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48" windowWidth="12648" windowHeight="11868" firstSheet="4" activeTab="11"/>
  </bookViews>
  <sheets>
    <sheet name="прил1" sheetId="3" r:id="rId1"/>
    <sheet name="прил2" sheetId="12" r:id="rId2"/>
    <sheet name="прил7" sheetId="4" r:id="rId3"/>
    <sheet name="прил8" sheetId="11" r:id="rId4"/>
    <sheet name="прил9" sheetId="10" r:id="rId5"/>
    <sheet name="прил10" sheetId="13" r:id="rId6"/>
    <sheet name="прил11" sheetId="1" r:id="rId7"/>
    <sheet name="прил12" sheetId="14" r:id="rId8"/>
    <sheet name="прил13" sheetId="9" r:id="rId9"/>
    <sheet name="прил14" sheetId="15" r:id="rId10"/>
    <sheet name="прил15" sheetId="8" r:id="rId11"/>
    <sheet name="прил16" sheetId="16" r:id="rId12"/>
    <sheet name="прил17" sheetId="17" r:id="rId13"/>
    <sheet name="прил18" sheetId="18" r:id="rId14"/>
    <sheet name="Лист1" sheetId="19" r:id="rId15"/>
  </sheets>
  <definedNames>
    <definedName name="_xlnm.Print_Area" localSheetId="5">прил10!$A$1:$D$25</definedName>
    <definedName name="_xlnm.Print_Area" localSheetId="6">прил11!$A$1:$F$385</definedName>
    <definedName name="_xlnm.Print_Area" localSheetId="7">прил12!$A$1:$G$352</definedName>
    <definedName name="_xlnm.Print_Area" localSheetId="8">прил13!$A$1:$E$357</definedName>
    <definedName name="_xlnm.Print_Area" localSheetId="9">прил14!$A$1:$F$324</definedName>
    <definedName name="_xlnm.Print_Area" localSheetId="10">прил15!$A$1:$C$65</definedName>
    <definedName name="_xlnm.Print_Area" localSheetId="11">прил16!$A$1:$D$66</definedName>
    <definedName name="_xlnm.Print_Area" localSheetId="3">прил8!$A$1:$D$50</definedName>
  </definedNames>
  <calcPr calcId="125725"/>
</workbook>
</file>

<file path=xl/calcChain.xml><?xml version="1.0" encoding="utf-8"?>
<calcChain xmlns="http://schemas.openxmlformats.org/spreadsheetml/2006/main">
  <c r="E13" i="9"/>
  <c r="E64"/>
  <c r="E63"/>
  <c r="E62" s="1"/>
  <c r="E61" s="1"/>
  <c r="F50" i="1"/>
  <c r="F76"/>
  <c r="F75"/>
  <c r="F74" s="1"/>
  <c r="F73" s="1"/>
  <c r="E223" i="9" l="1"/>
  <c r="E245"/>
  <c r="E242" s="1"/>
  <c r="E243"/>
  <c r="E240"/>
  <c r="E239"/>
  <c r="E237"/>
  <c r="E236"/>
  <c r="E91"/>
  <c r="E99"/>
  <c r="E98"/>
  <c r="E93"/>
  <c r="E92" s="1"/>
  <c r="E59"/>
  <c r="E58" s="1"/>
  <c r="E57" s="1"/>
  <c r="E56" s="1"/>
  <c r="F297" i="1"/>
  <c r="F319"/>
  <c r="F317"/>
  <c r="F316" s="1"/>
  <c r="F314"/>
  <c r="F313"/>
  <c r="F311"/>
  <c r="F310"/>
  <c r="F111"/>
  <c r="F110" s="1"/>
  <c r="F105"/>
  <c r="F104" s="1"/>
  <c r="F71"/>
  <c r="F70"/>
  <c r="F69" s="1"/>
  <c r="F68" s="1"/>
  <c r="C27" i="10"/>
  <c r="C45" i="4"/>
  <c r="F203" i="15" l="1"/>
  <c r="E203"/>
  <c r="F202"/>
  <c r="F186" s="1"/>
  <c r="E202"/>
  <c r="E186" s="1"/>
  <c r="F221"/>
  <c r="F220"/>
  <c r="E221"/>
  <c r="E220"/>
  <c r="G260" i="14"/>
  <c r="F260"/>
  <c r="G277"/>
  <c r="F277"/>
  <c r="G295"/>
  <c r="G294" s="1"/>
  <c r="F294"/>
  <c r="F295"/>
  <c r="F327" i="1"/>
  <c r="F328"/>
  <c r="F166" i="15" l="1"/>
  <c r="E166"/>
  <c r="E165" s="1"/>
  <c r="F165"/>
  <c r="G172" i="14"/>
  <c r="G171"/>
  <c r="F172"/>
  <c r="F171"/>
  <c r="E185" i="9" l="1"/>
  <c r="E184" s="1"/>
  <c r="E114"/>
  <c r="E113"/>
  <c r="F191" i="1"/>
  <c r="F190"/>
  <c r="F126"/>
  <c r="F125"/>
  <c r="E74" i="9" l="1"/>
  <c r="D48" i="16" l="1"/>
  <c r="C48"/>
  <c r="D51"/>
  <c r="C51"/>
  <c r="C48" i="8"/>
  <c r="F242" i="15"/>
  <c r="E242"/>
  <c r="F245"/>
  <c r="E245"/>
  <c r="E278" i="9"/>
  <c r="C51" i="8" l="1"/>
  <c r="H15" i="18" l="1"/>
  <c r="H16"/>
  <c r="H14"/>
  <c r="G15"/>
  <c r="G16"/>
  <c r="G14"/>
  <c r="E15" i="17"/>
  <c r="E16"/>
  <c r="E14"/>
  <c r="D38" i="16"/>
  <c r="C38"/>
  <c r="D18"/>
  <c r="C18"/>
  <c r="C38" i="8"/>
  <c r="C18"/>
  <c r="F64" i="15" l="1"/>
  <c r="E64"/>
  <c r="F346" i="1" l="1"/>
  <c r="D46" i="11" l="1"/>
  <c r="C46"/>
  <c r="D13"/>
  <c r="C13"/>
  <c r="D43"/>
  <c r="D42" s="1"/>
  <c r="D41" s="1"/>
  <c r="C43"/>
  <c r="C42" s="1"/>
  <c r="C41" s="1"/>
  <c r="C47" i="4"/>
  <c r="C44" s="1"/>
  <c r="C43" s="1"/>
  <c r="C50"/>
  <c r="D32" i="16" l="1"/>
  <c r="D31" s="1"/>
  <c r="C32"/>
  <c r="C31" s="1"/>
  <c r="C32" i="8"/>
  <c r="C31" s="1"/>
  <c r="F178" i="15" l="1"/>
  <c r="F177" s="1"/>
  <c r="F176" s="1"/>
  <c r="E178"/>
  <c r="E177" s="1"/>
  <c r="E176" s="1"/>
  <c r="F61"/>
  <c r="E61"/>
  <c r="F172" i="1"/>
  <c r="F171" s="1"/>
  <c r="G153" i="14"/>
  <c r="G152" s="1"/>
  <c r="F153"/>
  <c r="F152" s="1"/>
  <c r="E166" i="9"/>
  <c r="E165" s="1"/>
  <c r="E197"/>
  <c r="E196" s="1"/>
  <c r="E195" s="1"/>
  <c r="E200"/>
  <c r="E199" s="1"/>
  <c r="E71"/>
  <c r="E44"/>
  <c r="G184" i="14"/>
  <c r="G183" s="1"/>
  <c r="G182" s="1"/>
  <c r="F184"/>
  <c r="F183" s="1"/>
  <c r="F182" s="1"/>
  <c r="F203" i="1" l="1"/>
  <c r="F202" s="1"/>
  <c r="F201" s="1"/>
  <c r="D35" i="11" l="1"/>
  <c r="C35"/>
  <c r="C35" i="4"/>
  <c r="F61" i="1" l="1"/>
  <c r="D32" i="11"/>
  <c r="D29"/>
  <c r="D27"/>
  <c r="D24"/>
  <c r="D22"/>
  <c r="D18"/>
  <c r="D16"/>
  <c r="D14"/>
  <c r="C32" i="4"/>
  <c r="H17" i="18"/>
  <c r="E17"/>
  <c r="F17"/>
  <c r="C17"/>
  <c r="G17"/>
  <c r="D17"/>
  <c r="D17" i="17"/>
  <c r="C17"/>
  <c r="E17" l="1"/>
  <c r="D48" i="11" l="1"/>
  <c r="D63" i="16"/>
  <c r="C63"/>
  <c r="D60"/>
  <c r="C60"/>
  <c r="D58"/>
  <c r="C58"/>
  <c r="D53"/>
  <c r="C53"/>
  <c r="D49"/>
  <c r="C49"/>
  <c r="D43"/>
  <c r="C43"/>
  <c r="D41"/>
  <c r="C41"/>
  <c r="D39"/>
  <c r="C39"/>
  <c r="D36"/>
  <c r="C36"/>
  <c r="D27"/>
  <c r="C27"/>
  <c r="D22"/>
  <c r="C22"/>
  <c r="D14"/>
  <c r="D13" s="1"/>
  <c r="C14"/>
  <c r="C63" i="8"/>
  <c r="C60"/>
  <c r="C58"/>
  <c r="C53"/>
  <c r="C49"/>
  <c r="C43"/>
  <c r="C41"/>
  <c r="C39"/>
  <c r="C36"/>
  <c r="C27"/>
  <c r="C22"/>
  <c r="C14"/>
  <c r="F321" i="15"/>
  <c r="F320" s="1"/>
  <c r="E321"/>
  <c r="E320" s="1"/>
  <c r="F318"/>
  <c r="F317" s="1"/>
  <c r="E318"/>
  <c r="E317" s="1"/>
  <c r="F312"/>
  <c r="F311" s="1"/>
  <c r="E312"/>
  <c r="E311" s="1"/>
  <c r="F305"/>
  <c r="F304" s="1"/>
  <c r="E305"/>
  <c r="E304" s="1"/>
  <c r="F299"/>
  <c r="E299"/>
  <c r="F297"/>
  <c r="E297"/>
  <c r="F291"/>
  <c r="F290" s="1"/>
  <c r="E291"/>
  <c r="E290" s="1"/>
  <c r="F288"/>
  <c r="F287" s="1"/>
  <c r="E288"/>
  <c r="E287" s="1"/>
  <c r="F282"/>
  <c r="F281" s="1"/>
  <c r="F280" s="1"/>
  <c r="F279" s="1"/>
  <c r="E282"/>
  <c r="E281" s="1"/>
  <c r="E280" s="1"/>
  <c r="E279" s="1"/>
  <c r="F276"/>
  <c r="F275" s="1"/>
  <c r="E276"/>
  <c r="E275" s="1"/>
  <c r="F273"/>
  <c r="E273"/>
  <c r="F271"/>
  <c r="E271"/>
  <c r="F265"/>
  <c r="F264" s="1"/>
  <c r="E265"/>
  <c r="E264" s="1"/>
  <c r="F262"/>
  <c r="E262"/>
  <c r="F260"/>
  <c r="E260"/>
  <c r="F258"/>
  <c r="E258"/>
  <c r="F255"/>
  <c r="E255"/>
  <c r="F253"/>
  <c r="E253"/>
  <c r="F248"/>
  <c r="F247" s="1"/>
  <c r="E248"/>
  <c r="E247" s="1"/>
  <c r="F243"/>
  <c r="E243"/>
  <c r="F240"/>
  <c r="F239" s="1"/>
  <c r="E240"/>
  <c r="E239" s="1"/>
  <c r="F234"/>
  <c r="F233" s="1"/>
  <c r="E234"/>
  <c r="E233" s="1"/>
  <c r="F227"/>
  <c r="F226" s="1"/>
  <c r="E227"/>
  <c r="E226" s="1"/>
  <c r="F230"/>
  <c r="F229" s="1"/>
  <c r="E230"/>
  <c r="E229" s="1"/>
  <c r="F224"/>
  <c r="F223" s="1"/>
  <c r="E224"/>
  <c r="E223" s="1"/>
  <c r="F215"/>
  <c r="F214" s="1"/>
  <c r="E215"/>
  <c r="E214" s="1"/>
  <c r="F218"/>
  <c r="F217" s="1"/>
  <c r="E218"/>
  <c r="E217" s="1"/>
  <c r="F212"/>
  <c r="F211" s="1"/>
  <c r="E212"/>
  <c r="E211" s="1"/>
  <c r="F209"/>
  <c r="F208" s="1"/>
  <c r="E209"/>
  <c r="E208" s="1"/>
  <c r="F206"/>
  <c r="F205" s="1"/>
  <c r="E206"/>
  <c r="E205" s="1"/>
  <c r="F194"/>
  <c r="F193" s="1"/>
  <c r="E194"/>
  <c r="E193" s="1"/>
  <c r="F191"/>
  <c r="F190" s="1"/>
  <c r="E191"/>
  <c r="E190" s="1"/>
  <c r="F200"/>
  <c r="F199" s="1"/>
  <c r="E200"/>
  <c r="E199" s="1"/>
  <c r="F197"/>
  <c r="F196" s="1"/>
  <c r="E197"/>
  <c r="E196" s="1"/>
  <c r="F184"/>
  <c r="F183" s="1"/>
  <c r="E184"/>
  <c r="E183" s="1"/>
  <c r="F181"/>
  <c r="F180" s="1"/>
  <c r="E181"/>
  <c r="E180" s="1"/>
  <c r="F171"/>
  <c r="F170" s="1"/>
  <c r="E171"/>
  <c r="E170" s="1"/>
  <c r="F163"/>
  <c r="F162" s="1"/>
  <c r="F161" s="1"/>
  <c r="E163"/>
  <c r="E162" s="1"/>
  <c r="E161" s="1"/>
  <c r="F157"/>
  <c r="F156" s="1"/>
  <c r="F155" s="1"/>
  <c r="F154" s="1"/>
  <c r="F153" s="1"/>
  <c r="E157"/>
  <c r="E156" s="1"/>
  <c r="E155" s="1"/>
  <c r="E154" s="1"/>
  <c r="E153" s="1"/>
  <c r="F150"/>
  <c r="F149" s="1"/>
  <c r="E150"/>
  <c r="E149" s="1"/>
  <c r="F147"/>
  <c r="F146" s="1"/>
  <c r="E147"/>
  <c r="E146" s="1"/>
  <c r="F143"/>
  <c r="F142" s="1"/>
  <c r="E143"/>
  <c r="E142" s="1"/>
  <c r="F137"/>
  <c r="F136" s="1"/>
  <c r="E137"/>
  <c r="E136" s="1"/>
  <c r="F131"/>
  <c r="F130" s="1"/>
  <c r="E131"/>
  <c r="E130" s="1"/>
  <c r="F126"/>
  <c r="F125" s="1"/>
  <c r="F124" s="1"/>
  <c r="F123" s="1"/>
  <c r="E126"/>
  <c r="E125" s="1"/>
  <c r="E124" s="1"/>
  <c r="E123" s="1"/>
  <c r="F120"/>
  <c r="F119" s="1"/>
  <c r="F118" s="1"/>
  <c r="F117" s="1"/>
  <c r="F116" s="1"/>
  <c r="E120"/>
  <c r="E119" s="1"/>
  <c r="E118" s="1"/>
  <c r="E117" s="1"/>
  <c r="E116" s="1"/>
  <c r="F114"/>
  <c r="F113" s="1"/>
  <c r="F112" s="1"/>
  <c r="F111" s="1"/>
  <c r="F110" s="1"/>
  <c r="E114"/>
  <c r="E113" s="1"/>
  <c r="E112" s="1"/>
  <c r="E111" s="1"/>
  <c r="E110" s="1"/>
  <c r="F108"/>
  <c r="E108"/>
  <c r="F106"/>
  <c r="E106"/>
  <c r="F103"/>
  <c r="F102" s="1"/>
  <c r="E103"/>
  <c r="E102" s="1"/>
  <c r="F100"/>
  <c r="E100"/>
  <c r="F98"/>
  <c r="E98"/>
  <c r="F95"/>
  <c r="E95"/>
  <c r="F93"/>
  <c r="E93"/>
  <c r="F90"/>
  <c r="F89" s="1"/>
  <c r="E90"/>
  <c r="E89" s="1"/>
  <c r="F87"/>
  <c r="F86" s="1"/>
  <c r="E87"/>
  <c r="E86" s="1"/>
  <c r="F83"/>
  <c r="F82" s="1"/>
  <c r="E83"/>
  <c r="E82" s="1"/>
  <c r="F79"/>
  <c r="E79"/>
  <c r="F77"/>
  <c r="E77"/>
  <c r="F75"/>
  <c r="E75"/>
  <c r="F72"/>
  <c r="E72"/>
  <c r="F70"/>
  <c r="E70"/>
  <c r="F67"/>
  <c r="F66" s="1"/>
  <c r="E67"/>
  <c r="E66" s="1"/>
  <c r="F63"/>
  <c r="F62" s="1"/>
  <c r="E63"/>
  <c r="E62" s="1"/>
  <c r="F60"/>
  <c r="F59" s="1"/>
  <c r="E60"/>
  <c r="E59" s="1"/>
  <c r="F54"/>
  <c r="F53" s="1"/>
  <c r="E54"/>
  <c r="E53" s="1"/>
  <c r="F51"/>
  <c r="F50" s="1"/>
  <c r="E51"/>
  <c r="E50" s="1"/>
  <c r="F48"/>
  <c r="E48"/>
  <c r="F46"/>
  <c r="E46"/>
  <c r="F44"/>
  <c r="E44"/>
  <c r="F39"/>
  <c r="E39"/>
  <c r="F37"/>
  <c r="E37"/>
  <c r="F32"/>
  <c r="F31" s="1"/>
  <c r="E32"/>
  <c r="E31" s="1"/>
  <c r="F29"/>
  <c r="E29"/>
  <c r="F27"/>
  <c r="E27"/>
  <c r="F25"/>
  <c r="E25"/>
  <c r="F22"/>
  <c r="F21" s="1"/>
  <c r="E22"/>
  <c r="E21" s="1"/>
  <c r="F17"/>
  <c r="F16" s="1"/>
  <c r="E17"/>
  <c r="E16" s="1"/>
  <c r="E354" i="9"/>
  <c r="E353" s="1"/>
  <c r="E351"/>
  <c r="E350" s="1"/>
  <c r="E345"/>
  <c r="E344" s="1"/>
  <c r="E338"/>
  <c r="E337" s="1"/>
  <c r="E332"/>
  <c r="E330"/>
  <c r="E324"/>
  <c r="E323" s="1"/>
  <c r="E321"/>
  <c r="E320" s="1"/>
  <c r="E315"/>
  <c r="E314" s="1"/>
  <c r="E313" s="1"/>
  <c r="E312" s="1"/>
  <c r="E304"/>
  <c r="E303" s="1"/>
  <c r="E309"/>
  <c r="E307"/>
  <c r="E298"/>
  <c r="E297" s="1"/>
  <c r="E295"/>
  <c r="E293"/>
  <c r="E291"/>
  <c r="E288"/>
  <c r="E286"/>
  <c r="E281"/>
  <c r="E280" s="1"/>
  <c r="E276"/>
  <c r="E275" s="1"/>
  <c r="E273"/>
  <c r="E272" s="1"/>
  <c r="E267"/>
  <c r="E266" s="1"/>
  <c r="E265" s="1"/>
  <c r="E263"/>
  <c r="E262" s="1"/>
  <c r="E260"/>
  <c r="E259" s="1"/>
  <c r="E257"/>
  <c r="E256" s="1"/>
  <c r="E234"/>
  <c r="E233" s="1"/>
  <c r="E251"/>
  <c r="E250" s="1"/>
  <c r="E248"/>
  <c r="E247" s="1"/>
  <c r="E231"/>
  <c r="E230" s="1"/>
  <c r="E228"/>
  <c r="E227" s="1"/>
  <c r="E225"/>
  <c r="E224" s="1"/>
  <c r="E213"/>
  <c r="E212" s="1"/>
  <c r="E210"/>
  <c r="E209" s="1"/>
  <c r="E219"/>
  <c r="E218" s="1"/>
  <c r="E216"/>
  <c r="E215" s="1"/>
  <c r="E203"/>
  <c r="E190"/>
  <c r="E189" s="1"/>
  <c r="E182"/>
  <c r="E181" s="1"/>
  <c r="E176"/>
  <c r="E175" s="1"/>
  <c r="E169"/>
  <c r="E168" s="1"/>
  <c r="E162"/>
  <c r="E161" s="1"/>
  <c r="E156"/>
  <c r="E155" s="1"/>
  <c r="E150"/>
  <c r="E149" s="1"/>
  <c r="E145"/>
  <c r="E144" s="1"/>
  <c r="E143" s="1"/>
  <c r="E142" s="1"/>
  <c r="E139"/>
  <c r="E138" s="1"/>
  <c r="E137" s="1"/>
  <c r="E136" s="1"/>
  <c r="E135" s="1"/>
  <c r="E133"/>
  <c r="E132" s="1"/>
  <c r="E131" s="1"/>
  <c r="E130" s="1"/>
  <c r="E129" s="1"/>
  <c r="E127"/>
  <c r="E125"/>
  <c r="E122"/>
  <c r="E121" s="1"/>
  <c r="E119"/>
  <c r="E117"/>
  <c r="E111"/>
  <c r="E109"/>
  <c r="E106"/>
  <c r="E105" s="1"/>
  <c r="E103"/>
  <c r="E102" s="1"/>
  <c r="E96"/>
  <c r="E95" s="1"/>
  <c r="E89"/>
  <c r="E87"/>
  <c r="E85"/>
  <c r="E82"/>
  <c r="E80"/>
  <c r="E77"/>
  <c r="E76" s="1"/>
  <c r="E73"/>
  <c r="E72" s="1"/>
  <c r="E70"/>
  <c r="E69" s="1"/>
  <c r="E54"/>
  <c r="E53" s="1"/>
  <c r="E51"/>
  <c r="E50" s="1"/>
  <c r="E48"/>
  <c r="E46"/>
  <c r="E39"/>
  <c r="E37"/>
  <c r="E32"/>
  <c r="E31" s="1"/>
  <c r="E29"/>
  <c r="E27"/>
  <c r="E25"/>
  <c r="E22"/>
  <c r="E21" s="1"/>
  <c r="E17"/>
  <c r="E16" s="1"/>
  <c r="G350" i="14"/>
  <c r="G349" s="1"/>
  <c r="G348" s="1"/>
  <c r="F350"/>
  <c r="F349" s="1"/>
  <c r="F348" s="1"/>
  <c r="G344"/>
  <c r="F344"/>
  <c r="G342"/>
  <c r="F342"/>
  <c r="G335"/>
  <c r="G334" s="1"/>
  <c r="F335"/>
  <c r="F334" s="1"/>
  <c r="G332"/>
  <c r="F332"/>
  <c r="G330"/>
  <c r="F330"/>
  <c r="G328"/>
  <c r="F328"/>
  <c r="G325"/>
  <c r="F325"/>
  <c r="G323"/>
  <c r="F323"/>
  <c r="G318"/>
  <c r="G317" s="1"/>
  <c r="F318"/>
  <c r="F317" s="1"/>
  <c r="G313"/>
  <c r="F313"/>
  <c r="G315"/>
  <c r="F315"/>
  <c r="G310"/>
  <c r="G309" s="1"/>
  <c r="F310"/>
  <c r="F309" s="1"/>
  <c r="G301"/>
  <c r="G300" s="1"/>
  <c r="F301"/>
  <c r="F300" s="1"/>
  <c r="G304"/>
  <c r="G303" s="1"/>
  <c r="F304"/>
  <c r="F303" s="1"/>
  <c r="G298"/>
  <c r="G297" s="1"/>
  <c r="F298"/>
  <c r="F297" s="1"/>
  <c r="G289"/>
  <c r="G288" s="1"/>
  <c r="F289"/>
  <c r="F288" s="1"/>
  <c r="G292"/>
  <c r="G291" s="1"/>
  <c r="F292"/>
  <c r="F291" s="1"/>
  <c r="G286"/>
  <c r="G285" s="1"/>
  <c r="F286"/>
  <c r="F285" s="1"/>
  <c r="G283"/>
  <c r="G282" s="1"/>
  <c r="F283"/>
  <c r="F282" s="1"/>
  <c r="G280"/>
  <c r="G279" s="1"/>
  <c r="F280"/>
  <c r="F279" s="1"/>
  <c r="G268"/>
  <c r="G267" s="1"/>
  <c r="F268"/>
  <c r="F267" s="1"/>
  <c r="G265"/>
  <c r="G264" s="1"/>
  <c r="F265"/>
  <c r="F264" s="1"/>
  <c r="G274"/>
  <c r="G273" s="1"/>
  <c r="F274"/>
  <c r="F273" s="1"/>
  <c r="G271"/>
  <c r="G270" s="1"/>
  <c r="F271"/>
  <c r="F270" s="1"/>
  <c r="G257"/>
  <c r="G256" s="1"/>
  <c r="G255" s="1"/>
  <c r="G254" s="1"/>
  <c r="G253" s="1"/>
  <c r="F257"/>
  <c r="F256" s="1"/>
  <c r="F255" s="1"/>
  <c r="F254" s="1"/>
  <c r="F253" s="1"/>
  <c r="G251"/>
  <c r="G250" s="1"/>
  <c r="G249" s="1"/>
  <c r="G248" s="1"/>
  <c r="F251"/>
  <c r="F250" s="1"/>
  <c r="F249" s="1"/>
  <c r="F248" s="1"/>
  <c r="G246"/>
  <c r="G245" s="1"/>
  <c r="F246"/>
  <c r="F245" s="1"/>
  <c r="G243"/>
  <c r="F243"/>
  <c r="G241"/>
  <c r="F241"/>
  <c r="G239"/>
  <c r="F239"/>
  <c r="G236"/>
  <c r="G235" s="1"/>
  <c r="F236"/>
  <c r="F235" s="1"/>
  <c r="G229"/>
  <c r="G228" s="1"/>
  <c r="G227" s="1"/>
  <c r="G226" s="1"/>
  <c r="G225" s="1"/>
  <c r="G224" s="1"/>
  <c r="F229"/>
  <c r="F228" s="1"/>
  <c r="F227" s="1"/>
  <c r="F226" s="1"/>
  <c r="F225" s="1"/>
  <c r="F224" s="1"/>
  <c r="G222"/>
  <c r="G221" s="1"/>
  <c r="F222"/>
  <c r="F221" s="1"/>
  <c r="G219"/>
  <c r="G218" s="1"/>
  <c r="G217" s="1"/>
  <c r="F219"/>
  <c r="F218" s="1"/>
  <c r="F217" s="1"/>
  <c r="G213"/>
  <c r="G212" s="1"/>
  <c r="G211" s="1"/>
  <c r="G210" s="1"/>
  <c r="F213"/>
  <c r="F212" s="1"/>
  <c r="F211" s="1"/>
  <c r="F210" s="1"/>
  <c r="G207"/>
  <c r="G206" s="1"/>
  <c r="F207"/>
  <c r="F206" s="1"/>
  <c r="G204"/>
  <c r="F204"/>
  <c r="G202"/>
  <c r="F202"/>
  <c r="G196"/>
  <c r="G195" s="1"/>
  <c r="G194" s="1"/>
  <c r="F196"/>
  <c r="F195" s="1"/>
  <c r="F194" s="1"/>
  <c r="G190"/>
  <c r="G189" s="1"/>
  <c r="F190"/>
  <c r="F189" s="1"/>
  <c r="G187"/>
  <c r="G186" s="1"/>
  <c r="F187"/>
  <c r="F186" s="1"/>
  <c r="G177"/>
  <c r="G176" s="1"/>
  <c r="G175" s="1"/>
  <c r="G174" s="1"/>
  <c r="F177"/>
  <c r="F176" s="1"/>
  <c r="F175" s="1"/>
  <c r="F174" s="1"/>
  <c r="G169"/>
  <c r="G168" s="1"/>
  <c r="G167" s="1"/>
  <c r="F169"/>
  <c r="F168" s="1"/>
  <c r="F167" s="1"/>
  <c r="G163"/>
  <c r="G162" s="1"/>
  <c r="G161" s="1"/>
  <c r="G160" s="1"/>
  <c r="G159" s="1"/>
  <c r="F163"/>
  <c r="F162" s="1"/>
  <c r="F161" s="1"/>
  <c r="F160" s="1"/>
  <c r="F159" s="1"/>
  <c r="G156"/>
  <c r="G155" s="1"/>
  <c r="G151" s="1"/>
  <c r="F156"/>
  <c r="F155" s="1"/>
  <c r="F151" s="1"/>
  <c r="G149"/>
  <c r="G148" s="1"/>
  <c r="G147" s="1"/>
  <c r="F149"/>
  <c r="F148" s="1"/>
  <c r="F147" s="1"/>
  <c r="G143"/>
  <c r="G142" s="1"/>
  <c r="G141" s="1"/>
  <c r="F143"/>
  <c r="F142" s="1"/>
  <c r="F141" s="1"/>
  <c r="G137"/>
  <c r="G136" s="1"/>
  <c r="G135" s="1"/>
  <c r="F137"/>
  <c r="F136" s="1"/>
  <c r="F135" s="1"/>
  <c r="F134" s="1"/>
  <c r="G132"/>
  <c r="G131" s="1"/>
  <c r="G130" s="1"/>
  <c r="G129" s="1"/>
  <c r="F132"/>
  <c r="F131" s="1"/>
  <c r="F130" s="1"/>
  <c r="F129" s="1"/>
  <c r="G126"/>
  <c r="G125" s="1"/>
  <c r="G124" s="1"/>
  <c r="G123" s="1"/>
  <c r="G122" s="1"/>
  <c r="F126"/>
  <c r="F125" s="1"/>
  <c r="F124" s="1"/>
  <c r="F123" s="1"/>
  <c r="F122" s="1"/>
  <c r="G120"/>
  <c r="F120"/>
  <c r="G118"/>
  <c r="F118"/>
  <c r="G115"/>
  <c r="G114" s="1"/>
  <c r="F115"/>
  <c r="F114" s="1"/>
  <c r="G112"/>
  <c r="F112"/>
  <c r="G110"/>
  <c r="F110"/>
  <c r="G107"/>
  <c r="F107"/>
  <c r="G105"/>
  <c r="F105"/>
  <c r="G102"/>
  <c r="G101" s="1"/>
  <c r="F102"/>
  <c r="F101" s="1"/>
  <c r="G99"/>
  <c r="G98" s="1"/>
  <c r="F99"/>
  <c r="F98" s="1"/>
  <c r="G95"/>
  <c r="G94" s="1"/>
  <c r="G93" s="1"/>
  <c r="F95"/>
  <c r="F94" s="1"/>
  <c r="F93" s="1"/>
  <c r="G91"/>
  <c r="F91"/>
  <c r="G89"/>
  <c r="F89"/>
  <c r="G87"/>
  <c r="F87"/>
  <c r="G84"/>
  <c r="F84"/>
  <c r="G82"/>
  <c r="F82"/>
  <c r="G79"/>
  <c r="G78" s="1"/>
  <c r="G77" s="1"/>
  <c r="F79"/>
  <c r="F78" s="1"/>
  <c r="F77" s="1"/>
  <c r="G75"/>
  <c r="G74" s="1"/>
  <c r="F75"/>
  <c r="F74" s="1"/>
  <c r="G72"/>
  <c r="G71" s="1"/>
  <c r="F72"/>
  <c r="F71" s="1"/>
  <c r="G66"/>
  <c r="G65" s="1"/>
  <c r="G64" s="1"/>
  <c r="G63" s="1"/>
  <c r="F66"/>
  <c r="F65" s="1"/>
  <c r="F64" s="1"/>
  <c r="F63" s="1"/>
  <c r="G61"/>
  <c r="F61"/>
  <c r="G59"/>
  <c r="F59"/>
  <c r="G54"/>
  <c r="G53" s="1"/>
  <c r="F54"/>
  <c r="F53" s="1"/>
  <c r="F52" s="1"/>
  <c r="F51" s="1"/>
  <c r="G47"/>
  <c r="G46" s="1"/>
  <c r="F47"/>
  <c r="F46" s="1"/>
  <c r="G44"/>
  <c r="G43" s="1"/>
  <c r="F44"/>
  <c r="F43" s="1"/>
  <c r="G38"/>
  <c r="G37" s="1"/>
  <c r="G36" s="1"/>
  <c r="F38"/>
  <c r="F37" s="1"/>
  <c r="F36" s="1"/>
  <c r="G32"/>
  <c r="G31" s="1"/>
  <c r="F32"/>
  <c r="F31" s="1"/>
  <c r="G29"/>
  <c r="G28" s="1"/>
  <c r="F29"/>
  <c r="F28" s="1"/>
  <c r="G23"/>
  <c r="F23"/>
  <c r="G21"/>
  <c r="F21"/>
  <c r="G19"/>
  <c r="F19"/>
  <c r="F383" i="1"/>
  <c r="F382" s="1"/>
  <c r="F381" s="1"/>
  <c r="F377"/>
  <c r="F375"/>
  <c r="F368"/>
  <c r="F367" s="1"/>
  <c r="F365"/>
  <c r="F363"/>
  <c r="F361"/>
  <c r="F358"/>
  <c r="F356"/>
  <c r="F351"/>
  <c r="F350" s="1"/>
  <c r="F348"/>
  <c r="F343"/>
  <c r="F342" s="1"/>
  <c r="F337"/>
  <c r="F336" s="1"/>
  <c r="F334"/>
  <c r="F333" s="1"/>
  <c r="F331"/>
  <c r="F330" s="1"/>
  <c r="F308"/>
  <c r="F307" s="1"/>
  <c r="F325"/>
  <c r="F324" s="1"/>
  <c r="F322"/>
  <c r="F321" s="1"/>
  <c r="F305"/>
  <c r="F304" s="1"/>
  <c r="F302"/>
  <c r="F301" s="1"/>
  <c r="F299"/>
  <c r="F298" s="1"/>
  <c r="F287"/>
  <c r="F286" s="1"/>
  <c r="F284"/>
  <c r="F283" s="1"/>
  <c r="F293"/>
  <c r="F292" s="1"/>
  <c r="F290"/>
  <c r="F289" s="1"/>
  <c r="F276"/>
  <c r="F275" s="1"/>
  <c r="F274" s="1"/>
  <c r="F273" s="1"/>
  <c r="F272" s="1"/>
  <c r="F270"/>
  <c r="F269" s="1"/>
  <c r="F268" s="1"/>
  <c r="F267" s="1"/>
  <c r="F265"/>
  <c r="F264" s="1"/>
  <c r="F262"/>
  <c r="F260"/>
  <c r="F258"/>
  <c r="F255"/>
  <c r="F254" s="1"/>
  <c r="F248"/>
  <c r="F247" s="1"/>
  <c r="F246" s="1"/>
  <c r="F241"/>
  <c r="F240" s="1"/>
  <c r="F238"/>
  <c r="F237" s="1"/>
  <c r="F236" s="1"/>
  <c r="F232"/>
  <c r="F231" s="1"/>
  <c r="F230" s="1"/>
  <c r="F229" s="1"/>
  <c r="F221"/>
  <c r="F220" s="1"/>
  <c r="F226"/>
  <c r="F224"/>
  <c r="F215"/>
  <c r="F214" s="1"/>
  <c r="F213" s="1"/>
  <c r="F209"/>
  <c r="F208" s="1"/>
  <c r="F206"/>
  <c r="F205" s="1"/>
  <c r="F196"/>
  <c r="F195" s="1"/>
  <c r="F194" s="1"/>
  <c r="F193" s="1"/>
  <c r="F188"/>
  <c r="F187" s="1"/>
  <c r="F186" s="1"/>
  <c r="F182"/>
  <c r="F181" s="1"/>
  <c r="F180" s="1"/>
  <c r="F179" s="1"/>
  <c r="F178" s="1"/>
  <c r="F175"/>
  <c r="F174" s="1"/>
  <c r="F170" s="1"/>
  <c r="F168"/>
  <c r="F167" s="1"/>
  <c r="F166" s="1"/>
  <c r="F162"/>
  <c r="F161" s="1"/>
  <c r="F160" s="1"/>
  <c r="F156"/>
  <c r="F155" s="1"/>
  <c r="F154" s="1"/>
  <c r="F153" s="1"/>
  <c r="F151"/>
  <c r="F150" s="1"/>
  <c r="F149" s="1"/>
  <c r="F148" s="1"/>
  <c r="F145"/>
  <c r="F144" s="1"/>
  <c r="F143" s="1"/>
  <c r="F142" s="1"/>
  <c r="F141" s="1"/>
  <c r="F139"/>
  <c r="F137"/>
  <c r="F134"/>
  <c r="F133" s="1"/>
  <c r="F131"/>
  <c r="F129"/>
  <c r="F123"/>
  <c r="F121"/>
  <c r="F118"/>
  <c r="F117" s="1"/>
  <c r="F115"/>
  <c r="F114" s="1"/>
  <c r="F108"/>
  <c r="F107" s="1"/>
  <c r="F103" s="1"/>
  <c r="F101"/>
  <c r="F99"/>
  <c r="F97"/>
  <c r="F94"/>
  <c r="F92"/>
  <c r="F89"/>
  <c r="F88" s="1"/>
  <c r="F87" s="1"/>
  <c r="F85"/>
  <c r="F84" s="1"/>
  <c r="F82"/>
  <c r="F81" s="1"/>
  <c r="F66"/>
  <c r="F65" s="1"/>
  <c r="F64" s="1"/>
  <c r="F63" s="1"/>
  <c r="F59"/>
  <c r="F58" s="1"/>
  <c r="F57" s="1"/>
  <c r="F56" s="1"/>
  <c r="F54"/>
  <c r="F53" s="1"/>
  <c r="F52" s="1"/>
  <c r="F51" s="1"/>
  <c r="F47"/>
  <c r="F46" s="1"/>
  <c r="F44"/>
  <c r="F43" s="1"/>
  <c r="F38"/>
  <c r="F37" s="1"/>
  <c r="F36" s="1"/>
  <c r="F32"/>
  <c r="F31" s="1"/>
  <c r="F29"/>
  <c r="F28" s="1"/>
  <c r="F23"/>
  <c r="F21"/>
  <c r="F19"/>
  <c r="D25" i="13"/>
  <c r="C25"/>
  <c r="C32" i="11"/>
  <c r="C29"/>
  <c r="C27"/>
  <c r="C24"/>
  <c r="C22"/>
  <c r="C18"/>
  <c r="C16"/>
  <c r="C14"/>
  <c r="C41" i="4"/>
  <c r="C29"/>
  <c r="C27"/>
  <c r="C24"/>
  <c r="C22"/>
  <c r="C18"/>
  <c r="C16"/>
  <c r="C14"/>
  <c r="D16" i="12"/>
  <c r="D19" s="1"/>
  <c r="C16"/>
  <c r="C19" s="1"/>
  <c r="C16" i="3"/>
  <c r="C19" s="1"/>
  <c r="E180" i="9" l="1"/>
  <c r="E179" s="1"/>
  <c r="E178" s="1"/>
  <c r="F35" i="1"/>
  <c r="F34" s="1"/>
  <c r="E75" i="9"/>
  <c r="E343"/>
  <c r="E342" s="1"/>
  <c r="E341" s="1"/>
  <c r="E340" s="1"/>
  <c r="E81" i="15"/>
  <c r="F81"/>
  <c r="D57" i="16"/>
  <c r="F135" i="15"/>
  <c r="F134" s="1"/>
  <c r="F133" s="1"/>
  <c r="F169"/>
  <c r="F168" s="1"/>
  <c r="F310"/>
  <c r="F309" s="1"/>
  <c r="F308" s="1"/>
  <c r="F307" s="1"/>
  <c r="F65"/>
  <c r="F129"/>
  <c r="F128" s="1"/>
  <c r="F141"/>
  <c r="F160"/>
  <c r="F159" s="1"/>
  <c r="F232"/>
  <c r="F286"/>
  <c r="F285" s="1"/>
  <c r="F284" s="1"/>
  <c r="F303"/>
  <c r="F15"/>
  <c r="E222" i="9"/>
  <c r="E221" s="1"/>
  <c r="E164"/>
  <c r="F312" i="14"/>
  <c r="F308" s="1"/>
  <c r="F307" s="1"/>
  <c r="F306" s="1"/>
  <c r="C57" i="16"/>
  <c r="C13"/>
  <c r="E65" i="15"/>
  <c r="E141"/>
  <c r="E160"/>
  <c r="E159" s="1"/>
  <c r="E286"/>
  <c r="E285" s="1"/>
  <c r="E284" s="1"/>
  <c r="E135"/>
  <c r="E134" s="1"/>
  <c r="E133" s="1"/>
  <c r="F14"/>
  <c r="F252"/>
  <c r="F204"/>
  <c r="F270"/>
  <c r="E204"/>
  <c r="F296"/>
  <c r="E92"/>
  <c r="E97"/>
  <c r="F175"/>
  <c r="E175"/>
  <c r="E105"/>
  <c r="E145"/>
  <c r="E58"/>
  <c r="F145"/>
  <c r="F257"/>
  <c r="F92"/>
  <c r="F105"/>
  <c r="E270"/>
  <c r="E238"/>
  <c r="E237" s="1"/>
  <c r="E236" s="1"/>
  <c r="E257"/>
  <c r="F316"/>
  <c r="F69"/>
  <c r="F74"/>
  <c r="E74"/>
  <c r="E222"/>
  <c r="E189"/>
  <c r="E188" s="1"/>
  <c r="E187" s="1"/>
  <c r="E43"/>
  <c r="E42" s="1"/>
  <c r="E41" s="1"/>
  <c r="E69"/>
  <c r="E252"/>
  <c r="E296"/>
  <c r="F97"/>
  <c r="F58"/>
  <c r="F189"/>
  <c r="F188" s="1"/>
  <c r="E316"/>
  <c r="E129"/>
  <c r="E128" s="1"/>
  <c r="F222"/>
  <c r="E232"/>
  <c r="E310"/>
  <c r="E309" s="1"/>
  <c r="F43"/>
  <c r="F42" s="1"/>
  <c r="F41" s="1"/>
  <c r="E169"/>
  <c r="F238"/>
  <c r="F237" s="1"/>
  <c r="F236" s="1"/>
  <c r="E303"/>
  <c r="F36"/>
  <c r="F35" s="1"/>
  <c r="F34" s="1"/>
  <c r="E36"/>
  <c r="E35" s="1"/>
  <c r="E34" s="1"/>
  <c r="F24"/>
  <c r="F20" s="1"/>
  <c r="F19" s="1"/>
  <c r="E24"/>
  <c r="E20" s="1"/>
  <c r="E19" s="1"/>
  <c r="E15"/>
  <c r="E319" i="9"/>
  <c r="E318" s="1"/>
  <c r="E317" s="1"/>
  <c r="E154"/>
  <c r="E153" s="1"/>
  <c r="E160"/>
  <c r="G347" i="14"/>
  <c r="G346" s="1"/>
  <c r="G35"/>
  <c r="G34" s="1"/>
  <c r="G134"/>
  <c r="G52"/>
  <c r="G51" s="1"/>
  <c r="G193"/>
  <c r="G192" s="1"/>
  <c r="F35"/>
  <c r="F34" s="1"/>
  <c r="E202" i="9"/>
  <c r="E285"/>
  <c r="G327" i="14"/>
  <c r="G322"/>
  <c r="G278"/>
  <c r="F278"/>
  <c r="G216"/>
  <c r="F322"/>
  <c r="F327"/>
  <c r="F216"/>
  <c r="G181"/>
  <c r="F181"/>
  <c r="F180" s="1"/>
  <c r="F179" s="1"/>
  <c r="F109"/>
  <c r="G117"/>
  <c r="F238"/>
  <c r="F234" s="1"/>
  <c r="F233" s="1"/>
  <c r="F232" s="1"/>
  <c r="F231" s="1"/>
  <c r="F341"/>
  <c r="F340" s="1"/>
  <c r="F339" s="1"/>
  <c r="F104"/>
  <c r="F201"/>
  <c r="F200" s="1"/>
  <c r="G238"/>
  <c r="G234" s="1"/>
  <c r="G233" s="1"/>
  <c r="G232" s="1"/>
  <c r="G231" s="1"/>
  <c r="F166"/>
  <c r="F165" s="1"/>
  <c r="F158" s="1"/>
  <c r="F263"/>
  <c r="F262" s="1"/>
  <c r="F261" s="1"/>
  <c r="G312"/>
  <c r="G308" s="1"/>
  <c r="G307" s="1"/>
  <c r="G306" s="1"/>
  <c r="G109"/>
  <c r="F117"/>
  <c r="G86"/>
  <c r="G81"/>
  <c r="F81"/>
  <c r="G263"/>
  <c r="G262" s="1"/>
  <c r="G296"/>
  <c r="G341"/>
  <c r="G340" s="1"/>
  <c r="G339" s="1"/>
  <c r="G104"/>
  <c r="G166"/>
  <c r="G165" s="1"/>
  <c r="G158" s="1"/>
  <c r="G201"/>
  <c r="G200" s="1"/>
  <c r="F18"/>
  <c r="F17" s="1"/>
  <c r="F86"/>
  <c r="G70"/>
  <c r="F70"/>
  <c r="G140"/>
  <c r="F193"/>
  <c r="F192" s="1"/>
  <c r="F140"/>
  <c r="F296"/>
  <c r="F347"/>
  <c r="F346" s="1"/>
  <c r="F42"/>
  <c r="F41" s="1"/>
  <c r="F40" s="1"/>
  <c r="G42"/>
  <c r="G41" s="1"/>
  <c r="G40" s="1"/>
  <c r="G58"/>
  <c r="G57" s="1"/>
  <c r="F58"/>
  <c r="F57" s="1"/>
  <c r="G27"/>
  <c r="G26" s="1"/>
  <c r="F27"/>
  <c r="F26" s="1"/>
  <c r="G18"/>
  <c r="G17" s="1"/>
  <c r="G16" s="1"/>
  <c r="F296" i="1"/>
  <c r="F235"/>
  <c r="F282"/>
  <c r="F281" s="1"/>
  <c r="F245"/>
  <c r="F244" s="1"/>
  <c r="F243" s="1"/>
  <c r="F223"/>
  <c r="F219" s="1"/>
  <c r="F200"/>
  <c r="C57" i="8"/>
  <c r="C13"/>
  <c r="E349" i="9"/>
  <c r="E336"/>
  <c r="E329"/>
  <c r="E328" s="1"/>
  <c r="E327" s="1"/>
  <c r="E326" s="1"/>
  <c r="E306"/>
  <c r="E290"/>
  <c r="E271"/>
  <c r="E270" s="1"/>
  <c r="E269" s="1"/>
  <c r="E255"/>
  <c r="E254" s="1"/>
  <c r="E253" s="1"/>
  <c r="E208"/>
  <c r="E207" s="1"/>
  <c r="E188"/>
  <c r="E187" s="1"/>
  <c r="E174"/>
  <c r="E173" s="1"/>
  <c r="E172" s="1"/>
  <c r="E148"/>
  <c r="E147" s="1"/>
  <c r="E124"/>
  <c r="E116"/>
  <c r="E108"/>
  <c r="E101" s="1"/>
  <c r="E84"/>
  <c r="E79"/>
  <c r="E68"/>
  <c r="E43"/>
  <c r="E42" s="1"/>
  <c r="E36"/>
  <c r="E35" s="1"/>
  <c r="E24"/>
  <c r="E20" s="1"/>
  <c r="E19" s="1"/>
  <c r="E15"/>
  <c r="F380" i="1"/>
  <c r="F379" s="1"/>
  <c r="F374"/>
  <c r="F373" s="1"/>
  <c r="F372" s="1"/>
  <c r="F371" s="1"/>
  <c r="F370" s="1"/>
  <c r="F360"/>
  <c r="F355"/>
  <c r="F345"/>
  <c r="F341" s="1"/>
  <c r="F340" s="1"/>
  <c r="F339" s="1"/>
  <c r="F329"/>
  <c r="F257"/>
  <c r="F253" s="1"/>
  <c r="F252" s="1"/>
  <c r="F251" s="1"/>
  <c r="F250" s="1"/>
  <c r="F234"/>
  <c r="F228" s="1"/>
  <c r="F212"/>
  <c r="F211" s="1"/>
  <c r="F185"/>
  <c r="F184" s="1"/>
  <c r="F177" s="1"/>
  <c r="F159"/>
  <c r="F136"/>
  <c r="F128"/>
  <c r="F120"/>
  <c r="F113" s="1"/>
  <c r="F96"/>
  <c r="F91"/>
  <c r="F80"/>
  <c r="F42"/>
  <c r="F41" s="1"/>
  <c r="F40" s="1"/>
  <c r="F27"/>
  <c r="F26" s="1"/>
  <c r="F18"/>
  <c r="C13" i="4"/>
  <c r="G338" i="14" l="1"/>
  <c r="G337" s="1"/>
  <c r="F338"/>
  <c r="F337" s="1"/>
  <c r="E41" i="9"/>
  <c r="F25" i="1"/>
  <c r="G215" i="14"/>
  <c r="G209" s="1"/>
  <c r="F215"/>
  <c r="F209" s="1"/>
  <c r="E34" i="9"/>
  <c r="D65" i="16"/>
  <c r="F152" i="15"/>
  <c r="F302"/>
  <c r="F301" s="1"/>
  <c r="F295"/>
  <c r="F294" s="1"/>
  <c r="F269"/>
  <c r="F268" s="1"/>
  <c r="F267" s="1"/>
  <c r="G56" i="14"/>
  <c r="F56"/>
  <c r="E348" i="9"/>
  <c r="E347" s="1"/>
  <c r="E194"/>
  <c r="C65" i="16"/>
  <c r="F187" i="15"/>
  <c r="F315"/>
  <c r="F314" s="1"/>
  <c r="F174"/>
  <c r="F173" s="1"/>
  <c r="E269"/>
  <c r="E268" s="1"/>
  <c r="E267" s="1"/>
  <c r="F251"/>
  <c r="F250" s="1"/>
  <c r="E85"/>
  <c r="E140"/>
  <c r="E139" s="1"/>
  <c r="E122" s="1"/>
  <c r="E174"/>
  <c r="E173" s="1"/>
  <c r="F140"/>
  <c r="F139" s="1"/>
  <c r="F122" s="1"/>
  <c r="F85"/>
  <c r="E295"/>
  <c r="E294" s="1"/>
  <c r="E57"/>
  <c r="E251"/>
  <c r="E250" s="1"/>
  <c r="F57"/>
  <c r="E302"/>
  <c r="E301" s="1"/>
  <c r="E315"/>
  <c r="E314" s="1"/>
  <c r="E168"/>
  <c r="E152" s="1"/>
  <c r="E308"/>
  <c r="E307" s="1"/>
  <c r="E14"/>
  <c r="E302" i="9"/>
  <c r="G25" i="14"/>
  <c r="G261"/>
  <c r="G180"/>
  <c r="G179" s="1"/>
  <c r="G139"/>
  <c r="E67" i="9"/>
  <c r="G321" i="14"/>
  <c r="G320" s="1"/>
  <c r="F321"/>
  <c r="F320" s="1"/>
  <c r="F17" i="1"/>
  <c r="F16" s="1"/>
  <c r="F15" s="1"/>
  <c r="F199" i="14"/>
  <c r="F198" s="1"/>
  <c r="G276"/>
  <c r="G199"/>
  <c r="G198" s="1"/>
  <c r="F97"/>
  <c r="F276"/>
  <c r="G146"/>
  <c r="G145" s="1"/>
  <c r="F146"/>
  <c r="F145" s="1"/>
  <c r="G97"/>
  <c r="G69"/>
  <c r="F69"/>
  <c r="F139"/>
  <c r="G15"/>
  <c r="F25"/>
  <c r="F16"/>
  <c r="F218" i="1"/>
  <c r="F217" s="1"/>
  <c r="F199"/>
  <c r="F198" s="1"/>
  <c r="F295"/>
  <c r="F158"/>
  <c r="C65" i="8"/>
  <c r="E335" i="9"/>
  <c r="E334" s="1"/>
  <c r="E311"/>
  <c r="E284"/>
  <c r="E283" s="1"/>
  <c r="E206"/>
  <c r="E193"/>
  <c r="E192" s="1"/>
  <c r="E171"/>
  <c r="E159"/>
  <c r="E158" s="1"/>
  <c r="E152"/>
  <c r="E14"/>
  <c r="F354" i="1"/>
  <c r="F353" s="1"/>
  <c r="F280"/>
  <c r="F165"/>
  <c r="F79"/>
  <c r="C48" i="11"/>
  <c r="C52" i="4"/>
  <c r="F293" i="15" l="1"/>
  <c r="E205" i="9"/>
  <c r="E301"/>
  <c r="E300" s="1"/>
  <c r="F279" i="1"/>
  <c r="G128" i="14"/>
  <c r="E56" i="15"/>
  <c r="E13" s="1"/>
  <c r="F278"/>
  <c r="F56"/>
  <c r="F13" s="1"/>
  <c r="E293"/>
  <c r="E278"/>
  <c r="G259" i="14"/>
  <c r="E141" i="9"/>
  <c r="E66"/>
  <c r="F68" i="14"/>
  <c r="F50" s="1"/>
  <c r="G68"/>
  <c r="G50" s="1"/>
  <c r="F128"/>
  <c r="G14"/>
  <c r="F15"/>
  <c r="F278" i="1"/>
  <c r="F164"/>
  <c r="F147" s="1"/>
  <c r="F78"/>
  <c r="F14"/>
  <c r="F323" i="15" l="1"/>
  <c r="E323"/>
  <c r="E356" i="9"/>
  <c r="F259" i="14"/>
  <c r="F49"/>
  <c r="F14"/>
  <c r="F49" i="1"/>
  <c r="F385" s="1"/>
  <c r="G49" i="14" l="1"/>
  <c r="G352" s="1"/>
  <c r="F352"/>
</calcChain>
</file>

<file path=xl/sharedStrings.xml><?xml version="1.0" encoding="utf-8"?>
<sst xmlns="http://schemas.openxmlformats.org/spreadsheetml/2006/main" count="6792" uniqueCount="589">
  <si>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</si>
  <si>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</si>
  <si>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</si>
  <si>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</si>
  <si>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</si>
  <si>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</si>
  <si>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</si>
  <si>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</si>
  <si>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</si>
  <si>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</si>
  <si>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</si>
  <si>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</si>
  <si>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</si>
  <si>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</si>
  <si>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</si>
  <si>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</si>
  <si>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</si>
  <si>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</si>
  <si>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</si>
  <si>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</si>
  <si>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</si>
  <si>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</si>
  <si>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</si>
  <si>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</si>
  <si>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</si>
  <si>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</si>
  <si>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</si>
  <si>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</si>
  <si>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</si>
  <si>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</si>
  <si>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</si>
  <si>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</si>
  <si>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</si>
  <si>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</si>
  <si>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</si>
  <si>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</si>
  <si>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</si>
  <si>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</si>
  <si>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</si>
  <si>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</si>
  <si>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</si>
  <si>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</si>
  <si>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</si>
  <si>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</si>
  <si>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</si>
  <si>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</si>
  <si>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</si>
  <si>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</si>
  <si>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</si>
  <si>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</si>
  <si>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</si>
  <si>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</si>
  <si>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</si>
  <si>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</si>
  <si>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</si>
  <si>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</si>
  <si>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</si>
  <si>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</si>
  <si>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</si>
  <si>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</si>
  <si>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</si>
  <si>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</si>
  <si>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</si>
  <si>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</si>
  <si>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</si>
  <si>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</si>
  <si>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</si>
  <si>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</si>
  <si>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</si>
  <si>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</si>
  <si>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</si>
  <si>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</si>
  <si>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</si>
  <si>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</si>
  <si>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</si>
  <si>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</si>
  <si>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</si>
  <si>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</si>
  <si>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</si>
  <si>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</si>
  <si>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</si>
  <si>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</si>
  <si>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</si>
  <si>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</si>
  <si>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</si>
  <si>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</si>
  <si>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</si>
  <si>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</si>
  <si>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</si>
  <si>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</si>
  <si>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</si>
  <si>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</si>
  <si>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</si>
  <si>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</si>
  <si>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</si>
  <si>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</si>
  <si>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</si>
  <si>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</si>
  <si>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</si>
  <si>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</si>
  <si>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</si>
  <si>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</si>
  <si>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</si>
  <si>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</si>
  <si>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</si>
  <si>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</si>
  <si>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</si>
  <si>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</si>
  <si>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</si>
  <si>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</si>
  <si>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</si>
  <si>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</si>
  <si>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</si>
  <si>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</si>
  <si>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</si>
  <si>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</si>
  <si>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</si>
  <si>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</si>
  <si>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</si>
  <si>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</si>
  <si>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</si>
  <si>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</si>
  <si>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</si>
  <si>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</si>
  <si>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</si>
  <si>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</si>
  <si>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</si>
  <si>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</si>
  <si>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</si>
  <si>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</si>
  <si>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</si>
  <si>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</si>
  <si>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</si>
  <si>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</si>
  <si>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</si>
  <si>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</si>
  <si>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</si>
  <si>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</si>
  <si>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</si>
  <si>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</si>
  <si>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</si>
  <si>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</si>
  <si>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</si>
  <si>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</si>
  <si>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</si>
  <si>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</si>
  <si>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</si>
  <si>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</si>
  <si>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</si>
  <si>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</si>
  <si>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</si>
  <si>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</si>
  <si>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</si>
  <si>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</si>
  <si>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</si>
  <si>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</si>
  <si>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</si>
  <si>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</si>
  <si>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</si>
  <si>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</si>
  <si>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</si>
  <si>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</si>
  <si>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</si>
  <si>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</si>
  <si>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</si>
  <si>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</si>
  <si>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</si>
  <si>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</si>
  <si>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</si>
  <si>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</si>
  <si>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</si>
  <si>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</si>
  <si>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</si>
  <si>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</si>
  <si>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</si>
  <si>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</si>
  <si>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</si>
  <si>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</si>
  <si>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</si>
  <si>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</si>
  <si>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</si>
  <si>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</si>
  <si>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</si>
  <si>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</si>
  <si>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</si>
  <si>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</si>
  <si>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</si>
  <si>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</si>
  <si>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</si>
  <si>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</si>
  <si>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</si>
  <si>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</si>
  <si>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</si>
  <si>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</si>
  <si>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</si>
  <si>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</si>
  <si>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</si>
  <si>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</si>
  <si>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</si>
  <si>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</si>
  <si>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</si>
  <si>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</si>
  <si>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</si>
  <si>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</si>
  <si>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</si>
  <si>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</si>
  <si>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</si>
  <si>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</si>
  <si>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</si>
  <si>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</si>
  <si>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</si>
  <si>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</si>
  <si>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</si>
  <si>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</si>
  <si>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</si>
  <si>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</si>
  <si>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</si>
  <si>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</si>
  <si>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</si>
  <si>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</si>
  <si>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</si>
  <si>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</si>
  <si>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</si>
  <si>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</si>
  <si>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</si>
  <si>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</si>
  <si>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</si>
  <si>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</si>
  <si>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</si>
  <si>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</si>
  <si>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</si>
  <si>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</si>
  <si>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</si>
  <si>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</si>
  <si>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</si>
  <si>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</si>
  <si>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</si>
  <si>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</si>
  <si>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</si>
  <si>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</si>
  <si>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</si>
  <si>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</si>
  <si>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</si>
  <si>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</si>
  <si>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</si>
  <si>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</si>
  <si>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</si>
  <si>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</si>
  <si>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</si>
  <si>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</si>
  <si>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</si>
  <si>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</si>
  <si>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</si>
  <si>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</si>
  <si>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</si>
  <si>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</si>
  <si>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</si>
  <si>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</si>
  <si>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</si>
  <si>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</si>
  <si>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</si>
  <si>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</si>
  <si>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</si>
  <si>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</si>
  <si>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</si>
  <si>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</si>
  <si>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</si>
  <si>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</si>
  <si>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</si>
  <si>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</si>
  <si>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</si>
  <si>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</si>
  <si>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</si>
  <si>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</si>
  <si>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</si>
  <si>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</si>
  <si>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</si>
  <si>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</si>
  <si>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</si>
  <si>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</si>
  <si>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</si>
  <si>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</si>
  <si>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</si>
  <si>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</si>
  <si>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</si>
  <si>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</si>
  <si>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</si>
  <si>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</si>
  <si>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</si>
  <si>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</si>
  <si>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</si>
  <si>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</si>
  <si>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</si>
  <si>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</si>
  <si>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</si>
  <si>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</si>
  <si>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</si>
  <si>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</si>
  <si>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</si>
  <si>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</si>
  <si>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</si>
  <si>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</si>
  <si>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</si>
  <si>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</si>
  <si>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</si>
  <si>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</si>
  <si>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</si>
  <si>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</si>
  <si>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</si>
  <si>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</si>
  <si>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</si>
  <si>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</si>
  <si>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</si>
  <si>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</si>
  <si>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</si>
  <si>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</si>
  <si>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</si>
  <si>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</si>
  <si>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</si>
  <si>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</si>
  <si>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</si>
  <si>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</si>
  <si>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</si>
  <si>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</si>
  <si>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</si>
  <si>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</si>
  <si>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</si>
  <si>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</si>
  <si>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</si>
  <si>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</si>
  <si>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</si>
  <si>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</si>
  <si>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</si>
  <si>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</si>
  <si>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</si>
  <si>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</si>
  <si>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</si>
  <si>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</si>
  <si>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</si>
  <si>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</si>
  <si>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</si>
  <si>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</si>
  <si>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</si>
  <si>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</si>
  <si>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</si>
  <si>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</si>
  <si>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</si>
  <si>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</si>
  <si>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</si>
  <si>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</si>
  <si>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</si>
  <si>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</si>
  <si>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</si>
  <si>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</si>
  <si>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</si>
  <si>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</si>
  <si>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</si>
  <si>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</si>
  <si>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</si>
  <si>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</si>
  <si>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</si>
  <si>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</si>
  <si>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</si>
  <si>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</si>
  <si>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</si>
  <si>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</si>
  <si>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</si>
  <si>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</si>
  <si>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</si>
  <si>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</si>
  <si>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</si>
  <si>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</si>
  <si>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</si>
  <si>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</si>
  <si>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</si>
  <si>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</si>
  <si>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</si>
  <si>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</si>
  <si>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</si>
  <si>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</si>
  <si>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</si>
  <si>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</si>
  <si>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</si>
  <si>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</si>
  <si>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</si>
  <si>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</si>
  <si>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</si>
  <si>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</si>
  <si>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</si>
  <si>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</si>
  <si>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</si>
  <si>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</si>
  <si>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</si>
  <si>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</si>
  <si>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</si>
  <si>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</si>
  <si>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</si>
  <si>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</si>
  <si>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</si>
  <si>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</si>
  <si>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</si>
  <si>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</si>
  <si>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</si>
  <si>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</si>
  <si>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</si>
  <si>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</si>
  <si>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</si>
  <si>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</si>
  <si>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</si>
  <si>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</si>
  <si>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</si>
  <si>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</si>
  <si>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</si>
  <si>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</si>
  <si>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</si>
  <si>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</si>
  <si>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</si>
  <si>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</si>
  <si>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</si>
  <si>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</si>
  <si>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</si>
  <si>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</si>
  <si>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</si>
  <si>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</si>
  <si>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</si>
  <si>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</si>
  <si>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</si>
  <si>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</si>
  <si>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</si>
  <si>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</si>
  <si>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</si>
  <si>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</si>
  <si>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</si>
  <si>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</si>
  <si>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</si>
  <si>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</si>
  <si>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</si>
  <si>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</si>
  <si>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</si>
  <si>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</si>
  <si>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</si>
  <si>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</si>
  <si>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</si>
  <si>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</si>
  <si>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</si>
  <si>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</si>
  <si>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</si>
  <si>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</si>
  <si>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"Развитие системы дополнительного образования в Ханкайском муниципальном районе"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</si>
  <si>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</si>
  <si>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</si>
  <si>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</si>
  <si>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</si>
  <si>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</si>
  <si>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</si>
  <si>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</si>
  <si>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</si>
  <si>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</si>
  <si>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</si>
  <si>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</si>
  <si>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</si>
  <si>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</si>
  <si>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</si>
  <si>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</si>
  <si>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</si>
  <si>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</si>
  <si>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</si>
  <si>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</si>
  <si>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</si>
  <si>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</si>
  <si>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</si>
  <si>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</si>
  <si>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</si>
  <si>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</si>
  <si>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</si>
  <si>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</si>
  <si>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</si>
  <si>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</si>
  <si>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</si>
  <si>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</si>
  <si>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</si>
  <si>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</si>
  <si>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</si>
  <si>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</si>
  <si>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</si>
  <si>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</si>
  <si>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</si>
  <si>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</si>
  <si>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</si>
  <si>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</si>
  <si>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Приложение 18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</si>
  <si>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</si>
  <si>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</si>
  <si>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"Доступная среда на территории Ханкайского муниципального района" на 2016 - 2020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</si>
  <si>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</si>
  <si>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</si>
  <si>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</si>
  <si>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</si>
  <si>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</si>
  <si>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</si>
  <si>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</si>
  <si>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</si>
  <si>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</si>
  <si>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</si>
  <si>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</si>
  <si>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</si>
  <si>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</si>
  <si>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</si>
  <si>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</si>
  <si>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</si>
  <si>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</si>
  <si>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</si>
  <si>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</si>
  <si>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</si>
  <si>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</si>
  <si>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0703</t>
  </si>
  <si>
    <t>Дополнительное образование детей</t>
  </si>
  <si>
    <t>от 16.12.2016 № 149</t>
  </si>
  <si>
    <t xml:space="preserve"> муниципального района</t>
  </si>
  <si>
    <t>к решению Думы Ханкайского</t>
  </si>
  <si>
    <t>к решению Думы  Ханкайского</t>
  </si>
  <si>
    <t>муниципального района</t>
  </si>
  <si>
    <t xml:space="preserve">к решению Думы Ханкайского </t>
  </si>
  <si>
    <t>к проекту решения думы</t>
  </si>
  <si>
    <t>Приложение 5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</si>
  <si>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</si>
  <si>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</si>
  <si>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</si>
  <si>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</si>
  <si>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</si>
  <si>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</si>
  <si>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</si>
  <si>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</si>
  <si>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</si>
  <si>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</si>
  <si>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</si>
  <si>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</si>
  <si>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</si>
  <si>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 на 2017 год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</si>
  <si>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</si>
  <si>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</si>
  <si>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</si>
  <si>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</si>
  <si>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</si>
  <si>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</si>
  <si>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</si>
  <si>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</si>
  <si>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</si>
  <si>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</si>
  <si>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</si>
  <si>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</si>
  <si>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</si>
  <si>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</si>
  <si>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</si>
  <si>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</si>
  <si>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</si>
  <si>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</si>
  <si>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 xml:space="preserve"> бюджетных ассигнований по муниципальным программам Ханкайского муниципального района                                                                        на 2018 и 2019 годы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</si>
  <si>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</si>
  <si>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</si>
  <si>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</si>
  <si>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</si>
  <si>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</si>
  <si>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</si>
  <si>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Резервные фонды Администрации Ханкайского муниципального района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</si>
  <si>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</si>
  <si>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Подпрограмма «Проведение мониторинга качества предоставления  муниципальных услуг"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</si>
  <si>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</si>
  <si>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</si>
  <si>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</si>
  <si>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</si>
  <si>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2014 - 2020 годы</t>
  </si>
  <si>
    <t>Муниципальная программа "Развитие сельских территорий Ханкайского муниципального района" на 2014-2020 годы</t>
  </si>
  <si>
    <t>Подпрограмма "Развитие дошкольного образования в Ханкайском муниципальном районе" 2014 - 2020 годы</t>
  </si>
  <si>
    <t>Муниципальная программа "Охрана окружающей среды Ханкайского муниципального района" на 2014-2020 годы</t>
  </si>
  <si>
    <t>Подпрограмма "Развитие системы  переработки и утилизации бытовых отходов на территории Ханкайского муниципального района" на 2014-2020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</si>
  <si>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</si>
  <si>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</si>
  <si>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Подпрограмма "Развитие системы переработки и утилизации бытовых отходов на территории Ханкайского муниципального района" на 2014-2020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</si>
  <si>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</si>
  <si>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Подпрограмма "Проведение мониторинга качества предоставления  муниципальных услуг" на 2014-2020 годы</t>
  </si>
  <si>
    <t>Подпрограмма "Развитие системы переработки и утилизации  бытовых отходов на территории Ханкайского муниципального района" на 2014-2020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</si>
  <si>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</si>
  <si>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 xml:space="preserve">Подпрограмма "Развитие малого и среднего предпринимательства в Ханкайском муниципальном районе" на 2014-2020 годы </t>
  </si>
  <si>
    <t>Подпрограмма "Развитие дошкольного образования в Ханкайском муниципальном районе" на 2014-2020 годы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</si>
  <si>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</si>
  <si>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2017 году</t>
  </si>
  <si>
    <t>от 21.02.2017 № 168</t>
  </si>
  <si>
    <t>к  решению Думы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</si>
</sst>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4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9" fillId="2" borderId="4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3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13" fillId="2" borderId="0" xfId="0" applyFont="1" applyFill="1"/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right" vertical="top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Normal="100" zoomScaleSheetLayoutView="106" workbookViewId="0">
      <selection activeCell="B4" sqref="B4:C4"/>
    </sheetView>
  </sheetViews>
  <sheetFormatPr defaultRowHeight="15.6"/>
  <cols>
    <col min="1" max="1" width="26.88671875" style="35" customWidth="1"/>
    <col min="2" max="2" width="40.44140625" style="35" customWidth="1"/>
    <col min="3" max="3" width="15.44140625" style="35" customWidth="1"/>
    <col min="4" max="256" width="9.109375" style="35"/>
    <col min="257" max="257" width="26.88671875" style="35" customWidth="1"/>
    <col min="258" max="258" width="40.44140625" style="35" customWidth="1"/>
    <col min="259" max="259" width="13.5546875" style="35" customWidth="1"/>
    <col min="260" max="512" width="9.109375" style="35"/>
    <col min="513" max="513" width="26.88671875" style="35" customWidth="1"/>
    <col min="514" max="514" width="40.44140625" style="35" customWidth="1"/>
    <col min="515" max="515" width="13.5546875" style="35" customWidth="1"/>
    <col min="516" max="768" width="9.109375" style="35"/>
    <col min="769" max="769" width="26.88671875" style="35" customWidth="1"/>
    <col min="770" max="770" width="40.44140625" style="35" customWidth="1"/>
    <col min="771" max="771" width="13.5546875" style="35" customWidth="1"/>
    <col min="772" max="1024" width="9.109375" style="35"/>
    <col min="1025" max="1025" width="26.88671875" style="35" customWidth="1"/>
    <col min="1026" max="1026" width="40.44140625" style="35" customWidth="1"/>
    <col min="1027" max="1027" width="13.5546875" style="35" customWidth="1"/>
    <col min="1028" max="1280" width="9.109375" style="35"/>
    <col min="1281" max="1281" width="26.88671875" style="35" customWidth="1"/>
    <col min="1282" max="1282" width="40.44140625" style="35" customWidth="1"/>
    <col min="1283" max="1283" width="13.5546875" style="35" customWidth="1"/>
    <col min="1284" max="1536" width="9.109375" style="35"/>
    <col min="1537" max="1537" width="26.88671875" style="35" customWidth="1"/>
    <col min="1538" max="1538" width="40.44140625" style="35" customWidth="1"/>
    <col min="1539" max="1539" width="13.5546875" style="35" customWidth="1"/>
    <col min="1540" max="1792" width="9.109375" style="35"/>
    <col min="1793" max="1793" width="26.88671875" style="35" customWidth="1"/>
    <col min="1794" max="1794" width="40.44140625" style="35" customWidth="1"/>
    <col min="1795" max="1795" width="13.5546875" style="35" customWidth="1"/>
    <col min="1796" max="2048" width="9.109375" style="35"/>
    <col min="2049" max="2049" width="26.88671875" style="35" customWidth="1"/>
    <col min="2050" max="2050" width="40.44140625" style="35" customWidth="1"/>
    <col min="2051" max="2051" width="13.5546875" style="35" customWidth="1"/>
    <col min="2052" max="2304" width="9.109375" style="35"/>
    <col min="2305" max="2305" width="26.88671875" style="35" customWidth="1"/>
    <col min="2306" max="2306" width="40.44140625" style="35" customWidth="1"/>
    <col min="2307" max="2307" width="13.5546875" style="35" customWidth="1"/>
    <col min="2308" max="2560" width="9.109375" style="35"/>
    <col min="2561" max="2561" width="26.88671875" style="35" customWidth="1"/>
    <col min="2562" max="2562" width="40.44140625" style="35" customWidth="1"/>
    <col min="2563" max="2563" width="13.5546875" style="35" customWidth="1"/>
    <col min="2564" max="2816" width="9.109375" style="35"/>
    <col min="2817" max="2817" width="26.88671875" style="35" customWidth="1"/>
    <col min="2818" max="2818" width="40.44140625" style="35" customWidth="1"/>
    <col min="2819" max="2819" width="13.5546875" style="35" customWidth="1"/>
    <col min="2820" max="3072" width="9.109375" style="35"/>
    <col min="3073" max="3073" width="26.88671875" style="35" customWidth="1"/>
    <col min="3074" max="3074" width="40.44140625" style="35" customWidth="1"/>
    <col min="3075" max="3075" width="13.5546875" style="35" customWidth="1"/>
    <col min="3076" max="3328" width="9.109375" style="35"/>
    <col min="3329" max="3329" width="26.88671875" style="35" customWidth="1"/>
    <col min="3330" max="3330" width="40.44140625" style="35" customWidth="1"/>
    <col min="3331" max="3331" width="13.5546875" style="35" customWidth="1"/>
    <col min="3332" max="3584" width="9.109375" style="35"/>
    <col min="3585" max="3585" width="26.88671875" style="35" customWidth="1"/>
    <col min="3586" max="3586" width="40.44140625" style="35" customWidth="1"/>
    <col min="3587" max="3587" width="13.5546875" style="35" customWidth="1"/>
    <col min="3588" max="3840" width="9.109375" style="35"/>
    <col min="3841" max="3841" width="26.88671875" style="35" customWidth="1"/>
    <col min="3842" max="3842" width="40.44140625" style="35" customWidth="1"/>
    <col min="3843" max="3843" width="13.5546875" style="35" customWidth="1"/>
    <col min="3844" max="4096" width="9.109375" style="35"/>
    <col min="4097" max="4097" width="26.88671875" style="35" customWidth="1"/>
    <col min="4098" max="4098" width="40.44140625" style="35" customWidth="1"/>
    <col min="4099" max="4099" width="13.5546875" style="35" customWidth="1"/>
    <col min="4100" max="4352" width="9.109375" style="35"/>
    <col min="4353" max="4353" width="26.88671875" style="35" customWidth="1"/>
    <col min="4354" max="4354" width="40.44140625" style="35" customWidth="1"/>
    <col min="4355" max="4355" width="13.5546875" style="35" customWidth="1"/>
    <col min="4356" max="4608" width="9.109375" style="35"/>
    <col min="4609" max="4609" width="26.88671875" style="35" customWidth="1"/>
    <col min="4610" max="4610" width="40.44140625" style="35" customWidth="1"/>
    <col min="4611" max="4611" width="13.5546875" style="35" customWidth="1"/>
    <col min="4612" max="4864" width="9.109375" style="35"/>
    <col min="4865" max="4865" width="26.88671875" style="35" customWidth="1"/>
    <col min="4866" max="4866" width="40.44140625" style="35" customWidth="1"/>
    <col min="4867" max="4867" width="13.5546875" style="35" customWidth="1"/>
    <col min="4868" max="5120" width="9.109375" style="35"/>
    <col min="5121" max="5121" width="26.88671875" style="35" customWidth="1"/>
    <col min="5122" max="5122" width="40.44140625" style="35" customWidth="1"/>
    <col min="5123" max="5123" width="13.5546875" style="35" customWidth="1"/>
    <col min="5124" max="5376" width="9.109375" style="35"/>
    <col min="5377" max="5377" width="26.88671875" style="35" customWidth="1"/>
    <col min="5378" max="5378" width="40.44140625" style="35" customWidth="1"/>
    <col min="5379" max="5379" width="13.5546875" style="35" customWidth="1"/>
    <col min="5380" max="5632" width="9.109375" style="35"/>
    <col min="5633" max="5633" width="26.88671875" style="35" customWidth="1"/>
    <col min="5634" max="5634" width="40.44140625" style="35" customWidth="1"/>
    <col min="5635" max="5635" width="13.5546875" style="35" customWidth="1"/>
    <col min="5636" max="5888" width="9.109375" style="35"/>
    <col min="5889" max="5889" width="26.88671875" style="35" customWidth="1"/>
    <col min="5890" max="5890" width="40.44140625" style="35" customWidth="1"/>
    <col min="5891" max="5891" width="13.5546875" style="35" customWidth="1"/>
    <col min="5892" max="6144" width="9.109375" style="35"/>
    <col min="6145" max="6145" width="26.88671875" style="35" customWidth="1"/>
    <col min="6146" max="6146" width="40.44140625" style="35" customWidth="1"/>
    <col min="6147" max="6147" width="13.5546875" style="35" customWidth="1"/>
    <col min="6148" max="6400" width="9.109375" style="35"/>
    <col min="6401" max="6401" width="26.88671875" style="35" customWidth="1"/>
    <col min="6402" max="6402" width="40.44140625" style="35" customWidth="1"/>
    <col min="6403" max="6403" width="13.5546875" style="35" customWidth="1"/>
    <col min="6404" max="6656" width="9.109375" style="35"/>
    <col min="6657" max="6657" width="26.88671875" style="35" customWidth="1"/>
    <col min="6658" max="6658" width="40.44140625" style="35" customWidth="1"/>
    <col min="6659" max="6659" width="13.5546875" style="35" customWidth="1"/>
    <col min="6660" max="6912" width="9.109375" style="35"/>
    <col min="6913" max="6913" width="26.88671875" style="35" customWidth="1"/>
    <col min="6914" max="6914" width="40.44140625" style="35" customWidth="1"/>
    <col min="6915" max="6915" width="13.5546875" style="35" customWidth="1"/>
    <col min="6916" max="7168" width="9.109375" style="35"/>
    <col min="7169" max="7169" width="26.88671875" style="35" customWidth="1"/>
    <col min="7170" max="7170" width="40.44140625" style="35" customWidth="1"/>
    <col min="7171" max="7171" width="13.5546875" style="35" customWidth="1"/>
    <col min="7172" max="7424" width="9.109375" style="35"/>
    <col min="7425" max="7425" width="26.88671875" style="35" customWidth="1"/>
    <col min="7426" max="7426" width="40.44140625" style="35" customWidth="1"/>
    <col min="7427" max="7427" width="13.5546875" style="35" customWidth="1"/>
    <col min="7428" max="7680" width="9.109375" style="35"/>
    <col min="7681" max="7681" width="26.88671875" style="35" customWidth="1"/>
    <col min="7682" max="7682" width="40.44140625" style="35" customWidth="1"/>
    <col min="7683" max="7683" width="13.5546875" style="35" customWidth="1"/>
    <col min="7684" max="7936" width="9.109375" style="35"/>
    <col min="7937" max="7937" width="26.88671875" style="35" customWidth="1"/>
    <col min="7938" max="7938" width="40.44140625" style="35" customWidth="1"/>
    <col min="7939" max="7939" width="13.5546875" style="35" customWidth="1"/>
    <col min="7940" max="8192" width="9.109375" style="35"/>
    <col min="8193" max="8193" width="26.88671875" style="35" customWidth="1"/>
    <col min="8194" max="8194" width="40.44140625" style="35" customWidth="1"/>
    <col min="8195" max="8195" width="13.5546875" style="35" customWidth="1"/>
    <col min="8196" max="8448" width="9.109375" style="35"/>
    <col min="8449" max="8449" width="26.88671875" style="35" customWidth="1"/>
    <col min="8450" max="8450" width="40.44140625" style="35" customWidth="1"/>
    <col min="8451" max="8451" width="13.5546875" style="35" customWidth="1"/>
    <col min="8452" max="8704" width="9.109375" style="35"/>
    <col min="8705" max="8705" width="26.88671875" style="35" customWidth="1"/>
    <col min="8706" max="8706" width="40.44140625" style="35" customWidth="1"/>
    <col min="8707" max="8707" width="13.5546875" style="35" customWidth="1"/>
    <col min="8708" max="8960" width="9.109375" style="35"/>
    <col min="8961" max="8961" width="26.88671875" style="35" customWidth="1"/>
    <col min="8962" max="8962" width="40.44140625" style="35" customWidth="1"/>
    <col min="8963" max="8963" width="13.5546875" style="35" customWidth="1"/>
    <col min="8964" max="9216" width="9.109375" style="35"/>
    <col min="9217" max="9217" width="26.88671875" style="35" customWidth="1"/>
    <col min="9218" max="9218" width="40.44140625" style="35" customWidth="1"/>
    <col min="9219" max="9219" width="13.5546875" style="35" customWidth="1"/>
    <col min="9220" max="9472" width="9.109375" style="35"/>
    <col min="9473" max="9473" width="26.88671875" style="35" customWidth="1"/>
    <col min="9474" max="9474" width="40.44140625" style="35" customWidth="1"/>
    <col min="9475" max="9475" width="13.5546875" style="35" customWidth="1"/>
    <col min="9476" max="9728" width="9.109375" style="35"/>
    <col min="9729" max="9729" width="26.88671875" style="35" customWidth="1"/>
    <col min="9730" max="9730" width="40.44140625" style="35" customWidth="1"/>
    <col min="9731" max="9731" width="13.5546875" style="35" customWidth="1"/>
    <col min="9732" max="9984" width="9.109375" style="35"/>
    <col min="9985" max="9985" width="26.88671875" style="35" customWidth="1"/>
    <col min="9986" max="9986" width="40.44140625" style="35" customWidth="1"/>
    <col min="9987" max="9987" width="13.5546875" style="35" customWidth="1"/>
    <col min="9988" max="10240" width="9.109375" style="35"/>
    <col min="10241" max="10241" width="26.88671875" style="35" customWidth="1"/>
    <col min="10242" max="10242" width="40.44140625" style="35" customWidth="1"/>
    <col min="10243" max="10243" width="13.5546875" style="35" customWidth="1"/>
    <col min="10244" max="10496" width="9.109375" style="35"/>
    <col min="10497" max="10497" width="26.88671875" style="35" customWidth="1"/>
    <col min="10498" max="10498" width="40.44140625" style="35" customWidth="1"/>
    <col min="10499" max="10499" width="13.5546875" style="35" customWidth="1"/>
    <col min="10500" max="10752" width="9.109375" style="35"/>
    <col min="10753" max="10753" width="26.88671875" style="35" customWidth="1"/>
    <col min="10754" max="10754" width="40.44140625" style="35" customWidth="1"/>
    <col min="10755" max="10755" width="13.5546875" style="35" customWidth="1"/>
    <col min="10756" max="11008" width="9.109375" style="35"/>
    <col min="11009" max="11009" width="26.88671875" style="35" customWidth="1"/>
    <col min="11010" max="11010" width="40.44140625" style="35" customWidth="1"/>
    <col min="11011" max="11011" width="13.5546875" style="35" customWidth="1"/>
    <col min="11012" max="11264" width="9.109375" style="35"/>
    <col min="11265" max="11265" width="26.88671875" style="35" customWidth="1"/>
    <col min="11266" max="11266" width="40.44140625" style="35" customWidth="1"/>
    <col min="11267" max="11267" width="13.5546875" style="35" customWidth="1"/>
    <col min="11268" max="11520" width="9.109375" style="35"/>
    <col min="11521" max="11521" width="26.88671875" style="35" customWidth="1"/>
    <col min="11522" max="11522" width="40.44140625" style="35" customWidth="1"/>
    <col min="11523" max="11523" width="13.5546875" style="35" customWidth="1"/>
    <col min="11524" max="11776" width="9.109375" style="35"/>
    <col min="11777" max="11777" width="26.88671875" style="35" customWidth="1"/>
    <col min="11778" max="11778" width="40.44140625" style="35" customWidth="1"/>
    <col min="11779" max="11779" width="13.5546875" style="35" customWidth="1"/>
    <col min="11780" max="12032" width="9.109375" style="35"/>
    <col min="12033" max="12033" width="26.88671875" style="35" customWidth="1"/>
    <col min="12034" max="12034" width="40.44140625" style="35" customWidth="1"/>
    <col min="12035" max="12035" width="13.5546875" style="35" customWidth="1"/>
    <col min="12036" max="12288" width="9.109375" style="35"/>
    <col min="12289" max="12289" width="26.88671875" style="35" customWidth="1"/>
    <col min="12290" max="12290" width="40.44140625" style="35" customWidth="1"/>
    <col min="12291" max="12291" width="13.5546875" style="35" customWidth="1"/>
    <col min="12292" max="12544" width="9.109375" style="35"/>
    <col min="12545" max="12545" width="26.88671875" style="35" customWidth="1"/>
    <col min="12546" max="12546" width="40.44140625" style="35" customWidth="1"/>
    <col min="12547" max="12547" width="13.5546875" style="35" customWidth="1"/>
    <col min="12548" max="12800" width="9.109375" style="35"/>
    <col min="12801" max="12801" width="26.88671875" style="35" customWidth="1"/>
    <col min="12802" max="12802" width="40.44140625" style="35" customWidth="1"/>
    <col min="12803" max="12803" width="13.5546875" style="35" customWidth="1"/>
    <col min="12804" max="13056" width="9.109375" style="35"/>
    <col min="13057" max="13057" width="26.88671875" style="35" customWidth="1"/>
    <col min="13058" max="13058" width="40.44140625" style="35" customWidth="1"/>
    <col min="13059" max="13059" width="13.5546875" style="35" customWidth="1"/>
    <col min="13060" max="13312" width="9.109375" style="35"/>
    <col min="13313" max="13313" width="26.88671875" style="35" customWidth="1"/>
    <col min="13314" max="13314" width="40.44140625" style="35" customWidth="1"/>
    <col min="13315" max="13315" width="13.5546875" style="35" customWidth="1"/>
    <col min="13316" max="13568" width="9.109375" style="35"/>
    <col min="13569" max="13569" width="26.88671875" style="35" customWidth="1"/>
    <col min="13570" max="13570" width="40.44140625" style="35" customWidth="1"/>
    <col min="13571" max="13571" width="13.5546875" style="35" customWidth="1"/>
    <col min="13572" max="13824" width="9.109375" style="35"/>
    <col min="13825" max="13825" width="26.88671875" style="35" customWidth="1"/>
    <col min="13826" max="13826" width="40.44140625" style="35" customWidth="1"/>
    <col min="13827" max="13827" width="13.5546875" style="35" customWidth="1"/>
    <col min="13828" max="14080" width="9.109375" style="35"/>
    <col min="14081" max="14081" width="26.88671875" style="35" customWidth="1"/>
    <col min="14082" max="14082" width="40.44140625" style="35" customWidth="1"/>
    <col min="14083" max="14083" width="13.5546875" style="35" customWidth="1"/>
    <col min="14084" max="14336" width="9.109375" style="35"/>
    <col min="14337" max="14337" width="26.88671875" style="35" customWidth="1"/>
    <col min="14338" max="14338" width="40.44140625" style="35" customWidth="1"/>
    <col min="14339" max="14339" width="13.5546875" style="35" customWidth="1"/>
    <col min="14340" max="14592" width="9.109375" style="35"/>
    <col min="14593" max="14593" width="26.88671875" style="35" customWidth="1"/>
    <col min="14594" max="14594" width="40.44140625" style="35" customWidth="1"/>
    <col min="14595" max="14595" width="13.5546875" style="35" customWidth="1"/>
    <col min="14596" max="14848" width="9.109375" style="35"/>
    <col min="14849" max="14849" width="26.88671875" style="35" customWidth="1"/>
    <col min="14850" max="14850" width="40.44140625" style="35" customWidth="1"/>
    <col min="14851" max="14851" width="13.5546875" style="35" customWidth="1"/>
    <col min="14852" max="15104" width="9.109375" style="35"/>
    <col min="15105" max="15105" width="26.88671875" style="35" customWidth="1"/>
    <col min="15106" max="15106" width="40.44140625" style="35" customWidth="1"/>
    <col min="15107" max="15107" width="13.5546875" style="35" customWidth="1"/>
    <col min="15108" max="15360" width="9.109375" style="35"/>
    <col min="15361" max="15361" width="26.88671875" style="35" customWidth="1"/>
    <col min="15362" max="15362" width="40.44140625" style="35" customWidth="1"/>
    <col min="15363" max="15363" width="13.5546875" style="35" customWidth="1"/>
    <col min="15364" max="15616" width="9.109375" style="35"/>
    <col min="15617" max="15617" width="26.88671875" style="35" customWidth="1"/>
    <col min="15618" max="15618" width="40.44140625" style="35" customWidth="1"/>
    <col min="15619" max="15619" width="13.5546875" style="35" customWidth="1"/>
    <col min="15620" max="15872" width="9.109375" style="35"/>
    <col min="15873" max="15873" width="26.88671875" style="35" customWidth="1"/>
    <col min="15874" max="15874" width="40.44140625" style="35" customWidth="1"/>
    <col min="15875" max="15875" width="13.5546875" style="35" customWidth="1"/>
    <col min="15876" max="16128" width="9.109375" style="35"/>
    <col min="16129" max="16129" width="26.88671875" style="35" customWidth="1"/>
    <col min="16130" max="16130" width="40.44140625" style="35" customWidth="1"/>
    <col min="16131" max="16131" width="13.5546875" style="35" customWidth="1"/>
    <col min="16132" max="16384" width="9.109375" style="35"/>
  </cols>
  <sheetData>
    <row r="1" spans="1:4">
      <c r="C1" s="169" t="s">
        <v>389</v>
      </c>
    </row>
    <row r="2" spans="1:4">
      <c r="B2" s="184" t="s">
        <v>413</v>
      </c>
      <c r="C2" s="187"/>
    </row>
    <row r="3" spans="1:4">
      <c r="C3" s="169" t="s">
        <v>397</v>
      </c>
    </row>
    <row r="4" spans="1:4">
      <c r="B4" s="184" t="s">
        <v>587</v>
      </c>
      <c r="C4" s="184"/>
    </row>
    <row r="5" spans="1:4">
      <c r="C5" s="99" t="s">
        <v>389</v>
      </c>
      <c r="D5" s="46"/>
    </row>
    <row r="6" spans="1:4">
      <c r="C6" s="99" t="s">
        <v>519</v>
      </c>
      <c r="D6" s="46"/>
    </row>
    <row r="7" spans="1:4">
      <c r="C7" s="99" t="s">
        <v>518</v>
      </c>
      <c r="D7" s="46"/>
    </row>
    <row r="8" spans="1:4">
      <c r="B8" s="184" t="s">
        <v>517</v>
      </c>
      <c r="C8" s="184"/>
    </row>
    <row r="9" spans="1:4">
      <c r="B9" s="130"/>
      <c r="C9" s="130"/>
    </row>
    <row r="10" spans="1:4" s="36" customFormat="1" ht="18" customHeight="1">
      <c r="A10" s="186" t="s">
        <v>236</v>
      </c>
      <c r="B10" s="186"/>
      <c r="C10" s="186"/>
    </row>
    <row r="11" spans="1:4" ht="36" customHeight="1">
      <c r="A11" s="185" t="s">
        <v>414</v>
      </c>
      <c r="B11" s="185"/>
      <c r="C11" s="185"/>
    </row>
    <row r="12" spans="1:4" ht="14.25" customHeight="1">
      <c r="A12" s="37"/>
      <c r="B12" s="37"/>
      <c r="C12" s="37"/>
    </row>
    <row r="13" spans="1:4" ht="39.75" hidden="1" customHeight="1">
      <c r="A13" s="4" t="s">
        <v>237</v>
      </c>
      <c r="B13" s="38"/>
      <c r="C13" s="39"/>
    </row>
    <row r="14" spans="1:4">
      <c r="A14" s="4"/>
      <c r="C14" s="4" t="s">
        <v>238</v>
      </c>
    </row>
    <row r="15" spans="1:4" ht="53.25" customHeight="1">
      <c r="A15" s="148" t="s">
        <v>239</v>
      </c>
      <c r="B15" s="148" t="s">
        <v>240</v>
      </c>
      <c r="C15" s="148" t="s">
        <v>398</v>
      </c>
    </row>
    <row r="16" spans="1:4" ht="36" customHeight="1">
      <c r="A16" s="40" t="s">
        <v>241</v>
      </c>
      <c r="B16" s="41" t="s">
        <v>242</v>
      </c>
      <c r="C16" s="42">
        <f>C17+C18</f>
        <v>8428</v>
      </c>
    </row>
    <row r="17" spans="1:3" ht="48.75" customHeight="1">
      <c r="A17" s="40" t="s">
        <v>243</v>
      </c>
      <c r="B17" s="41" t="s">
        <v>244</v>
      </c>
      <c r="C17" s="42">
        <v>-475278.72</v>
      </c>
    </row>
    <row r="18" spans="1:3" ht="51.75" customHeight="1">
      <c r="A18" s="40" t="s">
        <v>245</v>
      </c>
      <c r="B18" s="41" t="s">
        <v>246</v>
      </c>
      <c r="C18" s="42">
        <v>483706.72</v>
      </c>
    </row>
    <row r="19" spans="1:3" ht="22.5" customHeight="1">
      <c r="A19" s="40"/>
      <c r="B19" s="43" t="s">
        <v>247</v>
      </c>
      <c r="C19" s="44">
        <f>C16</f>
        <v>8428</v>
      </c>
    </row>
    <row r="20" spans="1:3" ht="85.5" customHeight="1">
      <c r="A20" s="45"/>
      <c r="B20" s="45"/>
      <c r="C20" s="45"/>
    </row>
    <row r="21" spans="1:3" ht="25.5" customHeight="1">
      <c r="A21" s="45"/>
      <c r="B21" s="45"/>
      <c r="C21" s="45"/>
    </row>
    <row r="22" spans="1:3" ht="86.25" customHeight="1">
      <c r="A22" s="45"/>
      <c r="B22" s="45"/>
      <c r="C22" s="45"/>
    </row>
    <row r="23" spans="1:3" ht="37.5" customHeight="1">
      <c r="A23" s="45"/>
      <c r="B23" s="45"/>
      <c r="C23" s="45"/>
    </row>
    <row r="24" spans="1:3" ht="84" customHeight="1">
      <c r="A24" s="45"/>
      <c r="B24" s="45"/>
      <c r="C24" s="45"/>
    </row>
    <row r="25" spans="1:3" ht="67.5" customHeight="1">
      <c r="A25" s="45"/>
      <c r="B25" s="45"/>
      <c r="C25" s="45"/>
    </row>
    <row r="26" spans="1:3" ht="36" customHeight="1">
      <c r="A26" s="45"/>
      <c r="B26" s="45"/>
      <c r="C26" s="45"/>
    </row>
    <row r="27" spans="1:3" ht="37.5" hidden="1" customHeight="1">
      <c r="A27" s="45"/>
      <c r="B27" s="45"/>
      <c r="C27" s="45"/>
    </row>
    <row r="28" spans="1:3" ht="56.25" hidden="1" customHeight="1">
      <c r="A28" s="45"/>
      <c r="B28" s="45"/>
      <c r="C28" s="45"/>
    </row>
    <row r="29" spans="1:3" ht="37.5" hidden="1" customHeight="1">
      <c r="A29" s="45"/>
      <c r="B29" s="45"/>
      <c r="C29" s="45"/>
    </row>
    <row r="30" spans="1:3" ht="56.25" hidden="1" customHeight="1">
      <c r="A30" s="45"/>
      <c r="B30" s="45"/>
      <c r="C30" s="45"/>
    </row>
    <row r="31" spans="1:3" hidden="1">
      <c r="A31" s="45"/>
      <c r="B31" s="45"/>
      <c r="C31" s="45"/>
    </row>
    <row r="32" spans="1:3" hidden="1">
      <c r="A32" s="45"/>
      <c r="B32" s="45"/>
      <c r="C32" s="45"/>
    </row>
    <row r="33" spans="1:3" hidden="1">
      <c r="A33" s="45"/>
      <c r="B33" s="45"/>
      <c r="C33" s="45"/>
    </row>
    <row r="34" spans="1:3" hidden="1">
      <c r="A34" s="45"/>
      <c r="B34" s="45"/>
      <c r="C34" s="45"/>
    </row>
    <row r="35" spans="1:3" hidden="1">
      <c r="A35" s="45"/>
      <c r="B35" s="45"/>
      <c r="C35" s="45"/>
    </row>
    <row r="36" spans="1:3" hidden="1">
      <c r="A36" s="45"/>
      <c r="B36" s="45"/>
      <c r="C36" s="45"/>
    </row>
    <row r="37" spans="1:3" hidden="1">
      <c r="A37" s="45"/>
      <c r="B37" s="45"/>
      <c r="C37" s="45"/>
    </row>
    <row r="38" spans="1:3">
      <c r="A38" s="45"/>
      <c r="B38" s="45"/>
      <c r="C38" s="45"/>
    </row>
    <row r="39" spans="1:3">
      <c r="A39" s="45"/>
      <c r="B39" s="45"/>
      <c r="C39" s="45"/>
    </row>
    <row r="40" spans="1:3">
      <c r="A40" s="45"/>
      <c r="B40" s="45"/>
      <c r="C40" s="45"/>
    </row>
    <row r="41" spans="1:3">
      <c r="A41" s="45"/>
      <c r="B41" s="45"/>
      <c r="C41" s="45"/>
    </row>
    <row r="42" spans="1:3">
      <c r="A42" s="45"/>
      <c r="B42" s="45"/>
      <c r="C42" s="45"/>
    </row>
    <row r="43" spans="1:3">
      <c r="A43" s="45"/>
      <c r="B43" s="45"/>
      <c r="C43" s="45"/>
    </row>
    <row r="44" spans="1:3">
      <c r="A44" s="45"/>
      <c r="B44" s="45"/>
      <c r="C44" s="45"/>
    </row>
    <row r="45" spans="1:3">
      <c r="A45" s="45"/>
      <c r="B45" s="45"/>
      <c r="C45" s="45"/>
    </row>
    <row r="46" spans="1:3">
      <c r="A46" s="45"/>
      <c r="B46" s="45"/>
      <c r="C46" s="45"/>
    </row>
    <row r="47" spans="1:3">
      <c r="A47" s="45"/>
      <c r="B47" s="45"/>
      <c r="C47" s="45"/>
    </row>
    <row r="48" spans="1:3">
      <c r="A48" s="45"/>
      <c r="B48" s="45"/>
      <c r="C48" s="45"/>
    </row>
    <row r="49" spans="1:3">
      <c r="A49" s="45"/>
      <c r="B49" s="45"/>
      <c r="C49" s="45"/>
    </row>
    <row r="50" spans="1:3">
      <c r="A50" s="45"/>
      <c r="B50" s="45"/>
      <c r="C50" s="45"/>
    </row>
    <row r="51" spans="1:3">
      <c r="A51" s="45"/>
      <c r="B51" s="45"/>
      <c r="C51" s="45"/>
    </row>
    <row r="52" spans="1:3">
      <c r="A52" s="45"/>
      <c r="B52" s="45"/>
      <c r="C52" s="45"/>
    </row>
    <row r="53" spans="1:3">
      <c r="A53" s="45"/>
      <c r="B53" s="45"/>
      <c r="C53" s="45"/>
    </row>
    <row r="54" spans="1:3">
      <c r="A54" s="45"/>
      <c r="B54" s="45"/>
      <c r="C54" s="45"/>
    </row>
    <row r="55" spans="1:3">
      <c r="A55" s="45"/>
      <c r="B55" s="45"/>
      <c r="C55" s="45"/>
    </row>
    <row r="56" spans="1:3">
      <c r="A56" s="45"/>
      <c r="B56" s="45"/>
      <c r="C56" s="45"/>
    </row>
    <row r="57" spans="1:3">
      <c r="A57" s="45"/>
      <c r="B57" s="45"/>
      <c r="C57" s="45"/>
    </row>
    <row r="58" spans="1:3">
      <c r="A58" s="45"/>
      <c r="B58" s="45"/>
      <c r="C58" s="45"/>
    </row>
    <row r="59" spans="1:3">
      <c r="A59" s="45"/>
      <c r="B59" s="45"/>
      <c r="C59" s="45"/>
    </row>
    <row r="60" spans="1:3">
      <c r="A60" s="45"/>
      <c r="B60" s="45"/>
      <c r="C60" s="45"/>
    </row>
    <row r="61" spans="1:3">
      <c r="A61" s="45"/>
      <c r="B61" s="45"/>
      <c r="C61" s="45"/>
    </row>
    <row r="62" spans="1:3">
      <c r="A62" s="45"/>
      <c r="B62" s="45"/>
      <c r="C62" s="45"/>
    </row>
    <row r="63" spans="1:3">
      <c r="A63" s="45"/>
      <c r="B63" s="45"/>
      <c r="C63" s="45"/>
    </row>
    <row r="64" spans="1:3">
      <c r="A64" s="45"/>
      <c r="B64" s="45"/>
      <c r="C64" s="45"/>
    </row>
    <row r="65" spans="1:3">
      <c r="A65" s="45"/>
      <c r="B65" s="45"/>
      <c r="C65" s="45"/>
    </row>
    <row r="66" spans="1:3">
      <c r="A66" s="45"/>
      <c r="B66" s="45"/>
      <c r="C66" s="45"/>
    </row>
    <row r="67" spans="1:3">
      <c r="A67" s="45"/>
      <c r="B67" s="45"/>
      <c r="C67" s="45"/>
    </row>
    <row r="68" spans="1:3">
      <c r="A68" s="45"/>
      <c r="B68" s="45"/>
      <c r="C68" s="45"/>
    </row>
    <row r="69" spans="1:3">
      <c r="A69" s="45"/>
      <c r="B69" s="45"/>
      <c r="C69" s="45"/>
    </row>
    <row r="70" spans="1:3">
      <c r="A70" s="45"/>
      <c r="B70" s="45"/>
      <c r="C70" s="45"/>
    </row>
    <row r="71" spans="1:3">
      <c r="A71" s="45"/>
      <c r="B71" s="45"/>
      <c r="C71" s="45"/>
    </row>
    <row r="72" spans="1:3">
      <c r="A72" s="45"/>
      <c r="B72" s="45"/>
      <c r="C72" s="45"/>
    </row>
    <row r="73" spans="1:3">
      <c r="A73" s="45"/>
      <c r="B73" s="45"/>
      <c r="C73" s="45"/>
    </row>
    <row r="74" spans="1:3">
      <c r="A74" s="45"/>
      <c r="B74" s="45"/>
      <c r="C74" s="45"/>
    </row>
    <row r="75" spans="1:3">
      <c r="A75" s="45"/>
      <c r="B75" s="45"/>
      <c r="C75" s="45"/>
    </row>
    <row r="76" spans="1:3">
      <c r="A76" s="45"/>
      <c r="B76" s="45"/>
      <c r="C76" s="45"/>
    </row>
    <row r="77" spans="1:3">
      <c r="A77" s="45"/>
      <c r="B77" s="45"/>
      <c r="C77" s="45"/>
    </row>
    <row r="78" spans="1:3">
      <c r="A78" s="45"/>
      <c r="B78" s="45"/>
      <c r="C78" s="45"/>
    </row>
    <row r="79" spans="1:3">
      <c r="A79" s="45"/>
      <c r="B79" s="45"/>
      <c r="C79" s="45"/>
    </row>
    <row r="80" spans="1:3">
      <c r="A80" s="45"/>
      <c r="B80" s="45"/>
      <c r="C80" s="45"/>
    </row>
    <row r="81" spans="1:3">
      <c r="A81" s="45"/>
      <c r="B81" s="45"/>
      <c r="C81" s="45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5"/>
      <c r="B86" s="45"/>
      <c r="C86" s="45"/>
    </row>
    <row r="87" spans="1:3">
      <c r="A87" s="45"/>
      <c r="B87" s="45"/>
      <c r="C87" s="45"/>
    </row>
    <row r="88" spans="1:3">
      <c r="A88" s="45"/>
      <c r="B88" s="45"/>
      <c r="C88" s="45"/>
    </row>
    <row r="89" spans="1:3">
      <c r="A89" s="45"/>
      <c r="B89" s="45"/>
      <c r="C89" s="45"/>
    </row>
    <row r="90" spans="1:3">
      <c r="A90" s="45"/>
      <c r="B90" s="45"/>
      <c r="C90" s="45"/>
    </row>
    <row r="91" spans="1:3">
      <c r="A91" s="45"/>
      <c r="B91" s="45"/>
      <c r="C91" s="45"/>
    </row>
    <row r="92" spans="1:3">
      <c r="A92" s="45"/>
      <c r="B92" s="45"/>
      <c r="C92" s="45"/>
    </row>
    <row r="93" spans="1:3">
      <c r="A93" s="45"/>
      <c r="B93" s="45"/>
      <c r="C93" s="45"/>
    </row>
    <row r="94" spans="1:3">
      <c r="A94" s="45"/>
      <c r="B94" s="45"/>
      <c r="C94" s="45"/>
    </row>
    <row r="95" spans="1:3">
      <c r="A95" s="45"/>
      <c r="B95" s="45"/>
      <c r="C95" s="45"/>
    </row>
    <row r="96" spans="1:3">
      <c r="A96" s="45"/>
      <c r="B96" s="45"/>
      <c r="C96" s="45"/>
    </row>
    <row r="97" spans="1:3">
      <c r="A97" s="45"/>
      <c r="B97" s="45"/>
      <c r="C97" s="45"/>
    </row>
    <row r="98" spans="1:3">
      <c r="A98" s="45"/>
      <c r="B98" s="45"/>
      <c r="C98" s="45"/>
    </row>
    <row r="99" spans="1:3">
      <c r="A99" s="45"/>
      <c r="B99" s="45"/>
      <c r="C99" s="45"/>
    </row>
    <row r="100" spans="1:3">
      <c r="A100" s="45"/>
      <c r="B100" s="45"/>
      <c r="C100" s="45"/>
    </row>
    <row r="101" spans="1:3">
      <c r="A101" s="45"/>
      <c r="B101" s="45"/>
      <c r="C101" s="45"/>
    </row>
    <row r="102" spans="1:3">
      <c r="A102" s="45"/>
      <c r="B102" s="45"/>
      <c r="C102" s="45"/>
    </row>
    <row r="103" spans="1:3">
      <c r="A103" s="45"/>
      <c r="B103" s="45"/>
      <c r="C103" s="45"/>
    </row>
    <row r="104" spans="1:3">
      <c r="A104" s="45"/>
      <c r="B104" s="45"/>
      <c r="C104" s="45"/>
    </row>
    <row r="105" spans="1:3">
      <c r="A105" s="45"/>
      <c r="B105" s="45"/>
      <c r="C105" s="45"/>
    </row>
    <row r="106" spans="1:3">
      <c r="A106" s="45"/>
      <c r="B106" s="45"/>
      <c r="C106" s="45"/>
    </row>
    <row r="107" spans="1:3">
      <c r="A107" s="45"/>
      <c r="B107" s="45"/>
      <c r="C107" s="45"/>
    </row>
    <row r="108" spans="1:3">
      <c r="A108" s="45"/>
      <c r="B108" s="45"/>
      <c r="C108" s="45"/>
    </row>
    <row r="109" spans="1:3">
      <c r="A109" s="45"/>
      <c r="B109" s="45"/>
      <c r="C109" s="45"/>
    </row>
    <row r="110" spans="1:3">
      <c r="A110" s="45"/>
      <c r="B110" s="45"/>
      <c r="C110" s="45"/>
    </row>
    <row r="111" spans="1:3">
      <c r="A111" s="45"/>
      <c r="B111" s="45"/>
      <c r="C111" s="45"/>
    </row>
    <row r="112" spans="1:3">
      <c r="A112" s="45"/>
      <c r="B112" s="45"/>
      <c r="C112" s="45"/>
    </row>
    <row r="113" spans="1:3">
      <c r="A113" s="45"/>
      <c r="B113" s="45"/>
      <c r="C113" s="45"/>
    </row>
    <row r="114" spans="1:3">
      <c r="A114" s="45"/>
      <c r="B114" s="45"/>
      <c r="C114" s="45"/>
    </row>
    <row r="115" spans="1:3">
      <c r="A115" s="45"/>
      <c r="B115" s="45"/>
      <c r="C115" s="45"/>
    </row>
    <row r="116" spans="1:3">
      <c r="A116" s="45"/>
      <c r="B116" s="45"/>
      <c r="C116" s="45"/>
    </row>
    <row r="117" spans="1:3">
      <c r="A117" s="45"/>
      <c r="B117" s="45"/>
      <c r="C117" s="45"/>
    </row>
    <row r="118" spans="1:3">
      <c r="A118" s="45"/>
      <c r="B118" s="45"/>
      <c r="C118" s="45"/>
    </row>
    <row r="119" spans="1:3">
      <c r="A119" s="45"/>
      <c r="B119" s="45"/>
      <c r="C119" s="45"/>
    </row>
    <row r="120" spans="1:3">
      <c r="A120" s="45"/>
      <c r="B120" s="45"/>
      <c r="C120" s="45"/>
    </row>
    <row r="121" spans="1:3">
      <c r="A121" s="45"/>
      <c r="B121" s="45"/>
      <c r="C121" s="45"/>
    </row>
    <row r="122" spans="1:3">
      <c r="A122" s="45"/>
      <c r="B122" s="45"/>
      <c r="C122" s="45"/>
    </row>
    <row r="123" spans="1:3">
      <c r="A123" s="45"/>
      <c r="B123" s="45"/>
      <c r="C123" s="45"/>
    </row>
    <row r="124" spans="1:3">
      <c r="A124" s="45"/>
      <c r="B124" s="45"/>
      <c r="C124" s="45"/>
    </row>
    <row r="125" spans="1:3">
      <c r="A125" s="45"/>
      <c r="B125" s="45"/>
      <c r="C125" s="45"/>
    </row>
    <row r="126" spans="1:3">
      <c r="A126" s="45"/>
      <c r="B126" s="45"/>
      <c r="C126" s="45"/>
    </row>
    <row r="127" spans="1:3">
      <c r="A127" s="45"/>
      <c r="B127" s="45"/>
      <c r="C127" s="45"/>
    </row>
    <row r="128" spans="1:3">
      <c r="A128" s="45"/>
      <c r="B128" s="45"/>
      <c r="C128" s="45"/>
    </row>
    <row r="129" spans="1:3">
      <c r="A129" s="45"/>
      <c r="B129" s="45"/>
      <c r="C129" s="45"/>
    </row>
    <row r="130" spans="1:3">
      <c r="A130" s="45"/>
      <c r="B130" s="45"/>
      <c r="C130" s="45"/>
    </row>
    <row r="131" spans="1:3">
      <c r="A131" s="45"/>
      <c r="B131" s="45"/>
      <c r="C131" s="45"/>
    </row>
    <row r="132" spans="1:3">
      <c r="A132" s="45"/>
      <c r="B132" s="45"/>
      <c r="C132" s="45"/>
    </row>
    <row r="133" spans="1:3">
      <c r="A133" s="45"/>
      <c r="B133" s="45"/>
      <c r="C133" s="45"/>
    </row>
    <row r="134" spans="1:3">
      <c r="A134" s="45"/>
      <c r="B134" s="45"/>
      <c r="C134" s="45"/>
    </row>
    <row r="135" spans="1:3">
      <c r="A135" s="45"/>
      <c r="B135" s="45"/>
      <c r="C135" s="45"/>
    </row>
    <row r="136" spans="1:3">
      <c r="A136" s="45"/>
      <c r="B136" s="45"/>
      <c r="C136" s="45"/>
    </row>
    <row r="137" spans="1:3">
      <c r="A137" s="45"/>
      <c r="B137" s="45"/>
      <c r="C137" s="45"/>
    </row>
    <row r="138" spans="1:3">
      <c r="A138" s="45"/>
      <c r="B138" s="45"/>
      <c r="C138" s="45"/>
    </row>
    <row r="139" spans="1:3">
      <c r="A139" s="45"/>
      <c r="B139" s="45"/>
      <c r="C139" s="45"/>
    </row>
    <row r="140" spans="1:3">
      <c r="A140" s="45"/>
      <c r="B140" s="45"/>
      <c r="C140" s="45"/>
    </row>
    <row r="141" spans="1:3">
      <c r="A141" s="45"/>
      <c r="B141" s="45"/>
      <c r="C141" s="45"/>
    </row>
    <row r="142" spans="1:3">
      <c r="A142" s="45"/>
      <c r="B142" s="45"/>
      <c r="C142" s="45"/>
    </row>
    <row r="143" spans="1:3">
      <c r="A143" s="45"/>
      <c r="B143" s="45"/>
      <c r="C143" s="45"/>
    </row>
    <row r="144" spans="1:3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  <row r="762" spans="1:3">
      <c r="A762" s="45"/>
      <c r="B762" s="45"/>
      <c r="C762" s="45"/>
    </row>
    <row r="763" spans="1:3">
      <c r="A763" s="45"/>
      <c r="B763" s="45"/>
      <c r="C763" s="45"/>
    </row>
    <row r="764" spans="1:3">
      <c r="A764" s="45"/>
      <c r="B764" s="45"/>
      <c r="C764" s="45"/>
    </row>
    <row r="765" spans="1:3">
      <c r="A765" s="45"/>
      <c r="B765" s="45"/>
      <c r="C765" s="45"/>
    </row>
    <row r="766" spans="1:3">
      <c r="A766" s="45"/>
      <c r="B766" s="45"/>
      <c r="C766" s="45"/>
    </row>
    <row r="767" spans="1:3">
      <c r="A767" s="45"/>
      <c r="B767" s="45"/>
      <c r="C767" s="45"/>
    </row>
    <row r="768" spans="1:3">
      <c r="A768" s="45"/>
      <c r="B768" s="45"/>
      <c r="C768" s="45"/>
    </row>
    <row r="769" spans="1:3">
      <c r="A769" s="45"/>
      <c r="B769" s="45"/>
      <c r="C769" s="45"/>
    </row>
    <row r="770" spans="1:3">
      <c r="A770" s="45"/>
      <c r="B770" s="45"/>
      <c r="C770" s="45"/>
    </row>
    <row r="771" spans="1:3">
      <c r="A771" s="45"/>
      <c r="B771" s="45"/>
      <c r="C771" s="45"/>
    </row>
    <row r="772" spans="1:3">
      <c r="A772" s="45"/>
      <c r="B772" s="45"/>
      <c r="C772" s="45"/>
    </row>
    <row r="773" spans="1:3">
      <c r="A773" s="45"/>
      <c r="B773" s="45"/>
      <c r="C773" s="45"/>
    </row>
    <row r="774" spans="1:3">
      <c r="A774" s="45"/>
      <c r="B774" s="45"/>
      <c r="C774" s="45"/>
    </row>
    <row r="775" spans="1:3">
      <c r="A775" s="45"/>
      <c r="B775" s="45"/>
      <c r="C775" s="45"/>
    </row>
    <row r="776" spans="1:3">
      <c r="A776" s="45"/>
      <c r="B776" s="45"/>
      <c r="C776" s="45"/>
    </row>
    <row r="777" spans="1:3">
      <c r="A777" s="45"/>
      <c r="B777" s="45"/>
      <c r="C777" s="45"/>
    </row>
    <row r="778" spans="1:3">
      <c r="A778" s="45"/>
      <c r="B778" s="45"/>
      <c r="C778" s="45"/>
    </row>
    <row r="779" spans="1:3">
      <c r="A779" s="45"/>
      <c r="B779" s="45"/>
      <c r="C779" s="45"/>
    </row>
    <row r="780" spans="1:3">
      <c r="A780" s="45"/>
      <c r="B780" s="45"/>
      <c r="C780" s="45"/>
    </row>
    <row r="781" spans="1:3">
      <c r="A781" s="45"/>
      <c r="B781" s="45"/>
      <c r="C781" s="45"/>
    </row>
    <row r="782" spans="1:3">
      <c r="A782" s="45"/>
      <c r="B782" s="45"/>
      <c r="C782" s="45"/>
    </row>
    <row r="783" spans="1:3">
      <c r="A783" s="45"/>
      <c r="B783" s="45"/>
      <c r="C783" s="45"/>
    </row>
    <row r="784" spans="1:3">
      <c r="A784" s="45"/>
      <c r="B784" s="45"/>
      <c r="C784" s="45"/>
    </row>
    <row r="785" spans="1:3">
      <c r="A785" s="45"/>
      <c r="B785" s="45"/>
      <c r="C785" s="45"/>
    </row>
    <row r="786" spans="1:3">
      <c r="A786" s="45"/>
      <c r="B786" s="45"/>
      <c r="C786" s="45"/>
    </row>
    <row r="787" spans="1:3">
      <c r="A787" s="45"/>
      <c r="B787" s="45"/>
      <c r="C787" s="45"/>
    </row>
    <row r="788" spans="1:3">
      <c r="A788" s="45"/>
      <c r="B788" s="45"/>
      <c r="C788" s="45"/>
    </row>
    <row r="789" spans="1:3">
      <c r="A789" s="45"/>
      <c r="B789" s="45"/>
      <c r="C789" s="45"/>
    </row>
    <row r="790" spans="1:3">
      <c r="A790" s="45"/>
      <c r="B790" s="45"/>
      <c r="C790" s="45"/>
    </row>
    <row r="791" spans="1:3">
      <c r="A791" s="45"/>
      <c r="B791" s="45"/>
      <c r="C791" s="45"/>
    </row>
    <row r="792" spans="1:3">
      <c r="A792" s="45"/>
      <c r="B792" s="45"/>
      <c r="C792" s="45"/>
    </row>
    <row r="793" spans="1:3">
      <c r="A793" s="45"/>
      <c r="B793" s="45"/>
      <c r="C793" s="45"/>
    </row>
    <row r="794" spans="1:3">
      <c r="A794" s="45"/>
      <c r="B794" s="45"/>
      <c r="C794" s="45"/>
    </row>
    <row r="795" spans="1:3">
      <c r="A795" s="45"/>
      <c r="B795" s="45"/>
      <c r="C795" s="45"/>
    </row>
    <row r="796" spans="1:3">
      <c r="A796" s="45"/>
      <c r="B796" s="45"/>
      <c r="C796" s="45"/>
    </row>
    <row r="797" spans="1:3">
      <c r="A797" s="45"/>
      <c r="B797" s="45"/>
      <c r="C797" s="45"/>
    </row>
    <row r="798" spans="1:3">
      <c r="A798" s="45"/>
      <c r="B798" s="45"/>
      <c r="C798" s="45"/>
    </row>
    <row r="799" spans="1:3">
      <c r="A799" s="45"/>
      <c r="B799" s="45"/>
      <c r="C799" s="45"/>
    </row>
    <row r="800" spans="1:3">
      <c r="A800" s="45"/>
      <c r="B800" s="45"/>
      <c r="C800" s="45"/>
    </row>
    <row r="801" spans="1:3">
      <c r="A801" s="45"/>
      <c r="B801" s="45"/>
      <c r="C801" s="45"/>
    </row>
    <row r="802" spans="1:3">
      <c r="A802" s="45"/>
      <c r="B802" s="45"/>
      <c r="C802" s="45"/>
    </row>
    <row r="803" spans="1:3">
      <c r="A803" s="45"/>
      <c r="B803" s="45"/>
      <c r="C803" s="45"/>
    </row>
    <row r="804" spans="1:3">
      <c r="A804" s="45"/>
      <c r="B804" s="45"/>
      <c r="C804" s="45"/>
    </row>
    <row r="805" spans="1:3">
      <c r="A805" s="45"/>
      <c r="B805" s="45"/>
      <c r="C805" s="45"/>
    </row>
    <row r="806" spans="1:3">
      <c r="A806" s="45"/>
      <c r="B806" s="45"/>
      <c r="C806" s="45"/>
    </row>
    <row r="807" spans="1:3">
      <c r="A807" s="45"/>
      <c r="B807" s="45"/>
      <c r="C807" s="45"/>
    </row>
    <row r="808" spans="1:3">
      <c r="A808" s="45"/>
      <c r="B808" s="45"/>
      <c r="C808" s="45"/>
    </row>
    <row r="809" spans="1:3">
      <c r="A809" s="45"/>
      <c r="B809" s="45"/>
      <c r="C809" s="45"/>
    </row>
    <row r="810" spans="1:3">
      <c r="A810" s="45"/>
      <c r="B810" s="45"/>
      <c r="C810" s="45"/>
    </row>
    <row r="811" spans="1:3">
      <c r="A811" s="45"/>
      <c r="B811" s="45"/>
      <c r="C811" s="45"/>
    </row>
    <row r="812" spans="1:3">
      <c r="A812" s="45"/>
      <c r="B812" s="45"/>
      <c r="C812" s="45"/>
    </row>
    <row r="813" spans="1:3">
      <c r="A813" s="45"/>
      <c r="B813" s="45"/>
      <c r="C813" s="45"/>
    </row>
    <row r="814" spans="1:3">
      <c r="A814" s="45"/>
      <c r="B814" s="45"/>
      <c r="C814" s="45"/>
    </row>
    <row r="815" spans="1:3">
      <c r="A815" s="45"/>
      <c r="B815" s="45"/>
      <c r="C815" s="45"/>
    </row>
    <row r="816" spans="1:3">
      <c r="A816" s="45"/>
      <c r="B816" s="45"/>
      <c r="C816" s="45"/>
    </row>
    <row r="817" spans="1:3">
      <c r="A817" s="45"/>
      <c r="B817" s="45"/>
      <c r="C817" s="45"/>
    </row>
    <row r="818" spans="1:3">
      <c r="A818" s="45"/>
      <c r="B818" s="45"/>
      <c r="C818" s="45"/>
    </row>
    <row r="819" spans="1:3">
      <c r="A819" s="45"/>
      <c r="B819" s="45"/>
      <c r="C819" s="45"/>
    </row>
    <row r="820" spans="1:3">
      <c r="A820" s="45"/>
      <c r="B820" s="45"/>
      <c r="C820" s="45"/>
    </row>
    <row r="821" spans="1:3">
      <c r="A821" s="45"/>
      <c r="B821" s="45"/>
      <c r="C821" s="45"/>
    </row>
    <row r="822" spans="1:3">
      <c r="A822" s="45"/>
      <c r="B822" s="45"/>
      <c r="C822" s="45"/>
    </row>
    <row r="823" spans="1:3">
      <c r="A823" s="45"/>
      <c r="B823" s="45"/>
      <c r="C823" s="45"/>
    </row>
    <row r="824" spans="1:3">
      <c r="A824" s="45"/>
      <c r="B824" s="45"/>
      <c r="C824" s="45"/>
    </row>
    <row r="825" spans="1:3">
      <c r="A825" s="45"/>
      <c r="B825" s="45"/>
      <c r="C825" s="45"/>
    </row>
    <row r="826" spans="1:3">
      <c r="A826" s="45"/>
      <c r="B826" s="45"/>
      <c r="C826" s="45"/>
    </row>
    <row r="827" spans="1:3">
      <c r="A827" s="45"/>
      <c r="B827" s="45"/>
      <c r="C827" s="45"/>
    </row>
    <row r="828" spans="1:3">
      <c r="A828" s="45"/>
      <c r="B828" s="45"/>
      <c r="C828" s="45"/>
    </row>
    <row r="829" spans="1:3">
      <c r="A829" s="45"/>
      <c r="B829" s="45"/>
      <c r="C829" s="45"/>
    </row>
    <row r="830" spans="1:3">
      <c r="A830" s="45"/>
      <c r="B830" s="45"/>
      <c r="C830" s="45"/>
    </row>
    <row r="831" spans="1:3">
      <c r="A831" s="45"/>
      <c r="B831" s="45"/>
      <c r="C831" s="45"/>
    </row>
    <row r="832" spans="1:3">
      <c r="A832" s="45"/>
      <c r="B832" s="45"/>
      <c r="C832" s="45"/>
    </row>
    <row r="833" spans="1:3">
      <c r="A833" s="45"/>
      <c r="B833" s="45"/>
      <c r="C833" s="45"/>
    </row>
    <row r="834" spans="1:3">
      <c r="A834" s="45"/>
      <c r="B834" s="45"/>
      <c r="C834" s="45"/>
    </row>
    <row r="835" spans="1:3">
      <c r="A835" s="45"/>
      <c r="B835" s="45"/>
      <c r="C835" s="45"/>
    </row>
    <row r="836" spans="1:3">
      <c r="A836" s="45"/>
      <c r="B836" s="45"/>
      <c r="C836" s="45"/>
    </row>
    <row r="837" spans="1:3">
      <c r="A837" s="45"/>
      <c r="B837" s="45"/>
      <c r="C837" s="45"/>
    </row>
    <row r="838" spans="1:3">
      <c r="A838" s="45"/>
      <c r="B838" s="45"/>
      <c r="C838" s="45"/>
    </row>
    <row r="839" spans="1:3">
      <c r="A839" s="45"/>
      <c r="B839" s="45"/>
      <c r="C839" s="45"/>
    </row>
    <row r="840" spans="1:3">
      <c r="A840" s="45"/>
      <c r="B840" s="45"/>
      <c r="C840" s="45"/>
    </row>
    <row r="841" spans="1:3">
      <c r="A841" s="45"/>
      <c r="B841" s="45"/>
      <c r="C841" s="45"/>
    </row>
    <row r="842" spans="1:3">
      <c r="A842" s="45"/>
      <c r="B842" s="45"/>
      <c r="C842" s="45"/>
    </row>
    <row r="843" spans="1:3">
      <c r="A843" s="45"/>
      <c r="B843" s="45"/>
      <c r="C843" s="45"/>
    </row>
    <row r="844" spans="1:3">
      <c r="A844" s="45"/>
      <c r="B844" s="45"/>
      <c r="C844" s="45"/>
    </row>
    <row r="845" spans="1:3">
      <c r="A845" s="45"/>
      <c r="B845" s="45"/>
      <c r="C845" s="45"/>
    </row>
    <row r="846" spans="1:3">
      <c r="A846" s="45"/>
      <c r="B846" s="45"/>
      <c r="C846" s="45"/>
    </row>
    <row r="847" spans="1:3">
      <c r="A847" s="45"/>
      <c r="B847" s="45"/>
      <c r="C847" s="45"/>
    </row>
    <row r="848" spans="1:3">
      <c r="A848" s="45"/>
      <c r="B848" s="45"/>
      <c r="C848" s="45"/>
    </row>
    <row r="849" spans="1:3">
      <c r="A849" s="45"/>
      <c r="B849" s="45"/>
      <c r="C849" s="45"/>
    </row>
    <row r="850" spans="1:3">
      <c r="A850" s="45"/>
      <c r="B850" s="45"/>
      <c r="C850" s="45"/>
    </row>
    <row r="851" spans="1:3">
      <c r="A851" s="45"/>
      <c r="B851" s="45"/>
      <c r="C851" s="45"/>
    </row>
    <row r="852" spans="1:3">
      <c r="A852" s="45"/>
      <c r="B852" s="45"/>
      <c r="C852" s="45"/>
    </row>
    <row r="853" spans="1:3">
      <c r="A853" s="45"/>
      <c r="B853" s="45"/>
      <c r="C853" s="45"/>
    </row>
    <row r="854" spans="1:3">
      <c r="A854" s="45"/>
      <c r="B854" s="45"/>
      <c r="C854" s="45"/>
    </row>
    <row r="855" spans="1:3">
      <c r="A855" s="45"/>
      <c r="B855" s="45"/>
      <c r="C855" s="45"/>
    </row>
    <row r="856" spans="1:3">
      <c r="A856" s="45"/>
      <c r="B856" s="45"/>
      <c r="C856" s="45"/>
    </row>
    <row r="857" spans="1:3">
      <c r="A857" s="45"/>
      <c r="B857" s="45"/>
      <c r="C857" s="45"/>
    </row>
    <row r="858" spans="1:3">
      <c r="A858" s="45"/>
      <c r="B858" s="45"/>
      <c r="C858" s="45"/>
    </row>
    <row r="859" spans="1:3">
      <c r="A859" s="45"/>
      <c r="B859" s="45"/>
      <c r="C859" s="45"/>
    </row>
    <row r="860" spans="1:3">
      <c r="A860" s="45"/>
      <c r="B860" s="45"/>
      <c r="C860" s="45"/>
    </row>
    <row r="861" spans="1:3">
      <c r="A861" s="45"/>
      <c r="B861" s="45"/>
      <c r="C861" s="45"/>
    </row>
    <row r="862" spans="1:3">
      <c r="A862" s="45"/>
      <c r="B862" s="45"/>
      <c r="C862" s="45"/>
    </row>
    <row r="863" spans="1:3">
      <c r="A863" s="45"/>
      <c r="B863" s="45"/>
      <c r="C863" s="45"/>
    </row>
    <row r="864" spans="1:3">
      <c r="A864" s="45"/>
      <c r="B864" s="45"/>
      <c r="C864" s="45"/>
    </row>
    <row r="865" spans="1:3">
      <c r="A865" s="45"/>
      <c r="B865" s="45"/>
      <c r="C865" s="45"/>
    </row>
    <row r="866" spans="1:3">
      <c r="A866" s="45"/>
      <c r="B866" s="45"/>
      <c r="C866" s="45"/>
    </row>
    <row r="867" spans="1:3">
      <c r="A867" s="45"/>
      <c r="B867" s="45"/>
      <c r="C867" s="45"/>
    </row>
    <row r="868" spans="1:3">
      <c r="A868" s="45"/>
      <c r="B868" s="45"/>
      <c r="C868" s="45"/>
    </row>
    <row r="869" spans="1:3">
      <c r="A869" s="45"/>
      <c r="B869" s="45"/>
      <c r="C869" s="45"/>
    </row>
    <row r="870" spans="1:3">
      <c r="A870" s="45"/>
      <c r="B870" s="45"/>
      <c r="C870" s="45"/>
    </row>
    <row r="871" spans="1:3">
      <c r="A871" s="45"/>
      <c r="B871" s="45"/>
      <c r="C871" s="45"/>
    </row>
    <row r="872" spans="1:3">
      <c r="A872" s="45"/>
      <c r="B872" s="45"/>
      <c r="C872" s="45"/>
    </row>
    <row r="873" spans="1:3">
      <c r="A873" s="45"/>
      <c r="B873" s="45"/>
      <c r="C873" s="45"/>
    </row>
    <row r="874" spans="1:3">
      <c r="A874" s="45"/>
      <c r="B874" s="45"/>
      <c r="C874" s="45"/>
    </row>
    <row r="875" spans="1:3">
      <c r="A875" s="45"/>
      <c r="B875" s="45"/>
      <c r="C875" s="45"/>
    </row>
    <row r="876" spans="1:3">
      <c r="A876" s="45"/>
      <c r="B876" s="45"/>
      <c r="C876" s="45"/>
    </row>
    <row r="877" spans="1:3">
      <c r="A877" s="45"/>
      <c r="B877" s="45"/>
      <c r="C877" s="45"/>
    </row>
    <row r="878" spans="1:3">
      <c r="A878" s="45"/>
      <c r="B878" s="45"/>
      <c r="C878" s="45"/>
    </row>
    <row r="879" spans="1:3">
      <c r="A879" s="45"/>
      <c r="B879" s="45"/>
      <c r="C879" s="45"/>
    </row>
    <row r="880" spans="1:3">
      <c r="A880" s="45"/>
      <c r="B880" s="45"/>
      <c r="C880" s="45"/>
    </row>
    <row r="881" spans="1:3">
      <c r="A881" s="45"/>
      <c r="B881" s="45"/>
      <c r="C881" s="45"/>
    </row>
    <row r="882" spans="1:3">
      <c r="A882" s="45"/>
      <c r="B882" s="45"/>
      <c r="C882" s="45"/>
    </row>
    <row r="883" spans="1:3">
      <c r="A883" s="45"/>
      <c r="B883" s="45"/>
      <c r="C883" s="45"/>
    </row>
    <row r="884" spans="1:3">
      <c r="A884" s="45"/>
      <c r="B884" s="45"/>
      <c r="C884" s="45"/>
    </row>
    <row r="885" spans="1:3">
      <c r="A885" s="45"/>
      <c r="B885" s="45"/>
      <c r="C885" s="45"/>
    </row>
    <row r="886" spans="1:3">
      <c r="A886" s="45"/>
      <c r="B886" s="45"/>
      <c r="C886" s="45"/>
    </row>
    <row r="887" spans="1:3">
      <c r="A887" s="45"/>
      <c r="B887" s="45"/>
      <c r="C887" s="45"/>
    </row>
    <row r="888" spans="1:3">
      <c r="A888" s="45"/>
      <c r="B888" s="45"/>
      <c r="C888" s="45"/>
    </row>
    <row r="889" spans="1:3">
      <c r="A889" s="45"/>
      <c r="B889" s="45"/>
      <c r="C889" s="45"/>
    </row>
    <row r="890" spans="1:3">
      <c r="A890" s="45"/>
      <c r="B890" s="45"/>
      <c r="C890" s="45"/>
    </row>
    <row r="891" spans="1:3">
      <c r="A891" s="45"/>
      <c r="B891" s="45"/>
      <c r="C891" s="45"/>
    </row>
    <row r="892" spans="1:3">
      <c r="A892" s="45"/>
      <c r="B892" s="45"/>
      <c r="C892" s="45"/>
    </row>
    <row r="893" spans="1:3">
      <c r="A893" s="45"/>
      <c r="B893" s="45"/>
      <c r="C893" s="45"/>
    </row>
    <row r="894" spans="1:3">
      <c r="A894" s="45"/>
      <c r="B894" s="45"/>
      <c r="C894" s="45"/>
    </row>
    <row r="895" spans="1:3">
      <c r="A895" s="45"/>
      <c r="B895" s="45"/>
      <c r="C895" s="45"/>
    </row>
    <row r="896" spans="1:3">
      <c r="A896" s="45"/>
      <c r="B896" s="45"/>
      <c r="C896" s="45"/>
    </row>
    <row r="897" spans="1:3">
      <c r="A897" s="45"/>
      <c r="B897" s="45"/>
      <c r="C897" s="45"/>
    </row>
    <row r="898" spans="1:3">
      <c r="A898" s="45"/>
      <c r="B898" s="45"/>
      <c r="C898" s="45"/>
    </row>
    <row r="899" spans="1:3">
      <c r="A899" s="45"/>
      <c r="B899" s="45"/>
      <c r="C899" s="45"/>
    </row>
    <row r="900" spans="1:3">
      <c r="A900" s="45"/>
      <c r="B900" s="45"/>
      <c r="C900" s="45"/>
    </row>
    <row r="901" spans="1:3">
      <c r="A901" s="45"/>
      <c r="B901" s="45"/>
      <c r="C901" s="45"/>
    </row>
    <row r="902" spans="1:3">
      <c r="A902" s="45"/>
      <c r="B902" s="45"/>
      <c r="C902" s="45"/>
    </row>
    <row r="903" spans="1:3">
      <c r="A903" s="45"/>
      <c r="B903" s="45"/>
      <c r="C903" s="45"/>
    </row>
    <row r="904" spans="1:3">
      <c r="A904" s="45"/>
      <c r="B904" s="45"/>
      <c r="C904" s="45"/>
    </row>
    <row r="905" spans="1:3">
      <c r="A905" s="45"/>
      <c r="B905" s="45"/>
      <c r="C905" s="45"/>
    </row>
    <row r="906" spans="1:3">
      <c r="A906" s="45"/>
      <c r="B906" s="45"/>
      <c r="C906" s="45"/>
    </row>
    <row r="907" spans="1:3">
      <c r="A907" s="45"/>
      <c r="B907" s="45"/>
      <c r="C907" s="45"/>
    </row>
    <row r="908" spans="1:3">
      <c r="A908" s="45"/>
      <c r="B908" s="45"/>
      <c r="C908" s="45"/>
    </row>
    <row r="909" spans="1:3">
      <c r="A909" s="45"/>
      <c r="B909" s="45"/>
      <c r="C909" s="45"/>
    </row>
    <row r="910" spans="1:3">
      <c r="A910" s="45"/>
      <c r="B910" s="45"/>
      <c r="C910" s="45"/>
    </row>
    <row r="911" spans="1:3">
      <c r="A911" s="45"/>
      <c r="B911" s="45"/>
      <c r="C911" s="45"/>
    </row>
    <row r="912" spans="1:3">
      <c r="A912" s="45"/>
      <c r="B912" s="45"/>
      <c r="C912" s="45"/>
    </row>
  </sheetData>
  <mergeCells count="5">
    <mergeCell ref="B8:C8"/>
    <mergeCell ref="A11:C11"/>
    <mergeCell ref="A10:C10"/>
    <mergeCell ref="B2:C2"/>
    <mergeCell ref="B4:C4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385"/>
  <sheetViews>
    <sheetView view="pageBreakPreview" topLeftCell="B1" zoomScale="95" zoomScaleNormal="100" zoomScaleSheetLayoutView="95" workbookViewId="0">
      <selection activeCell="E4" sqref="E4:F4"/>
    </sheetView>
  </sheetViews>
  <sheetFormatPr defaultRowHeight="15.6" outlineLevelRow="6"/>
  <cols>
    <col min="1" max="1" width="67" style="1" customWidth="1"/>
    <col min="2" max="2" width="7.6640625" style="1" customWidth="1"/>
    <col min="3" max="3" width="14.5546875" style="1" customWidth="1"/>
    <col min="4" max="4" width="7.6640625" style="1" customWidth="1"/>
    <col min="5" max="5" width="14.6640625" style="1" customWidth="1"/>
    <col min="6" max="6" width="14.6640625" style="97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F1" s="169" t="s">
        <v>421</v>
      </c>
    </row>
    <row r="2" spans="1:7">
      <c r="E2" s="184" t="s">
        <v>413</v>
      </c>
      <c r="F2" s="187"/>
    </row>
    <row r="3" spans="1:7">
      <c r="F3" s="169" t="s">
        <v>397</v>
      </c>
    </row>
    <row r="4" spans="1:7">
      <c r="E4" s="200" t="s">
        <v>587</v>
      </c>
      <c r="F4" s="205"/>
    </row>
    <row r="5" spans="1:7">
      <c r="F5" s="155" t="s">
        <v>488</v>
      </c>
    </row>
    <row r="6" spans="1:7">
      <c r="F6" s="155" t="s">
        <v>522</v>
      </c>
    </row>
    <row r="7" spans="1:7">
      <c r="F7" s="155" t="s">
        <v>521</v>
      </c>
    </row>
    <row r="8" spans="1:7">
      <c r="C8" s="167"/>
      <c r="D8" s="167"/>
      <c r="E8" s="167"/>
      <c r="F8" s="97" t="s">
        <v>517</v>
      </c>
    </row>
    <row r="9" spans="1:7" ht="18">
      <c r="A9" s="202" t="s">
        <v>312</v>
      </c>
      <c r="B9" s="202"/>
      <c r="C9" s="202"/>
      <c r="D9" s="202"/>
      <c r="E9" s="202"/>
      <c r="F9" s="202"/>
    </row>
    <row r="10" spans="1:7" ht="48" customHeight="1">
      <c r="A10" s="192" t="s">
        <v>506</v>
      </c>
      <c r="B10" s="192"/>
      <c r="C10" s="192"/>
      <c r="D10" s="192"/>
      <c r="E10" s="192"/>
      <c r="F10" s="192"/>
    </row>
    <row r="11" spans="1:7">
      <c r="A11" s="133"/>
      <c r="B11" s="2"/>
      <c r="C11" s="2"/>
      <c r="D11" s="2"/>
      <c r="F11" s="156" t="s">
        <v>388</v>
      </c>
    </row>
    <row r="12" spans="1:7" ht="31.2">
      <c r="A12" s="6" t="s">
        <v>0</v>
      </c>
      <c r="B12" s="6" t="s">
        <v>2</v>
      </c>
      <c r="C12" s="6" t="s">
        <v>3</v>
      </c>
      <c r="D12" s="6" t="s">
        <v>4</v>
      </c>
      <c r="E12" s="6" t="s">
        <v>415</v>
      </c>
      <c r="F12" s="6" t="s">
        <v>416</v>
      </c>
    </row>
    <row r="13" spans="1:7" s="10" customFormat="1">
      <c r="A13" s="8" t="s">
        <v>9</v>
      </c>
      <c r="B13" s="9" t="s">
        <v>10</v>
      </c>
      <c r="C13" s="9" t="s">
        <v>166</v>
      </c>
      <c r="D13" s="9" t="s">
        <v>8</v>
      </c>
      <c r="E13" s="26">
        <f>E14+E19+E34+E41+E56</f>
        <v>56591.53</v>
      </c>
      <c r="F13" s="26">
        <f>F14+F19+F34+F41+F56</f>
        <v>56780.729999999996</v>
      </c>
      <c r="G13" s="67"/>
    </row>
    <row r="14" spans="1:7" ht="31.2" outlineLevel="1">
      <c r="A14" s="11" t="s">
        <v>42</v>
      </c>
      <c r="B14" s="12" t="s">
        <v>43</v>
      </c>
      <c r="C14" s="12" t="s">
        <v>166</v>
      </c>
      <c r="D14" s="12" t="s">
        <v>8</v>
      </c>
      <c r="E14" s="24">
        <f t="shared" ref="E14:F17" si="0">E15</f>
        <v>1756.79</v>
      </c>
      <c r="F14" s="24">
        <f t="shared" si="0"/>
        <v>1756.79</v>
      </c>
    </row>
    <row r="15" spans="1:7" outlineLevel="2">
      <c r="A15" s="11" t="s">
        <v>314</v>
      </c>
      <c r="B15" s="12" t="s">
        <v>43</v>
      </c>
      <c r="C15" s="12" t="s">
        <v>167</v>
      </c>
      <c r="D15" s="12" t="s">
        <v>8</v>
      </c>
      <c r="E15" s="24">
        <f t="shared" si="0"/>
        <v>1756.79</v>
      </c>
      <c r="F15" s="24">
        <f t="shared" si="0"/>
        <v>1756.79</v>
      </c>
    </row>
    <row r="16" spans="1:7" outlineLevel="4">
      <c r="A16" s="11" t="s">
        <v>44</v>
      </c>
      <c r="B16" s="12" t="s">
        <v>43</v>
      </c>
      <c r="C16" s="12" t="s">
        <v>175</v>
      </c>
      <c r="D16" s="12" t="s">
        <v>8</v>
      </c>
      <c r="E16" s="24">
        <f t="shared" si="0"/>
        <v>1756.79</v>
      </c>
      <c r="F16" s="24">
        <f t="shared" si="0"/>
        <v>1756.79</v>
      </c>
    </row>
    <row r="17" spans="1:6" ht="62.4" outlineLevel="5">
      <c r="A17" s="11" t="s">
        <v>14</v>
      </c>
      <c r="B17" s="12" t="s">
        <v>43</v>
      </c>
      <c r="C17" s="12" t="s">
        <v>175</v>
      </c>
      <c r="D17" s="12" t="s">
        <v>15</v>
      </c>
      <c r="E17" s="24">
        <f t="shared" si="0"/>
        <v>1756.79</v>
      </c>
      <c r="F17" s="24">
        <f t="shared" si="0"/>
        <v>1756.79</v>
      </c>
    </row>
    <row r="18" spans="1:6" ht="31.2" outlineLevel="6">
      <c r="A18" s="11" t="s">
        <v>315</v>
      </c>
      <c r="B18" s="12" t="s">
        <v>43</v>
      </c>
      <c r="C18" s="12" t="s">
        <v>175</v>
      </c>
      <c r="D18" s="12" t="s">
        <v>17</v>
      </c>
      <c r="E18" s="24">
        <v>1756.79</v>
      </c>
      <c r="F18" s="157">
        <v>1756.79</v>
      </c>
    </row>
    <row r="19" spans="1:6" ht="46.8" outlineLevel="1">
      <c r="A19" s="11" t="s">
        <v>136</v>
      </c>
      <c r="B19" s="12" t="s">
        <v>137</v>
      </c>
      <c r="C19" s="12" t="s">
        <v>166</v>
      </c>
      <c r="D19" s="12" t="s">
        <v>8</v>
      </c>
      <c r="E19" s="24">
        <f>E20</f>
        <v>3680.1099999999997</v>
      </c>
      <c r="F19" s="24">
        <f>F20</f>
        <v>3676.1099999999997</v>
      </c>
    </row>
    <row r="20" spans="1:6" outlineLevel="3">
      <c r="A20" s="11" t="s">
        <v>314</v>
      </c>
      <c r="B20" s="12" t="s">
        <v>137</v>
      </c>
      <c r="C20" s="12" t="s">
        <v>167</v>
      </c>
      <c r="D20" s="12" t="s">
        <v>8</v>
      </c>
      <c r="E20" s="24">
        <f>E21+E24+E31</f>
        <v>3680.1099999999997</v>
      </c>
      <c r="F20" s="24">
        <f>F21+F24+F31</f>
        <v>3676.1099999999997</v>
      </c>
    </row>
    <row r="21" spans="1:6" outlineLevel="4">
      <c r="A21" s="11" t="s">
        <v>138</v>
      </c>
      <c r="B21" s="12" t="s">
        <v>137</v>
      </c>
      <c r="C21" s="12" t="s">
        <v>213</v>
      </c>
      <c r="D21" s="12" t="s">
        <v>8</v>
      </c>
      <c r="E21" s="24">
        <f>E22</f>
        <v>1689</v>
      </c>
      <c r="F21" s="24">
        <f>F22</f>
        <v>1689</v>
      </c>
    </row>
    <row r="22" spans="1:6" ht="62.4" outlineLevel="5">
      <c r="A22" s="11" t="s">
        <v>14</v>
      </c>
      <c r="B22" s="12" t="s">
        <v>137</v>
      </c>
      <c r="C22" s="12" t="s">
        <v>213</v>
      </c>
      <c r="D22" s="12" t="s">
        <v>15</v>
      </c>
      <c r="E22" s="24">
        <f>E23</f>
        <v>1689</v>
      </c>
      <c r="F22" s="24">
        <f>F23</f>
        <v>1689</v>
      </c>
    </row>
    <row r="23" spans="1:6" ht="31.2" outlineLevel="6">
      <c r="A23" s="11" t="s">
        <v>16</v>
      </c>
      <c r="B23" s="12" t="s">
        <v>137</v>
      </c>
      <c r="C23" s="12" t="s">
        <v>213</v>
      </c>
      <c r="D23" s="12" t="s">
        <v>17</v>
      </c>
      <c r="E23" s="24">
        <v>1689</v>
      </c>
      <c r="F23" s="157">
        <v>1689</v>
      </c>
    </row>
    <row r="24" spans="1:6" ht="32.25" customHeight="1" outlineLevel="4">
      <c r="A24" s="11" t="s">
        <v>13</v>
      </c>
      <c r="B24" s="12" t="s">
        <v>137</v>
      </c>
      <c r="C24" s="12" t="s">
        <v>168</v>
      </c>
      <c r="D24" s="12" t="s">
        <v>8</v>
      </c>
      <c r="E24" s="24">
        <f>E25+E27+E29</f>
        <v>1811.11</v>
      </c>
      <c r="F24" s="24">
        <f>F25+F27+F29</f>
        <v>1807.11</v>
      </c>
    </row>
    <row r="25" spans="1:6" ht="62.4" outlineLevel="5">
      <c r="A25" s="11" t="s">
        <v>14</v>
      </c>
      <c r="B25" s="12" t="s">
        <v>137</v>
      </c>
      <c r="C25" s="12" t="s">
        <v>168</v>
      </c>
      <c r="D25" s="12" t="s">
        <v>15</v>
      </c>
      <c r="E25" s="24">
        <f>E26</f>
        <v>1666.61</v>
      </c>
      <c r="F25" s="24">
        <f>F26</f>
        <v>1666.61</v>
      </c>
    </row>
    <row r="26" spans="1:6" ht="31.2" outlineLevel="6">
      <c r="A26" s="11" t="s">
        <v>16</v>
      </c>
      <c r="B26" s="12" t="s">
        <v>137</v>
      </c>
      <c r="C26" s="12" t="s">
        <v>168</v>
      </c>
      <c r="D26" s="12" t="s">
        <v>17</v>
      </c>
      <c r="E26" s="24">
        <v>1666.61</v>
      </c>
      <c r="F26" s="157">
        <v>1666.61</v>
      </c>
    </row>
    <row r="27" spans="1:6" ht="31.2" outlineLevel="5">
      <c r="A27" s="11" t="s">
        <v>18</v>
      </c>
      <c r="B27" s="12" t="s">
        <v>137</v>
      </c>
      <c r="C27" s="12" t="s">
        <v>168</v>
      </c>
      <c r="D27" s="12" t="s">
        <v>19</v>
      </c>
      <c r="E27" s="24">
        <f>E28</f>
        <v>139</v>
      </c>
      <c r="F27" s="24">
        <f>F28</f>
        <v>135</v>
      </c>
    </row>
    <row r="28" spans="1:6" ht="31.2" outlineLevel="6">
      <c r="A28" s="11" t="s">
        <v>20</v>
      </c>
      <c r="B28" s="12" t="s">
        <v>137</v>
      </c>
      <c r="C28" s="12" t="s">
        <v>168</v>
      </c>
      <c r="D28" s="12" t="s">
        <v>21</v>
      </c>
      <c r="E28" s="24">
        <v>139</v>
      </c>
      <c r="F28" s="157">
        <v>135</v>
      </c>
    </row>
    <row r="29" spans="1:6" outlineLevel="5">
      <c r="A29" s="11" t="s">
        <v>22</v>
      </c>
      <c r="B29" s="12" t="s">
        <v>137</v>
      </c>
      <c r="C29" s="12" t="s">
        <v>168</v>
      </c>
      <c r="D29" s="12" t="s">
        <v>23</v>
      </c>
      <c r="E29" s="24">
        <f>E30</f>
        <v>5.5</v>
      </c>
      <c r="F29" s="24">
        <f>F30</f>
        <v>5.5</v>
      </c>
    </row>
    <row r="30" spans="1:6" outlineLevel="6">
      <c r="A30" s="11" t="s">
        <v>24</v>
      </c>
      <c r="B30" s="12" t="s">
        <v>137</v>
      </c>
      <c r="C30" s="12" t="s">
        <v>168</v>
      </c>
      <c r="D30" s="12" t="s">
        <v>25</v>
      </c>
      <c r="E30" s="24">
        <v>5.5</v>
      </c>
      <c r="F30" s="157">
        <v>5.5</v>
      </c>
    </row>
    <row r="31" spans="1:6" outlineLevel="4">
      <c r="A31" s="11" t="s">
        <v>139</v>
      </c>
      <c r="B31" s="12" t="s">
        <v>137</v>
      </c>
      <c r="C31" s="12" t="s">
        <v>214</v>
      </c>
      <c r="D31" s="12" t="s">
        <v>8</v>
      </c>
      <c r="E31" s="24">
        <f>E32</f>
        <v>180</v>
      </c>
      <c r="F31" s="24">
        <f>F32</f>
        <v>180</v>
      </c>
    </row>
    <row r="32" spans="1:6" ht="62.4" outlineLevel="5">
      <c r="A32" s="11" t="s">
        <v>14</v>
      </c>
      <c r="B32" s="12" t="s">
        <v>137</v>
      </c>
      <c r="C32" s="12" t="s">
        <v>214</v>
      </c>
      <c r="D32" s="12" t="s">
        <v>15</v>
      </c>
      <c r="E32" s="24">
        <f>E33</f>
        <v>180</v>
      </c>
      <c r="F32" s="24">
        <f>F33</f>
        <v>180</v>
      </c>
    </row>
    <row r="33" spans="1:6" ht="31.2" outlineLevel="6">
      <c r="A33" s="11" t="s">
        <v>16</v>
      </c>
      <c r="B33" s="12" t="s">
        <v>137</v>
      </c>
      <c r="C33" s="12" t="s">
        <v>214</v>
      </c>
      <c r="D33" s="12" t="s">
        <v>17</v>
      </c>
      <c r="E33" s="24">
        <v>180</v>
      </c>
      <c r="F33" s="157">
        <v>180</v>
      </c>
    </row>
    <row r="34" spans="1:6" ht="46.8" outlineLevel="1">
      <c r="A34" s="11" t="s">
        <v>45</v>
      </c>
      <c r="B34" s="12" t="s">
        <v>46</v>
      </c>
      <c r="C34" s="12" t="s">
        <v>166</v>
      </c>
      <c r="D34" s="12" t="s">
        <v>8</v>
      </c>
      <c r="E34" s="24">
        <f>E35</f>
        <v>11006.49</v>
      </c>
      <c r="F34" s="24">
        <f>F35</f>
        <v>11006.49</v>
      </c>
    </row>
    <row r="35" spans="1:6" outlineLevel="3">
      <c r="A35" s="11" t="s">
        <v>314</v>
      </c>
      <c r="B35" s="12" t="s">
        <v>46</v>
      </c>
      <c r="C35" s="12" t="s">
        <v>167</v>
      </c>
      <c r="D35" s="12" t="s">
        <v>8</v>
      </c>
      <c r="E35" s="24">
        <f>E36</f>
        <v>11006.49</v>
      </c>
      <c r="F35" s="24">
        <f>F36</f>
        <v>11006.49</v>
      </c>
    </row>
    <row r="36" spans="1:6" ht="33" customHeight="1" outlineLevel="4">
      <c r="A36" s="11" t="s">
        <v>13</v>
      </c>
      <c r="B36" s="12" t="s">
        <v>46</v>
      </c>
      <c r="C36" s="12" t="s">
        <v>168</v>
      </c>
      <c r="D36" s="12" t="s">
        <v>8</v>
      </c>
      <c r="E36" s="24">
        <f>E37+E39</f>
        <v>11006.49</v>
      </c>
      <c r="F36" s="24">
        <f>F37+F39</f>
        <v>11006.49</v>
      </c>
    </row>
    <row r="37" spans="1:6" ht="62.4" outlineLevel="5">
      <c r="A37" s="11" t="s">
        <v>14</v>
      </c>
      <c r="B37" s="12" t="s">
        <v>46</v>
      </c>
      <c r="C37" s="12" t="s">
        <v>168</v>
      </c>
      <c r="D37" s="12" t="s">
        <v>15</v>
      </c>
      <c r="E37" s="24">
        <f>E38</f>
        <v>10996.49</v>
      </c>
      <c r="F37" s="24">
        <f>F38</f>
        <v>10996.49</v>
      </c>
    </row>
    <row r="38" spans="1:6" ht="31.2" outlineLevel="6">
      <c r="A38" s="11" t="s">
        <v>16</v>
      </c>
      <c r="B38" s="12" t="s">
        <v>46</v>
      </c>
      <c r="C38" s="12" t="s">
        <v>168</v>
      </c>
      <c r="D38" s="12" t="s">
        <v>17</v>
      </c>
      <c r="E38" s="24">
        <v>10996.49</v>
      </c>
      <c r="F38" s="157">
        <v>10996.49</v>
      </c>
    </row>
    <row r="39" spans="1:6" ht="31.2" outlineLevel="5">
      <c r="A39" s="11" t="s">
        <v>18</v>
      </c>
      <c r="B39" s="12" t="s">
        <v>46</v>
      </c>
      <c r="C39" s="12" t="s">
        <v>168</v>
      </c>
      <c r="D39" s="12" t="s">
        <v>19</v>
      </c>
      <c r="E39" s="24">
        <f>E40</f>
        <v>10</v>
      </c>
      <c r="F39" s="24">
        <f>F40</f>
        <v>10</v>
      </c>
    </row>
    <row r="40" spans="1:6" ht="31.2" outlineLevel="6">
      <c r="A40" s="11" t="s">
        <v>20</v>
      </c>
      <c r="B40" s="12" t="s">
        <v>46</v>
      </c>
      <c r="C40" s="12" t="s">
        <v>168</v>
      </c>
      <c r="D40" s="12" t="s">
        <v>21</v>
      </c>
      <c r="E40" s="24">
        <v>10</v>
      </c>
      <c r="F40" s="157">
        <v>10</v>
      </c>
    </row>
    <row r="41" spans="1:6" ht="32.25" customHeight="1" outlineLevel="1">
      <c r="A41" s="11" t="s">
        <v>11</v>
      </c>
      <c r="B41" s="12" t="s">
        <v>12</v>
      </c>
      <c r="C41" s="12" t="s">
        <v>166</v>
      </c>
      <c r="D41" s="12" t="s">
        <v>8</v>
      </c>
      <c r="E41" s="24">
        <f>E42</f>
        <v>5795</v>
      </c>
      <c r="F41" s="24">
        <f>F42</f>
        <v>5795</v>
      </c>
    </row>
    <row r="42" spans="1:6" outlineLevel="3">
      <c r="A42" s="11" t="s">
        <v>314</v>
      </c>
      <c r="B42" s="12" t="s">
        <v>12</v>
      </c>
      <c r="C42" s="12" t="s">
        <v>167</v>
      </c>
      <c r="D42" s="12" t="s">
        <v>8</v>
      </c>
      <c r="E42" s="24">
        <f>E43+E50+E53</f>
        <v>5795</v>
      </c>
      <c r="F42" s="24">
        <f>F43+F50+F53</f>
        <v>5795</v>
      </c>
    </row>
    <row r="43" spans="1:6" ht="32.25" customHeight="1" outlineLevel="4">
      <c r="A43" s="11" t="s">
        <v>13</v>
      </c>
      <c r="B43" s="12" t="s">
        <v>12</v>
      </c>
      <c r="C43" s="12" t="s">
        <v>168</v>
      </c>
      <c r="D43" s="12" t="s">
        <v>8</v>
      </c>
      <c r="E43" s="24">
        <f>E44+E46+E48</f>
        <v>4388.2</v>
      </c>
      <c r="F43" s="24">
        <f>F44+F46+F48</f>
        <v>4388.2</v>
      </c>
    </row>
    <row r="44" spans="1:6" ht="62.4" outlineLevel="5">
      <c r="A44" s="11" t="s">
        <v>14</v>
      </c>
      <c r="B44" s="12" t="s">
        <v>12</v>
      </c>
      <c r="C44" s="12" t="s">
        <v>168</v>
      </c>
      <c r="D44" s="12" t="s">
        <v>15</v>
      </c>
      <c r="E44" s="24">
        <f>E45</f>
        <v>4223.8</v>
      </c>
      <c r="F44" s="24">
        <f>F45</f>
        <v>4223.8</v>
      </c>
    </row>
    <row r="45" spans="1:6" ht="31.2" outlineLevel="6">
      <c r="A45" s="11" t="s">
        <v>16</v>
      </c>
      <c r="B45" s="12" t="s">
        <v>12</v>
      </c>
      <c r="C45" s="12" t="s">
        <v>168</v>
      </c>
      <c r="D45" s="12" t="s">
        <v>17</v>
      </c>
      <c r="E45" s="24">
        <v>4223.8</v>
      </c>
      <c r="F45" s="157">
        <v>4223.8</v>
      </c>
    </row>
    <row r="46" spans="1:6" ht="31.2" outlineLevel="5">
      <c r="A46" s="11" t="s">
        <v>18</v>
      </c>
      <c r="B46" s="12" t="s">
        <v>12</v>
      </c>
      <c r="C46" s="12" t="s">
        <v>168</v>
      </c>
      <c r="D46" s="12" t="s">
        <v>19</v>
      </c>
      <c r="E46" s="24">
        <f>E47</f>
        <v>162.4</v>
      </c>
      <c r="F46" s="24">
        <f>F47</f>
        <v>162.4</v>
      </c>
    </row>
    <row r="47" spans="1:6" ht="31.2" outlineLevel="6">
      <c r="A47" s="11" t="s">
        <v>20</v>
      </c>
      <c r="B47" s="12" t="s">
        <v>12</v>
      </c>
      <c r="C47" s="12" t="s">
        <v>168</v>
      </c>
      <c r="D47" s="12" t="s">
        <v>21</v>
      </c>
      <c r="E47" s="24">
        <v>162.4</v>
      </c>
      <c r="F47" s="157">
        <v>162.4</v>
      </c>
    </row>
    <row r="48" spans="1:6" outlineLevel="5">
      <c r="A48" s="11" t="s">
        <v>22</v>
      </c>
      <c r="B48" s="12" t="s">
        <v>12</v>
      </c>
      <c r="C48" s="12" t="s">
        <v>168</v>
      </c>
      <c r="D48" s="12" t="s">
        <v>23</v>
      </c>
      <c r="E48" s="24">
        <f>E49</f>
        <v>2</v>
      </c>
      <c r="F48" s="24">
        <f>F49</f>
        <v>2</v>
      </c>
    </row>
    <row r="49" spans="1:6" outlineLevel="6">
      <c r="A49" s="11" t="s">
        <v>24</v>
      </c>
      <c r="B49" s="12" t="s">
        <v>12</v>
      </c>
      <c r="C49" s="12" t="s">
        <v>168</v>
      </c>
      <c r="D49" s="12" t="s">
        <v>25</v>
      </c>
      <c r="E49" s="24">
        <v>2</v>
      </c>
      <c r="F49" s="157">
        <v>2</v>
      </c>
    </row>
    <row r="50" spans="1:6" outlineLevel="4">
      <c r="A50" s="11" t="s">
        <v>316</v>
      </c>
      <c r="B50" s="12" t="s">
        <v>12</v>
      </c>
      <c r="C50" s="12" t="s">
        <v>215</v>
      </c>
      <c r="D50" s="12" t="s">
        <v>8</v>
      </c>
      <c r="E50" s="24">
        <f>E51</f>
        <v>883.8</v>
      </c>
      <c r="F50" s="24">
        <f>F51</f>
        <v>883.8</v>
      </c>
    </row>
    <row r="51" spans="1:6" ht="62.4" outlineLevel="5">
      <c r="A51" s="11" t="s">
        <v>14</v>
      </c>
      <c r="B51" s="12" t="s">
        <v>12</v>
      </c>
      <c r="C51" s="12" t="s">
        <v>215</v>
      </c>
      <c r="D51" s="12" t="s">
        <v>15</v>
      </c>
      <c r="E51" s="24">
        <f>E52</f>
        <v>883.8</v>
      </c>
      <c r="F51" s="24">
        <f>F52</f>
        <v>883.8</v>
      </c>
    </row>
    <row r="52" spans="1:6" ht="31.2" outlineLevel="6">
      <c r="A52" s="11" t="s">
        <v>16</v>
      </c>
      <c r="B52" s="12" t="s">
        <v>12</v>
      </c>
      <c r="C52" s="12" t="s">
        <v>215</v>
      </c>
      <c r="D52" s="12" t="s">
        <v>17</v>
      </c>
      <c r="E52" s="24">
        <v>883.8</v>
      </c>
      <c r="F52" s="157">
        <v>883.8</v>
      </c>
    </row>
    <row r="53" spans="1:6" ht="31.2" outlineLevel="4">
      <c r="A53" s="11" t="s">
        <v>47</v>
      </c>
      <c r="B53" s="12" t="s">
        <v>12</v>
      </c>
      <c r="C53" s="12" t="s">
        <v>176</v>
      </c>
      <c r="D53" s="12" t="s">
        <v>8</v>
      </c>
      <c r="E53" s="24">
        <f>E54</f>
        <v>523</v>
      </c>
      <c r="F53" s="24">
        <f>F54</f>
        <v>523</v>
      </c>
    </row>
    <row r="54" spans="1:6" ht="62.4" outlineLevel="5">
      <c r="A54" s="11" t="s">
        <v>14</v>
      </c>
      <c r="B54" s="12" t="s">
        <v>12</v>
      </c>
      <c r="C54" s="12" t="s">
        <v>176</v>
      </c>
      <c r="D54" s="12" t="s">
        <v>15</v>
      </c>
      <c r="E54" s="24">
        <f>E55</f>
        <v>523</v>
      </c>
      <c r="F54" s="24">
        <f>F55</f>
        <v>523</v>
      </c>
    </row>
    <row r="55" spans="1:6" ht="31.2" outlineLevel="6">
      <c r="A55" s="11" t="s">
        <v>16</v>
      </c>
      <c r="B55" s="12" t="s">
        <v>12</v>
      </c>
      <c r="C55" s="12" t="s">
        <v>176</v>
      </c>
      <c r="D55" s="12" t="s">
        <v>17</v>
      </c>
      <c r="E55" s="24">
        <v>523</v>
      </c>
      <c r="F55" s="157">
        <v>523</v>
      </c>
    </row>
    <row r="56" spans="1:6" outlineLevel="1">
      <c r="A56" s="11" t="s">
        <v>26</v>
      </c>
      <c r="B56" s="12" t="s">
        <v>27</v>
      </c>
      <c r="C56" s="12" t="s">
        <v>166</v>
      </c>
      <c r="D56" s="12" t="s">
        <v>8</v>
      </c>
      <c r="E56" s="24">
        <f>E57+E85+E81</f>
        <v>34353.14</v>
      </c>
      <c r="F56" s="24">
        <f>F57+F85+F81</f>
        <v>34546.339999999997</v>
      </c>
    </row>
    <row r="57" spans="1:6" ht="31.5" customHeight="1" outlineLevel="2">
      <c r="A57" s="11" t="s">
        <v>454</v>
      </c>
      <c r="B57" s="12" t="s">
        <v>27</v>
      </c>
      <c r="C57" s="12" t="s">
        <v>169</v>
      </c>
      <c r="D57" s="12" t="s">
        <v>8</v>
      </c>
      <c r="E57" s="24">
        <f>E58+E69+E74+E65</f>
        <v>14373.190000000002</v>
      </c>
      <c r="F57" s="24">
        <f>F58+F69+F74+F65</f>
        <v>14566.39</v>
      </c>
    </row>
    <row r="58" spans="1:6" ht="31.2" outlineLevel="3">
      <c r="A58" s="11" t="s">
        <v>455</v>
      </c>
      <c r="B58" s="12" t="s">
        <v>27</v>
      </c>
      <c r="C58" s="12" t="s">
        <v>177</v>
      </c>
      <c r="D58" s="12" t="s">
        <v>8</v>
      </c>
      <c r="E58" s="24">
        <f>E59+E62</f>
        <v>869.95</v>
      </c>
      <c r="F58" s="24">
        <f>F59+F62</f>
        <v>860.2</v>
      </c>
    </row>
    <row r="59" spans="1:6" ht="32.25" customHeight="1" outlineLevel="4">
      <c r="A59" s="11" t="s">
        <v>28</v>
      </c>
      <c r="B59" s="12" t="s">
        <v>27</v>
      </c>
      <c r="C59" s="12" t="s">
        <v>171</v>
      </c>
      <c r="D59" s="12" t="s">
        <v>8</v>
      </c>
      <c r="E59" s="24">
        <f>E60</f>
        <v>603.95000000000005</v>
      </c>
      <c r="F59" s="24">
        <f>F60</f>
        <v>594.20000000000005</v>
      </c>
    </row>
    <row r="60" spans="1:6" ht="31.2" outlineLevel="5">
      <c r="A60" s="11" t="s">
        <v>18</v>
      </c>
      <c r="B60" s="12" t="s">
        <v>27</v>
      </c>
      <c r="C60" s="12" t="s">
        <v>171</v>
      </c>
      <c r="D60" s="12" t="s">
        <v>19</v>
      </c>
      <c r="E60" s="24">
        <f>E61</f>
        <v>603.95000000000005</v>
      </c>
      <c r="F60" s="24">
        <f>F61</f>
        <v>594.20000000000005</v>
      </c>
    </row>
    <row r="61" spans="1:6" ht="31.2" outlineLevel="6">
      <c r="A61" s="11" t="s">
        <v>20</v>
      </c>
      <c r="B61" s="12" t="s">
        <v>27</v>
      </c>
      <c r="C61" s="12" t="s">
        <v>171</v>
      </c>
      <c r="D61" s="12" t="s">
        <v>21</v>
      </c>
      <c r="E61" s="24">
        <f>385+218.95</f>
        <v>603.95000000000005</v>
      </c>
      <c r="F61" s="157">
        <f>218.95+375.25</f>
        <v>594.20000000000005</v>
      </c>
    </row>
    <row r="62" spans="1:6" outlineLevel="4">
      <c r="A62" s="11" t="s">
        <v>29</v>
      </c>
      <c r="B62" s="12" t="s">
        <v>27</v>
      </c>
      <c r="C62" s="12" t="s">
        <v>172</v>
      </c>
      <c r="D62" s="12" t="s">
        <v>8</v>
      </c>
      <c r="E62" s="24">
        <f>E63</f>
        <v>266</v>
      </c>
      <c r="F62" s="24">
        <f>F63</f>
        <v>266</v>
      </c>
    </row>
    <row r="63" spans="1:6" ht="31.2" outlineLevel="5">
      <c r="A63" s="11" t="s">
        <v>18</v>
      </c>
      <c r="B63" s="12" t="s">
        <v>27</v>
      </c>
      <c r="C63" s="12" t="s">
        <v>172</v>
      </c>
      <c r="D63" s="12" t="s">
        <v>19</v>
      </c>
      <c r="E63" s="24">
        <f>E64</f>
        <v>266</v>
      </c>
      <c r="F63" s="24">
        <f>F64</f>
        <v>266</v>
      </c>
    </row>
    <row r="64" spans="1:6" ht="31.2" outlineLevel="6">
      <c r="A64" s="11" t="s">
        <v>20</v>
      </c>
      <c r="B64" s="12" t="s">
        <v>27</v>
      </c>
      <c r="C64" s="12" t="s">
        <v>172</v>
      </c>
      <c r="D64" s="12" t="s">
        <v>21</v>
      </c>
      <c r="E64" s="24">
        <f>28+220+18</f>
        <v>266</v>
      </c>
      <c r="F64" s="157">
        <f>28+220+18</f>
        <v>266</v>
      </c>
    </row>
    <row r="65" spans="1:6" ht="31.2" outlineLevel="6">
      <c r="A65" s="106" t="s">
        <v>493</v>
      </c>
      <c r="B65" s="12" t="s">
        <v>27</v>
      </c>
      <c r="C65" s="12" t="s">
        <v>392</v>
      </c>
      <c r="D65" s="12" t="s">
        <v>8</v>
      </c>
      <c r="E65" s="24">
        <f t="shared" ref="E65:F67" si="1">E66</f>
        <v>48</v>
      </c>
      <c r="F65" s="24">
        <f t="shared" si="1"/>
        <v>47</v>
      </c>
    </row>
    <row r="66" spans="1:6" ht="31.2" outlineLevel="6">
      <c r="A66" s="89" t="s">
        <v>391</v>
      </c>
      <c r="B66" s="12" t="s">
        <v>27</v>
      </c>
      <c r="C66" s="12" t="s">
        <v>393</v>
      </c>
      <c r="D66" s="12" t="s">
        <v>8</v>
      </c>
      <c r="E66" s="24">
        <f t="shared" si="1"/>
        <v>48</v>
      </c>
      <c r="F66" s="24">
        <f t="shared" si="1"/>
        <v>47</v>
      </c>
    </row>
    <row r="67" spans="1:6" ht="31.2" outlineLevel="6">
      <c r="A67" s="11" t="s">
        <v>18</v>
      </c>
      <c r="B67" s="12" t="s">
        <v>27</v>
      </c>
      <c r="C67" s="12" t="s">
        <v>393</v>
      </c>
      <c r="D67" s="12" t="s">
        <v>19</v>
      </c>
      <c r="E67" s="24">
        <f t="shared" si="1"/>
        <v>48</v>
      </c>
      <c r="F67" s="24">
        <f t="shared" si="1"/>
        <v>47</v>
      </c>
    </row>
    <row r="68" spans="1:6" ht="31.2" outlineLevel="6">
      <c r="A68" s="11" t="s">
        <v>20</v>
      </c>
      <c r="B68" s="12" t="s">
        <v>27</v>
      </c>
      <c r="C68" s="12" t="s">
        <v>393</v>
      </c>
      <c r="D68" s="12" t="s">
        <v>21</v>
      </c>
      <c r="E68" s="24">
        <v>48</v>
      </c>
      <c r="F68" s="157">
        <v>47</v>
      </c>
    </row>
    <row r="69" spans="1:6" ht="46.8" outlineLevel="4">
      <c r="A69" s="11" t="s">
        <v>48</v>
      </c>
      <c r="B69" s="12" t="s">
        <v>27</v>
      </c>
      <c r="C69" s="12" t="s">
        <v>178</v>
      </c>
      <c r="D69" s="12" t="s">
        <v>8</v>
      </c>
      <c r="E69" s="24">
        <f>E70+E72</f>
        <v>1050.0899999999999</v>
      </c>
      <c r="F69" s="24">
        <f>F70+F72</f>
        <v>1050.0899999999999</v>
      </c>
    </row>
    <row r="70" spans="1:6" ht="31.2" outlineLevel="5">
      <c r="A70" s="11" t="s">
        <v>18</v>
      </c>
      <c r="B70" s="12" t="s">
        <v>27</v>
      </c>
      <c r="C70" s="12" t="s">
        <v>178</v>
      </c>
      <c r="D70" s="12" t="s">
        <v>19</v>
      </c>
      <c r="E70" s="24">
        <f>E71</f>
        <v>857.41</v>
      </c>
      <c r="F70" s="24">
        <f>F71</f>
        <v>857.41</v>
      </c>
    </row>
    <row r="71" spans="1:6" ht="31.2" outlineLevel="6">
      <c r="A71" s="11" t="s">
        <v>20</v>
      </c>
      <c r="B71" s="12" t="s">
        <v>27</v>
      </c>
      <c r="C71" s="12" t="s">
        <v>178</v>
      </c>
      <c r="D71" s="12" t="s">
        <v>21</v>
      </c>
      <c r="E71" s="24">
        <v>857.41</v>
      </c>
      <c r="F71" s="157">
        <v>857.41</v>
      </c>
    </row>
    <row r="72" spans="1:6" outlineLevel="5">
      <c r="A72" s="11" t="s">
        <v>22</v>
      </c>
      <c r="B72" s="12" t="s">
        <v>27</v>
      </c>
      <c r="C72" s="12" t="s">
        <v>178</v>
      </c>
      <c r="D72" s="12" t="s">
        <v>23</v>
      </c>
      <c r="E72" s="24">
        <f>E73</f>
        <v>192.68</v>
      </c>
      <c r="F72" s="24">
        <f>F73</f>
        <v>192.68</v>
      </c>
    </row>
    <row r="73" spans="1:6" outlineLevel="6">
      <c r="A73" s="11" t="s">
        <v>24</v>
      </c>
      <c r="B73" s="12" t="s">
        <v>27</v>
      </c>
      <c r="C73" s="12" t="s">
        <v>178</v>
      </c>
      <c r="D73" s="12" t="s">
        <v>25</v>
      </c>
      <c r="E73" s="24">
        <v>192.68</v>
      </c>
      <c r="F73" s="157">
        <v>192.68</v>
      </c>
    </row>
    <row r="74" spans="1:6" ht="31.2" outlineLevel="4">
      <c r="A74" s="11" t="s">
        <v>49</v>
      </c>
      <c r="B74" s="12" t="s">
        <v>27</v>
      </c>
      <c r="C74" s="12" t="s">
        <v>179</v>
      </c>
      <c r="D74" s="12" t="s">
        <v>8</v>
      </c>
      <c r="E74" s="24">
        <f>E75+E77+E79</f>
        <v>12405.150000000001</v>
      </c>
      <c r="F74" s="24">
        <f>F75+F77+F79</f>
        <v>12609.1</v>
      </c>
    </row>
    <row r="75" spans="1:6" ht="62.4" outlineLevel="5">
      <c r="A75" s="11" t="s">
        <v>14</v>
      </c>
      <c r="B75" s="12" t="s">
        <v>27</v>
      </c>
      <c r="C75" s="12" t="s">
        <v>179</v>
      </c>
      <c r="D75" s="12" t="s">
        <v>15</v>
      </c>
      <c r="E75" s="24">
        <f>E76</f>
        <v>5021.6400000000003</v>
      </c>
      <c r="F75" s="24">
        <f>F76</f>
        <v>5021.6400000000003</v>
      </c>
    </row>
    <row r="76" spans="1:6" outlineLevel="6">
      <c r="A76" s="11" t="s">
        <v>50</v>
      </c>
      <c r="B76" s="12" t="s">
        <v>27</v>
      </c>
      <c r="C76" s="12" t="s">
        <v>179</v>
      </c>
      <c r="D76" s="12" t="s">
        <v>51</v>
      </c>
      <c r="E76" s="24">
        <v>5021.6400000000003</v>
      </c>
      <c r="F76" s="157">
        <v>5021.6400000000003</v>
      </c>
    </row>
    <row r="77" spans="1:6" ht="31.2" outlineLevel="5">
      <c r="A77" s="11" t="s">
        <v>18</v>
      </c>
      <c r="B77" s="12" t="s">
        <v>27</v>
      </c>
      <c r="C77" s="12" t="s">
        <v>179</v>
      </c>
      <c r="D77" s="12" t="s">
        <v>19</v>
      </c>
      <c r="E77" s="24">
        <f>E78</f>
        <v>6594.51</v>
      </c>
      <c r="F77" s="24">
        <f>F78</f>
        <v>6798.46</v>
      </c>
    </row>
    <row r="78" spans="1:6" ht="31.2" outlineLevel="6">
      <c r="A78" s="11" t="s">
        <v>20</v>
      </c>
      <c r="B78" s="12" t="s">
        <v>27</v>
      </c>
      <c r="C78" s="12" t="s">
        <v>179</v>
      </c>
      <c r="D78" s="12" t="s">
        <v>21</v>
      </c>
      <c r="E78" s="24">
        <v>6594.51</v>
      </c>
      <c r="F78" s="157">
        <v>6798.46</v>
      </c>
    </row>
    <row r="79" spans="1:6" outlineLevel="5">
      <c r="A79" s="11" t="s">
        <v>22</v>
      </c>
      <c r="B79" s="12" t="s">
        <v>27</v>
      </c>
      <c r="C79" s="12" t="s">
        <v>179</v>
      </c>
      <c r="D79" s="12" t="s">
        <v>23</v>
      </c>
      <c r="E79" s="24">
        <f>E80</f>
        <v>789</v>
      </c>
      <c r="F79" s="24">
        <f>F80</f>
        <v>789</v>
      </c>
    </row>
    <row r="80" spans="1:6" outlineLevel="6">
      <c r="A80" s="11" t="s">
        <v>24</v>
      </c>
      <c r="B80" s="12" t="s">
        <v>27</v>
      </c>
      <c r="C80" s="12" t="s">
        <v>179</v>
      </c>
      <c r="D80" s="12" t="s">
        <v>25</v>
      </c>
      <c r="E80" s="24">
        <v>789</v>
      </c>
      <c r="F80" s="157">
        <v>789</v>
      </c>
    </row>
    <row r="81" spans="1:6" ht="62.4" outlineLevel="6">
      <c r="A81" s="95" t="s">
        <v>460</v>
      </c>
      <c r="B81" s="76" t="s">
        <v>27</v>
      </c>
      <c r="C81" s="76" t="s">
        <v>180</v>
      </c>
      <c r="D81" s="76" t="s">
        <v>8</v>
      </c>
      <c r="E81" s="24">
        <f t="shared" ref="E81:F83" si="2">E82</f>
        <v>2785.16</v>
      </c>
      <c r="F81" s="24">
        <f t="shared" si="2"/>
        <v>2785.16</v>
      </c>
    </row>
    <row r="82" spans="1:6" ht="31.2" outlineLevel="6">
      <c r="A82" s="58" t="s">
        <v>52</v>
      </c>
      <c r="B82" s="76" t="s">
        <v>27</v>
      </c>
      <c r="C82" s="76" t="s">
        <v>181</v>
      </c>
      <c r="D82" s="76" t="s">
        <v>8</v>
      </c>
      <c r="E82" s="24">
        <f t="shared" si="2"/>
        <v>2785.16</v>
      </c>
      <c r="F82" s="24">
        <f t="shared" si="2"/>
        <v>2785.16</v>
      </c>
    </row>
    <row r="83" spans="1:6" ht="31.2" outlineLevel="6">
      <c r="A83" s="75" t="s">
        <v>53</v>
      </c>
      <c r="B83" s="76" t="s">
        <v>27</v>
      </c>
      <c r="C83" s="76" t="s">
        <v>181</v>
      </c>
      <c r="D83" s="76" t="s">
        <v>54</v>
      </c>
      <c r="E83" s="24">
        <f t="shared" si="2"/>
        <v>2785.16</v>
      </c>
      <c r="F83" s="24">
        <f t="shared" si="2"/>
        <v>2785.16</v>
      </c>
    </row>
    <row r="84" spans="1:6" outlineLevel="6">
      <c r="A84" s="75" t="s">
        <v>55</v>
      </c>
      <c r="B84" s="76" t="s">
        <v>27</v>
      </c>
      <c r="C84" s="76" t="s">
        <v>181</v>
      </c>
      <c r="D84" s="76" t="s">
        <v>56</v>
      </c>
      <c r="E84" s="24">
        <v>2785.16</v>
      </c>
      <c r="F84" s="157">
        <v>2785.16</v>
      </c>
    </row>
    <row r="85" spans="1:6" outlineLevel="2">
      <c r="A85" s="11" t="s">
        <v>314</v>
      </c>
      <c r="B85" s="12" t="s">
        <v>27</v>
      </c>
      <c r="C85" s="12" t="s">
        <v>167</v>
      </c>
      <c r="D85" s="12" t="s">
        <v>8</v>
      </c>
      <c r="E85" s="24">
        <f>E86+E92+E97+E102+E105+E89</f>
        <v>17194.79</v>
      </c>
      <c r="F85" s="24">
        <f>F86+F92+F97+F102+F105+F89</f>
        <v>17194.79</v>
      </c>
    </row>
    <row r="86" spans="1:6" ht="33.75" customHeight="1" outlineLevel="4">
      <c r="A86" s="11" t="s">
        <v>13</v>
      </c>
      <c r="B86" s="12" t="s">
        <v>27</v>
      </c>
      <c r="C86" s="12" t="s">
        <v>168</v>
      </c>
      <c r="D86" s="12" t="s">
        <v>8</v>
      </c>
      <c r="E86" s="24">
        <f>E87</f>
        <v>13572.39</v>
      </c>
      <c r="F86" s="24">
        <f>F87</f>
        <v>13572.39</v>
      </c>
    </row>
    <row r="87" spans="1:6" ht="62.4" outlineLevel="5">
      <c r="A87" s="11" t="s">
        <v>14</v>
      </c>
      <c r="B87" s="12" t="s">
        <v>27</v>
      </c>
      <c r="C87" s="12" t="s">
        <v>168</v>
      </c>
      <c r="D87" s="12" t="s">
        <v>15</v>
      </c>
      <c r="E87" s="24">
        <f>E88</f>
        <v>13572.39</v>
      </c>
      <c r="F87" s="24">
        <f>F88</f>
        <v>13572.39</v>
      </c>
    </row>
    <row r="88" spans="1:6" ht="31.2" outlineLevel="6">
      <c r="A88" s="11" t="s">
        <v>16</v>
      </c>
      <c r="B88" s="12" t="s">
        <v>27</v>
      </c>
      <c r="C88" s="12" t="s">
        <v>168</v>
      </c>
      <c r="D88" s="12" t="s">
        <v>17</v>
      </c>
      <c r="E88" s="24">
        <v>13572.39</v>
      </c>
      <c r="F88" s="157">
        <v>13572.39</v>
      </c>
    </row>
    <row r="89" spans="1:6" ht="33" customHeight="1" outlineLevel="6">
      <c r="A89" s="11" t="s">
        <v>409</v>
      </c>
      <c r="B89" s="12" t="s">
        <v>27</v>
      </c>
      <c r="C89" s="12" t="s">
        <v>410</v>
      </c>
      <c r="D89" s="12" t="s">
        <v>8</v>
      </c>
      <c r="E89" s="24">
        <f>E90</f>
        <v>60</v>
      </c>
      <c r="F89" s="24">
        <f>F90</f>
        <v>60</v>
      </c>
    </row>
    <row r="90" spans="1:6" ht="62.4" outlineLevel="6">
      <c r="A90" s="11" t="s">
        <v>14</v>
      </c>
      <c r="B90" s="12" t="s">
        <v>27</v>
      </c>
      <c r="C90" s="12" t="s">
        <v>410</v>
      </c>
      <c r="D90" s="12" t="s">
        <v>15</v>
      </c>
      <c r="E90" s="24">
        <f>E91</f>
        <v>60</v>
      </c>
      <c r="F90" s="24">
        <f>F91</f>
        <v>60</v>
      </c>
    </row>
    <row r="91" spans="1:6" ht="31.2" outlineLevel="6">
      <c r="A91" s="11" t="s">
        <v>16</v>
      </c>
      <c r="B91" s="12" t="s">
        <v>27</v>
      </c>
      <c r="C91" s="12" t="s">
        <v>410</v>
      </c>
      <c r="D91" s="12" t="s">
        <v>17</v>
      </c>
      <c r="E91" s="24">
        <v>60</v>
      </c>
      <c r="F91" s="157">
        <v>60</v>
      </c>
    </row>
    <row r="92" spans="1:6" ht="61.5" customHeight="1" outlineLevel="4">
      <c r="A92" s="28" t="s">
        <v>473</v>
      </c>
      <c r="B92" s="12" t="s">
        <v>27</v>
      </c>
      <c r="C92" s="12" t="s">
        <v>328</v>
      </c>
      <c r="D92" s="12" t="s">
        <v>8</v>
      </c>
      <c r="E92" s="24">
        <f>E93+E95</f>
        <v>1370</v>
      </c>
      <c r="F92" s="24">
        <f>F93+F95</f>
        <v>1370</v>
      </c>
    </row>
    <row r="93" spans="1:6" ht="62.4" outlineLevel="5">
      <c r="A93" s="11" t="s">
        <v>14</v>
      </c>
      <c r="B93" s="12" t="s">
        <v>27</v>
      </c>
      <c r="C93" s="12" t="s">
        <v>328</v>
      </c>
      <c r="D93" s="12" t="s">
        <v>15</v>
      </c>
      <c r="E93" s="24">
        <f>E94</f>
        <v>1024</v>
      </c>
      <c r="F93" s="24">
        <f>F94</f>
        <v>1024</v>
      </c>
    </row>
    <row r="94" spans="1:6" ht="31.2" outlineLevel="6">
      <c r="A94" s="11" t="s">
        <v>16</v>
      </c>
      <c r="B94" s="12" t="s">
        <v>27</v>
      </c>
      <c r="C94" s="12" t="s">
        <v>328</v>
      </c>
      <c r="D94" s="12" t="s">
        <v>17</v>
      </c>
      <c r="E94" s="24">
        <v>1024</v>
      </c>
      <c r="F94" s="157">
        <v>1024</v>
      </c>
    </row>
    <row r="95" spans="1:6" ht="31.2" outlineLevel="5">
      <c r="A95" s="11" t="s">
        <v>18</v>
      </c>
      <c r="B95" s="12" t="s">
        <v>27</v>
      </c>
      <c r="C95" s="12" t="s">
        <v>328</v>
      </c>
      <c r="D95" s="12" t="s">
        <v>19</v>
      </c>
      <c r="E95" s="24">
        <f>E96</f>
        <v>346</v>
      </c>
      <c r="F95" s="24">
        <f>F96</f>
        <v>346</v>
      </c>
    </row>
    <row r="96" spans="1:6" ht="31.2" outlineLevel="6">
      <c r="A96" s="11" t="s">
        <v>20</v>
      </c>
      <c r="B96" s="12" t="s">
        <v>27</v>
      </c>
      <c r="C96" s="12" t="s">
        <v>328</v>
      </c>
      <c r="D96" s="12" t="s">
        <v>21</v>
      </c>
      <c r="E96" s="24">
        <v>346</v>
      </c>
      <c r="F96" s="157">
        <v>346</v>
      </c>
    </row>
    <row r="97" spans="1:6" ht="78" outlineLevel="4">
      <c r="A97" s="28" t="s">
        <v>475</v>
      </c>
      <c r="B97" s="12" t="s">
        <v>27</v>
      </c>
      <c r="C97" s="12" t="s">
        <v>327</v>
      </c>
      <c r="D97" s="12" t="s">
        <v>8</v>
      </c>
      <c r="E97" s="24">
        <f>E98+E100</f>
        <v>1003.4</v>
      </c>
      <c r="F97" s="24">
        <f>F98+F100</f>
        <v>1003.4</v>
      </c>
    </row>
    <row r="98" spans="1:6" ht="62.4" outlineLevel="5">
      <c r="A98" s="11" t="s">
        <v>14</v>
      </c>
      <c r="B98" s="12" t="s">
        <v>27</v>
      </c>
      <c r="C98" s="12" t="s">
        <v>327</v>
      </c>
      <c r="D98" s="12" t="s">
        <v>15</v>
      </c>
      <c r="E98" s="24">
        <f>E99</f>
        <v>983.4</v>
      </c>
      <c r="F98" s="24">
        <f>F99</f>
        <v>983.4</v>
      </c>
    </row>
    <row r="99" spans="1:6" ht="31.2" outlineLevel="6">
      <c r="A99" s="11" t="s">
        <v>16</v>
      </c>
      <c r="B99" s="12" t="s">
        <v>27</v>
      </c>
      <c r="C99" s="12" t="s">
        <v>327</v>
      </c>
      <c r="D99" s="12" t="s">
        <v>17</v>
      </c>
      <c r="E99" s="24">
        <v>983.4</v>
      </c>
      <c r="F99" s="157">
        <v>983.4</v>
      </c>
    </row>
    <row r="100" spans="1:6" ht="31.2" outlineLevel="5">
      <c r="A100" s="11" t="s">
        <v>18</v>
      </c>
      <c r="B100" s="12" t="s">
        <v>27</v>
      </c>
      <c r="C100" s="12" t="s">
        <v>327</v>
      </c>
      <c r="D100" s="12" t="s">
        <v>19</v>
      </c>
      <c r="E100" s="24">
        <f>E101</f>
        <v>20</v>
      </c>
      <c r="F100" s="24">
        <f>F101</f>
        <v>20</v>
      </c>
    </row>
    <row r="101" spans="1:6" ht="31.2" outlineLevel="6">
      <c r="A101" s="11" t="s">
        <v>20</v>
      </c>
      <c r="B101" s="12" t="s">
        <v>27</v>
      </c>
      <c r="C101" s="12" t="s">
        <v>327</v>
      </c>
      <c r="D101" s="12" t="s">
        <v>21</v>
      </c>
      <c r="E101" s="24">
        <v>20</v>
      </c>
      <c r="F101" s="157">
        <v>20</v>
      </c>
    </row>
    <row r="102" spans="1:6" ht="62.4" outlineLevel="4">
      <c r="A102" s="28" t="s">
        <v>479</v>
      </c>
      <c r="B102" s="12" t="s">
        <v>27</v>
      </c>
      <c r="C102" s="12" t="s">
        <v>329</v>
      </c>
      <c r="D102" s="12" t="s">
        <v>8</v>
      </c>
      <c r="E102" s="24">
        <f>E103</f>
        <v>651</v>
      </c>
      <c r="F102" s="24">
        <f>F103</f>
        <v>651</v>
      </c>
    </row>
    <row r="103" spans="1:6" ht="62.4" outlineLevel="5">
      <c r="A103" s="11" t="s">
        <v>14</v>
      </c>
      <c r="B103" s="12" t="s">
        <v>27</v>
      </c>
      <c r="C103" s="12" t="s">
        <v>329</v>
      </c>
      <c r="D103" s="12" t="s">
        <v>15</v>
      </c>
      <c r="E103" s="24">
        <f>E104</f>
        <v>651</v>
      </c>
      <c r="F103" s="24">
        <f>F104</f>
        <v>651</v>
      </c>
    </row>
    <row r="104" spans="1:6" ht="31.2" outlineLevel="6">
      <c r="A104" s="11" t="s">
        <v>16</v>
      </c>
      <c r="B104" s="12" t="s">
        <v>27</v>
      </c>
      <c r="C104" s="12" t="s">
        <v>329</v>
      </c>
      <c r="D104" s="12" t="s">
        <v>17</v>
      </c>
      <c r="E104" s="24">
        <v>651</v>
      </c>
      <c r="F104" s="157">
        <v>651</v>
      </c>
    </row>
    <row r="105" spans="1:6" ht="60.75" customHeight="1" outlineLevel="4">
      <c r="A105" s="28" t="s">
        <v>477</v>
      </c>
      <c r="B105" s="12" t="s">
        <v>27</v>
      </c>
      <c r="C105" s="12" t="s">
        <v>330</v>
      </c>
      <c r="D105" s="12" t="s">
        <v>8</v>
      </c>
      <c r="E105" s="24">
        <f>E106+E108</f>
        <v>538</v>
      </c>
      <c r="F105" s="24">
        <f>F106+F108</f>
        <v>538</v>
      </c>
    </row>
    <row r="106" spans="1:6" ht="62.4" outlineLevel="5">
      <c r="A106" s="11" t="s">
        <v>14</v>
      </c>
      <c r="B106" s="12" t="s">
        <v>27</v>
      </c>
      <c r="C106" s="12" t="s">
        <v>330</v>
      </c>
      <c r="D106" s="12" t="s">
        <v>15</v>
      </c>
      <c r="E106" s="24">
        <f>E107</f>
        <v>518</v>
      </c>
      <c r="F106" s="24">
        <f>F107</f>
        <v>518</v>
      </c>
    </row>
    <row r="107" spans="1:6" ht="31.2" outlineLevel="6">
      <c r="A107" s="11" t="s">
        <v>16</v>
      </c>
      <c r="B107" s="12" t="s">
        <v>27</v>
      </c>
      <c r="C107" s="12" t="s">
        <v>330</v>
      </c>
      <c r="D107" s="12" t="s">
        <v>17</v>
      </c>
      <c r="E107" s="24">
        <v>518</v>
      </c>
      <c r="F107" s="157">
        <v>518</v>
      </c>
    </row>
    <row r="108" spans="1:6" ht="31.2" outlineLevel="5">
      <c r="A108" s="11" t="s">
        <v>18</v>
      </c>
      <c r="B108" s="12" t="s">
        <v>27</v>
      </c>
      <c r="C108" s="12" t="s">
        <v>330</v>
      </c>
      <c r="D108" s="12" t="s">
        <v>19</v>
      </c>
      <c r="E108" s="24">
        <f>E109</f>
        <v>20</v>
      </c>
      <c r="F108" s="24">
        <f>F109</f>
        <v>20</v>
      </c>
    </row>
    <row r="109" spans="1:6" ht="31.2" outlineLevel="6">
      <c r="A109" s="11" t="s">
        <v>20</v>
      </c>
      <c r="B109" s="12" t="s">
        <v>27</v>
      </c>
      <c r="C109" s="12" t="s">
        <v>330</v>
      </c>
      <c r="D109" s="12" t="s">
        <v>21</v>
      </c>
      <c r="E109" s="24">
        <v>20</v>
      </c>
      <c r="F109" s="157">
        <v>20</v>
      </c>
    </row>
    <row r="110" spans="1:6" s="10" customFormat="1">
      <c r="A110" s="8" t="s">
        <v>160</v>
      </c>
      <c r="B110" s="9" t="s">
        <v>30</v>
      </c>
      <c r="C110" s="9" t="s">
        <v>166</v>
      </c>
      <c r="D110" s="9" t="s">
        <v>8</v>
      </c>
      <c r="E110" s="26">
        <f t="shared" ref="E110:F114" si="3">E111</f>
        <v>1223</v>
      </c>
      <c r="F110" s="26">
        <f t="shared" si="3"/>
        <v>1223</v>
      </c>
    </row>
    <row r="111" spans="1:6" outlineLevel="1">
      <c r="A111" s="11" t="s">
        <v>161</v>
      </c>
      <c r="B111" s="12" t="s">
        <v>162</v>
      </c>
      <c r="C111" s="12" t="s">
        <v>166</v>
      </c>
      <c r="D111" s="12" t="s">
        <v>8</v>
      </c>
      <c r="E111" s="24">
        <f t="shared" si="3"/>
        <v>1223</v>
      </c>
      <c r="F111" s="24">
        <f t="shared" si="3"/>
        <v>1223</v>
      </c>
    </row>
    <row r="112" spans="1:6" outlineLevel="3">
      <c r="A112" s="11" t="s">
        <v>314</v>
      </c>
      <c r="B112" s="12" t="s">
        <v>162</v>
      </c>
      <c r="C112" s="12" t="s">
        <v>167</v>
      </c>
      <c r="D112" s="12" t="s">
        <v>8</v>
      </c>
      <c r="E112" s="24">
        <f t="shared" si="3"/>
        <v>1223</v>
      </c>
      <c r="F112" s="24">
        <f t="shared" si="3"/>
        <v>1223</v>
      </c>
    </row>
    <row r="113" spans="1:6" ht="63" customHeight="1" outlineLevel="4">
      <c r="A113" s="28" t="s">
        <v>482</v>
      </c>
      <c r="B113" s="12" t="s">
        <v>162</v>
      </c>
      <c r="C113" s="12" t="s">
        <v>331</v>
      </c>
      <c r="D113" s="12" t="s">
        <v>8</v>
      </c>
      <c r="E113" s="24">
        <f t="shared" si="3"/>
        <v>1223</v>
      </c>
      <c r="F113" s="24">
        <f t="shared" si="3"/>
        <v>1223</v>
      </c>
    </row>
    <row r="114" spans="1:6" outlineLevel="5">
      <c r="A114" s="11" t="s">
        <v>31</v>
      </c>
      <c r="B114" s="12" t="s">
        <v>162</v>
      </c>
      <c r="C114" s="12" t="s">
        <v>331</v>
      </c>
      <c r="D114" s="12" t="s">
        <v>32</v>
      </c>
      <c r="E114" s="24">
        <f t="shared" si="3"/>
        <v>1223</v>
      </c>
      <c r="F114" s="24">
        <f t="shared" si="3"/>
        <v>1223</v>
      </c>
    </row>
    <row r="115" spans="1:6" outlineLevel="6">
      <c r="A115" s="11" t="s">
        <v>163</v>
      </c>
      <c r="B115" s="12" t="s">
        <v>162</v>
      </c>
      <c r="C115" s="12" t="s">
        <v>331</v>
      </c>
      <c r="D115" s="12" t="s">
        <v>164</v>
      </c>
      <c r="E115" s="24">
        <v>1223</v>
      </c>
      <c r="F115" s="157">
        <v>1223</v>
      </c>
    </row>
    <row r="116" spans="1:6" s="10" customFormat="1" ht="31.2">
      <c r="A116" s="8" t="s">
        <v>57</v>
      </c>
      <c r="B116" s="9" t="s">
        <v>58</v>
      </c>
      <c r="C116" s="9" t="s">
        <v>166</v>
      </c>
      <c r="D116" s="9" t="s">
        <v>8</v>
      </c>
      <c r="E116" s="26">
        <f t="shared" ref="E116:F120" si="4">E117</f>
        <v>65</v>
      </c>
      <c r="F116" s="26">
        <f t="shared" si="4"/>
        <v>65</v>
      </c>
    </row>
    <row r="117" spans="1:6" ht="31.2" outlineLevel="1">
      <c r="A117" s="11" t="s">
        <v>59</v>
      </c>
      <c r="B117" s="12" t="s">
        <v>60</v>
      </c>
      <c r="C117" s="12" t="s">
        <v>166</v>
      </c>
      <c r="D117" s="12" t="s">
        <v>8</v>
      </c>
      <c r="E117" s="24">
        <f t="shared" si="4"/>
        <v>65</v>
      </c>
      <c r="F117" s="24">
        <f t="shared" si="4"/>
        <v>65</v>
      </c>
    </row>
    <row r="118" spans="1:6" outlineLevel="3">
      <c r="A118" s="11" t="s">
        <v>314</v>
      </c>
      <c r="B118" s="12" t="s">
        <v>60</v>
      </c>
      <c r="C118" s="12" t="s">
        <v>167</v>
      </c>
      <c r="D118" s="12" t="s">
        <v>8</v>
      </c>
      <c r="E118" s="24">
        <f t="shared" si="4"/>
        <v>65</v>
      </c>
      <c r="F118" s="24">
        <f t="shared" si="4"/>
        <v>65</v>
      </c>
    </row>
    <row r="119" spans="1:6" ht="31.2" outlineLevel="4">
      <c r="A119" s="11" t="s">
        <v>61</v>
      </c>
      <c r="B119" s="12" t="s">
        <v>60</v>
      </c>
      <c r="C119" s="12" t="s">
        <v>187</v>
      </c>
      <c r="D119" s="12" t="s">
        <v>8</v>
      </c>
      <c r="E119" s="24">
        <f t="shared" si="4"/>
        <v>65</v>
      </c>
      <c r="F119" s="24">
        <f t="shared" si="4"/>
        <v>65</v>
      </c>
    </row>
    <row r="120" spans="1:6" ht="31.2" outlineLevel="5">
      <c r="A120" s="11" t="s">
        <v>18</v>
      </c>
      <c r="B120" s="12" t="s">
        <v>60</v>
      </c>
      <c r="C120" s="12" t="s">
        <v>187</v>
      </c>
      <c r="D120" s="12" t="s">
        <v>19</v>
      </c>
      <c r="E120" s="24">
        <f t="shared" si="4"/>
        <v>65</v>
      </c>
      <c r="F120" s="24">
        <f t="shared" si="4"/>
        <v>65</v>
      </c>
    </row>
    <row r="121" spans="1:6" ht="31.2" outlineLevel="6">
      <c r="A121" s="11" t="s">
        <v>20</v>
      </c>
      <c r="B121" s="12" t="s">
        <v>60</v>
      </c>
      <c r="C121" s="12" t="s">
        <v>187</v>
      </c>
      <c r="D121" s="12" t="s">
        <v>21</v>
      </c>
      <c r="E121" s="24">
        <v>65</v>
      </c>
      <c r="F121" s="157">
        <v>65</v>
      </c>
    </row>
    <row r="122" spans="1:6" s="10" customFormat="1">
      <c r="A122" s="8" t="s">
        <v>153</v>
      </c>
      <c r="B122" s="9" t="s">
        <v>62</v>
      </c>
      <c r="C122" s="9" t="s">
        <v>166</v>
      </c>
      <c r="D122" s="9" t="s">
        <v>8</v>
      </c>
      <c r="E122" s="26">
        <f>E128+E139+E123+E133</f>
        <v>11097.279999999999</v>
      </c>
      <c r="F122" s="26">
        <f>F128+F139+F123+F133</f>
        <v>11097.279999999999</v>
      </c>
    </row>
    <row r="123" spans="1:6" s="10" customFormat="1">
      <c r="A123" s="11" t="s">
        <v>155</v>
      </c>
      <c r="B123" s="12" t="s">
        <v>156</v>
      </c>
      <c r="C123" s="12" t="s">
        <v>166</v>
      </c>
      <c r="D123" s="12" t="s">
        <v>8</v>
      </c>
      <c r="E123" s="24">
        <f>E124</f>
        <v>275.27999999999997</v>
      </c>
      <c r="F123" s="24">
        <f>F124</f>
        <v>275.27999999999997</v>
      </c>
    </row>
    <row r="124" spans="1:6" s="10" customFormat="1">
      <c r="A124" s="11" t="s">
        <v>314</v>
      </c>
      <c r="B124" s="12" t="s">
        <v>156</v>
      </c>
      <c r="C124" s="12" t="s">
        <v>167</v>
      </c>
      <c r="D124" s="12" t="s">
        <v>8</v>
      </c>
      <c r="E124" s="24">
        <f t="shared" ref="E124:F126" si="5">E125</f>
        <v>275.27999999999997</v>
      </c>
      <c r="F124" s="24">
        <f t="shared" si="5"/>
        <v>275.27999999999997</v>
      </c>
    </row>
    <row r="125" spans="1:6" s="10" customFormat="1" ht="111.75" customHeight="1">
      <c r="A125" s="28" t="s">
        <v>485</v>
      </c>
      <c r="B125" s="12" t="s">
        <v>156</v>
      </c>
      <c r="C125" s="12" t="s">
        <v>188</v>
      </c>
      <c r="D125" s="12" t="s">
        <v>8</v>
      </c>
      <c r="E125" s="24">
        <f t="shared" si="5"/>
        <v>275.27999999999997</v>
      </c>
      <c r="F125" s="24">
        <f t="shared" si="5"/>
        <v>275.27999999999997</v>
      </c>
    </row>
    <row r="126" spans="1:6" s="10" customFormat="1" ht="31.2">
      <c r="A126" s="11" t="s">
        <v>18</v>
      </c>
      <c r="B126" s="12" t="s">
        <v>156</v>
      </c>
      <c r="C126" s="12" t="s">
        <v>188</v>
      </c>
      <c r="D126" s="12" t="s">
        <v>19</v>
      </c>
      <c r="E126" s="24">
        <f t="shared" si="5"/>
        <v>275.27999999999997</v>
      </c>
      <c r="F126" s="24">
        <f t="shared" si="5"/>
        <v>275.27999999999997</v>
      </c>
    </row>
    <row r="127" spans="1:6" s="10" customFormat="1" ht="31.2">
      <c r="A127" s="11" t="s">
        <v>20</v>
      </c>
      <c r="B127" s="12" t="s">
        <v>156</v>
      </c>
      <c r="C127" s="12" t="s">
        <v>188</v>
      </c>
      <c r="D127" s="12" t="s">
        <v>21</v>
      </c>
      <c r="E127" s="24">
        <v>275.27999999999997</v>
      </c>
      <c r="F127" s="158">
        <v>275.27999999999997</v>
      </c>
    </row>
    <row r="128" spans="1:6" outlineLevel="1">
      <c r="A128" s="11" t="s">
        <v>63</v>
      </c>
      <c r="B128" s="12" t="s">
        <v>64</v>
      </c>
      <c r="C128" s="12" t="s">
        <v>166</v>
      </c>
      <c r="D128" s="12" t="s">
        <v>8</v>
      </c>
      <c r="E128" s="24">
        <f t="shared" ref="E128:F131" si="6">E129</f>
        <v>1795</v>
      </c>
      <c r="F128" s="24">
        <f t="shared" si="6"/>
        <v>1795</v>
      </c>
    </row>
    <row r="129" spans="1:6" ht="31.2" outlineLevel="2">
      <c r="A129" s="11" t="s">
        <v>572</v>
      </c>
      <c r="B129" s="12" t="s">
        <v>64</v>
      </c>
      <c r="C129" s="12" t="s">
        <v>173</v>
      </c>
      <c r="D129" s="12" t="s">
        <v>8</v>
      </c>
      <c r="E129" s="24">
        <f t="shared" si="6"/>
        <v>1795</v>
      </c>
      <c r="F129" s="24">
        <f t="shared" si="6"/>
        <v>1795</v>
      </c>
    </row>
    <row r="130" spans="1:6" ht="31.2" outlineLevel="4">
      <c r="A130" s="11" t="s">
        <v>317</v>
      </c>
      <c r="B130" s="12" t="s">
        <v>64</v>
      </c>
      <c r="C130" s="12" t="s">
        <v>190</v>
      </c>
      <c r="D130" s="12" t="s">
        <v>8</v>
      </c>
      <c r="E130" s="24">
        <f t="shared" si="6"/>
        <v>1795</v>
      </c>
      <c r="F130" s="24">
        <f t="shared" si="6"/>
        <v>1795</v>
      </c>
    </row>
    <row r="131" spans="1:6" outlineLevel="5">
      <c r="A131" s="11" t="s">
        <v>22</v>
      </c>
      <c r="B131" s="12" t="s">
        <v>64</v>
      </c>
      <c r="C131" s="12" t="s">
        <v>190</v>
      </c>
      <c r="D131" s="12" t="s">
        <v>23</v>
      </c>
      <c r="E131" s="24">
        <f t="shared" si="6"/>
        <v>1795</v>
      </c>
      <c r="F131" s="24">
        <f t="shared" si="6"/>
        <v>1795</v>
      </c>
    </row>
    <row r="132" spans="1:6" ht="46.8" outlineLevel="6">
      <c r="A132" s="11" t="s">
        <v>65</v>
      </c>
      <c r="B132" s="12" t="s">
        <v>64</v>
      </c>
      <c r="C132" s="12" t="s">
        <v>190</v>
      </c>
      <c r="D132" s="12" t="s">
        <v>66</v>
      </c>
      <c r="E132" s="24">
        <v>1795</v>
      </c>
      <c r="F132" s="157">
        <v>1795</v>
      </c>
    </row>
    <row r="133" spans="1:6" outlineLevel="6">
      <c r="A133" s="11" t="s">
        <v>67</v>
      </c>
      <c r="B133" s="12" t="s">
        <v>68</v>
      </c>
      <c r="C133" s="12" t="s">
        <v>166</v>
      </c>
      <c r="D133" s="12" t="s">
        <v>8</v>
      </c>
      <c r="E133" s="24">
        <f t="shared" ref="E133:F137" si="7">E134</f>
        <v>7342</v>
      </c>
      <c r="F133" s="24">
        <f t="shared" si="7"/>
        <v>7342</v>
      </c>
    </row>
    <row r="134" spans="1:6" ht="46.8" outlineLevel="6">
      <c r="A134" s="11" t="s">
        <v>457</v>
      </c>
      <c r="B134" s="12" t="s">
        <v>68</v>
      </c>
      <c r="C134" s="12" t="s">
        <v>192</v>
      </c>
      <c r="D134" s="12" t="s">
        <v>8</v>
      </c>
      <c r="E134" s="24">
        <f t="shared" si="7"/>
        <v>7342</v>
      </c>
      <c r="F134" s="24">
        <f t="shared" si="7"/>
        <v>7342</v>
      </c>
    </row>
    <row r="135" spans="1:6" ht="31.2" outlineLevel="6">
      <c r="A135" s="11" t="s">
        <v>459</v>
      </c>
      <c r="B135" s="12" t="s">
        <v>68</v>
      </c>
      <c r="C135" s="12" t="s">
        <v>193</v>
      </c>
      <c r="D135" s="12" t="s">
        <v>8</v>
      </c>
      <c r="E135" s="24">
        <f t="shared" si="7"/>
        <v>7342</v>
      </c>
      <c r="F135" s="24">
        <f t="shared" si="7"/>
        <v>7342</v>
      </c>
    </row>
    <row r="136" spans="1:6" ht="48" customHeight="1" outlineLevel="6">
      <c r="A136" s="11" t="s">
        <v>69</v>
      </c>
      <c r="B136" s="12" t="s">
        <v>68</v>
      </c>
      <c r="C136" s="12" t="s">
        <v>194</v>
      </c>
      <c r="D136" s="12" t="s">
        <v>8</v>
      </c>
      <c r="E136" s="24">
        <f t="shared" si="7"/>
        <v>7342</v>
      </c>
      <c r="F136" s="24">
        <f t="shared" si="7"/>
        <v>7342</v>
      </c>
    </row>
    <row r="137" spans="1:6" ht="31.2" outlineLevel="6">
      <c r="A137" s="11" t="s">
        <v>18</v>
      </c>
      <c r="B137" s="12" t="s">
        <v>68</v>
      </c>
      <c r="C137" s="12" t="s">
        <v>194</v>
      </c>
      <c r="D137" s="12" t="s">
        <v>19</v>
      </c>
      <c r="E137" s="24">
        <f t="shared" si="7"/>
        <v>7342</v>
      </c>
      <c r="F137" s="24">
        <f t="shared" si="7"/>
        <v>7342</v>
      </c>
    </row>
    <row r="138" spans="1:6" ht="31.2" outlineLevel="6">
      <c r="A138" s="11" t="s">
        <v>20</v>
      </c>
      <c r="B138" s="12" t="s">
        <v>68</v>
      </c>
      <c r="C138" s="12" t="s">
        <v>194</v>
      </c>
      <c r="D138" s="12" t="s">
        <v>21</v>
      </c>
      <c r="E138" s="24">
        <v>7342</v>
      </c>
      <c r="F138" s="157">
        <v>7342</v>
      </c>
    </row>
    <row r="139" spans="1:6" outlineLevel="1">
      <c r="A139" s="11" t="s">
        <v>71</v>
      </c>
      <c r="B139" s="12" t="s">
        <v>72</v>
      </c>
      <c r="C139" s="12" t="s">
        <v>166</v>
      </c>
      <c r="D139" s="12" t="s">
        <v>8</v>
      </c>
      <c r="E139" s="24">
        <f>E140</f>
        <v>1685</v>
      </c>
      <c r="F139" s="24">
        <f>F140</f>
        <v>1685</v>
      </c>
    </row>
    <row r="140" spans="1:6" ht="31.2" outlineLevel="1">
      <c r="A140" s="11" t="s">
        <v>572</v>
      </c>
      <c r="B140" s="12" t="s">
        <v>72</v>
      </c>
      <c r="C140" s="12" t="s">
        <v>173</v>
      </c>
      <c r="D140" s="12" t="s">
        <v>8</v>
      </c>
      <c r="E140" s="24">
        <f>E141+E145</f>
        <v>1685</v>
      </c>
      <c r="F140" s="24">
        <f>F141+F145</f>
        <v>1685</v>
      </c>
    </row>
    <row r="141" spans="1:6" ht="32.25" customHeight="1" outlineLevel="1">
      <c r="A141" s="11" t="s">
        <v>498</v>
      </c>
      <c r="B141" s="12" t="s">
        <v>72</v>
      </c>
      <c r="C141" s="12" t="s">
        <v>195</v>
      </c>
      <c r="D141" s="12" t="s">
        <v>8</v>
      </c>
      <c r="E141" s="24">
        <f t="shared" ref="E141:F143" si="8">E142</f>
        <v>250</v>
      </c>
      <c r="F141" s="24">
        <f t="shared" si="8"/>
        <v>250</v>
      </c>
    </row>
    <row r="142" spans="1:6" ht="31.2" outlineLevel="1">
      <c r="A142" s="11" t="s">
        <v>73</v>
      </c>
      <c r="B142" s="12" t="s">
        <v>72</v>
      </c>
      <c r="C142" s="12" t="s">
        <v>196</v>
      </c>
      <c r="D142" s="12" t="s">
        <v>8</v>
      </c>
      <c r="E142" s="24">
        <f t="shared" si="8"/>
        <v>250</v>
      </c>
      <c r="F142" s="24">
        <f t="shared" si="8"/>
        <v>250</v>
      </c>
    </row>
    <row r="143" spans="1:6" outlineLevel="1">
      <c r="A143" s="11" t="s">
        <v>22</v>
      </c>
      <c r="B143" s="12" t="s">
        <v>72</v>
      </c>
      <c r="C143" s="12" t="s">
        <v>196</v>
      </c>
      <c r="D143" s="12" t="s">
        <v>23</v>
      </c>
      <c r="E143" s="24">
        <f t="shared" si="8"/>
        <v>250</v>
      </c>
      <c r="F143" s="24">
        <f t="shared" si="8"/>
        <v>250</v>
      </c>
    </row>
    <row r="144" spans="1:6" ht="46.8" outlineLevel="1">
      <c r="A144" s="11" t="s">
        <v>65</v>
      </c>
      <c r="B144" s="12" t="s">
        <v>72</v>
      </c>
      <c r="C144" s="12" t="s">
        <v>196</v>
      </c>
      <c r="D144" s="12" t="s">
        <v>66</v>
      </c>
      <c r="E144" s="24">
        <v>250</v>
      </c>
      <c r="F144" s="157">
        <v>250</v>
      </c>
    </row>
    <row r="145" spans="1:6" ht="46.8" outlineLevel="1">
      <c r="A145" s="11" t="s">
        <v>565</v>
      </c>
      <c r="B145" s="12" t="s">
        <v>72</v>
      </c>
      <c r="C145" s="12" t="s">
        <v>332</v>
      </c>
      <c r="D145" s="12" t="s">
        <v>8</v>
      </c>
      <c r="E145" s="24">
        <f>E146+E149</f>
        <v>1435</v>
      </c>
      <c r="F145" s="24">
        <f>F146+F149</f>
        <v>1435</v>
      </c>
    </row>
    <row r="146" spans="1:6" ht="31.2" outlineLevel="1">
      <c r="A146" s="11" t="s">
        <v>385</v>
      </c>
      <c r="B146" s="12" t="s">
        <v>72</v>
      </c>
      <c r="C146" s="12" t="s">
        <v>386</v>
      </c>
      <c r="D146" s="12" t="s">
        <v>8</v>
      </c>
      <c r="E146" s="24">
        <f>E147</f>
        <v>35</v>
      </c>
      <c r="F146" s="24">
        <f>F147</f>
        <v>35</v>
      </c>
    </row>
    <row r="147" spans="1:6" ht="31.2" outlineLevel="1">
      <c r="A147" s="11" t="s">
        <v>18</v>
      </c>
      <c r="B147" s="12" t="s">
        <v>72</v>
      </c>
      <c r="C147" s="12" t="s">
        <v>386</v>
      </c>
      <c r="D147" s="12" t="s">
        <v>19</v>
      </c>
      <c r="E147" s="24">
        <f>E148</f>
        <v>35</v>
      </c>
      <c r="F147" s="24">
        <f>F148</f>
        <v>35</v>
      </c>
    </row>
    <row r="148" spans="1:6" ht="31.2" outlineLevel="1">
      <c r="A148" s="11" t="s">
        <v>20</v>
      </c>
      <c r="B148" s="12" t="s">
        <v>72</v>
      </c>
      <c r="C148" s="12" t="s">
        <v>386</v>
      </c>
      <c r="D148" s="12" t="s">
        <v>21</v>
      </c>
      <c r="E148" s="24">
        <v>35</v>
      </c>
      <c r="F148" s="157">
        <v>35</v>
      </c>
    </row>
    <row r="149" spans="1:6" outlineLevel="4">
      <c r="A149" s="11" t="s">
        <v>74</v>
      </c>
      <c r="B149" s="12" t="s">
        <v>72</v>
      </c>
      <c r="C149" s="12" t="s">
        <v>197</v>
      </c>
      <c r="D149" s="12" t="s">
        <v>8</v>
      </c>
      <c r="E149" s="24">
        <f>E150</f>
        <v>1400</v>
      </c>
      <c r="F149" s="24">
        <f>F150</f>
        <v>1400</v>
      </c>
    </row>
    <row r="150" spans="1:6" ht="31.2" outlineLevel="5">
      <c r="A150" s="11" t="s">
        <v>18</v>
      </c>
      <c r="B150" s="12" t="s">
        <v>72</v>
      </c>
      <c r="C150" s="12" t="s">
        <v>197</v>
      </c>
      <c r="D150" s="12" t="s">
        <v>19</v>
      </c>
      <c r="E150" s="24">
        <f>E151</f>
        <v>1400</v>
      </c>
      <c r="F150" s="24">
        <f>F151</f>
        <v>1400</v>
      </c>
    </row>
    <row r="151" spans="1:6" ht="31.2" outlineLevel="6">
      <c r="A151" s="11" t="s">
        <v>20</v>
      </c>
      <c r="B151" s="12" t="s">
        <v>72</v>
      </c>
      <c r="C151" s="12" t="s">
        <v>197</v>
      </c>
      <c r="D151" s="12" t="s">
        <v>21</v>
      </c>
      <c r="E151" s="24">
        <v>1400</v>
      </c>
      <c r="F151" s="157">
        <v>1400</v>
      </c>
    </row>
    <row r="152" spans="1:6" s="10" customFormat="1">
      <c r="A152" s="8" t="s">
        <v>75</v>
      </c>
      <c r="B152" s="9" t="s">
        <v>76</v>
      </c>
      <c r="C152" s="9" t="s">
        <v>166</v>
      </c>
      <c r="D152" s="9" t="s">
        <v>8</v>
      </c>
      <c r="E152" s="26">
        <f>E153+E159+E168</f>
        <v>7961.7800000000007</v>
      </c>
      <c r="F152" s="26">
        <f>F153+F159+F168</f>
        <v>7801.04</v>
      </c>
    </row>
    <row r="153" spans="1:6" s="10" customFormat="1">
      <c r="A153" s="11" t="s">
        <v>77</v>
      </c>
      <c r="B153" s="12" t="s">
        <v>78</v>
      </c>
      <c r="C153" s="12" t="s">
        <v>166</v>
      </c>
      <c r="D153" s="12" t="s">
        <v>8</v>
      </c>
      <c r="E153" s="24">
        <f t="shared" ref="E153:F157" si="9">E154</f>
        <v>1186.17</v>
      </c>
      <c r="F153" s="24">
        <f t="shared" si="9"/>
        <v>1186.17</v>
      </c>
    </row>
    <row r="154" spans="1:6" s="10" customFormat="1" ht="46.8">
      <c r="A154" s="11" t="s">
        <v>457</v>
      </c>
      <c r="B154" s="12" t="s">
        <v>78</v>
      </c>
      <c r="C154" s="12" t="s">
        <v>192</v>
      </c>
      <c r="D154" s="12" t="s">
        <v>8</v>
      </c>
      <c r="E154" s="24">
        <f t="shared" si="9"/>
        <v>1186.17</v>
      </c>
      <c r="F154" s="24">
        <f t="shared" si="9"/>
        <v>1186.17</v>
      </c>
    </row>
    <row r="155" spans="1:6" s="10" customFormat="1" ht="46.8">
      <c r="A155" s="11" t="s">
        <v>458</v>
      </c>
      <c r="B155" s="12" t="s">
        <v>78</v>
      </c>
      <c r="C155" s="12" t="s">
        <v>198</v>
      </c>
      <c r="D155" s="12" t="s">
        <v>8</v>
      </c>
      <c r="E155" s="24">
        <f t="shared" si="9"/>
        <v>1186.17</v>
      </c>
      <c r="F155" s="24">
        <f t="shared" si="9"/>
        <v>1186.17</v>
      </c>
    </row>
    <row r="156" spans="1:6" s="10" customFormat="1" ht="62.4">
      <c r="A156" s="94" t="s">
        <v>79</v>
      </c>
      <c r="B156" s="12" t="s">
        <v>78</v>
      </c>
      <c r="C156" s="12" t="s">
        <v>199</v>
      </c>
      <c r="D156" s="12" t="s">
        <v>8</v>
      </c>
      <c r="E156" s="24">
        <f t="shared" si="9"/>
        <v>1186.17</v>
      </c>
      <c r="F156" s="24">
        <f t="shared" si="9"/>
        <v>1186.17</v>
      </c>
    </row>
    <row r="157" spans="1:6" s="10" customFormat="1" ht="31.2">
      <c r="A157" s="11" t="s">
        <v>18</v>
      </c>
      <c r="B157" s="12" t="s">
        <v>78</v>
      </c>
      <c r="C157" s="12" t="s">
        <v>199</v>
      </c>
      <c r="D157" s="12" t="s">
        <v>19</v>
      </c>
      <c r="E157" s="24">
        <f t="shared" si="9"/>
        <v>1186.17</v>
      </c>
      <c r="F157" s="24">
        <f t="shared" si="9"/>
        <v>1186.17</v>
      </c>
    </row>
    <row r="158" spans="1:6" s="10" customFormat="1" ht="31.2">
      <c r="A158" s="11" t="s">
        <v>20</v>
      </c>
      <c r="B158" s="12" t="s">
        <v>78</v>
      </c>
      <c r="C158" s="12" t="s">
        <v>199</v>
      </c>
      <c r="D158" s="12" t="s">
        <v>21</v>
      </c>
      <c r="E158" s="24">
        <v>1186.17</v>
      </c>
      <c r="F158" s="157">
        <v>1186.17</v>
      </c>
    </row>
    <row r="159" spans="1:6" s="10" customFormat="1">
      <c r="A159" s="11" t="s">
        <v>80</v>
      </c>
      <c r="B159" s="12" t="s">
        <v>81</v>
      </c>
      <c r="C159" s="12" t="s">
        <v>166</v>
      </c>
      <c r="D159" s="12" t="s">
        <v>8</v>
      </c>
      <c r="E159" s="24">
        <f t="shared" ref="E159:F163" si="10">E160</f>
        <v>6525.6100000000006</v>
      </c>
      <c r="F159" s="24">
        <f t="shared" si="10"/>
        <v>6364.87</v>
      </c>
    </row>
    <row r="160" spans="1:6" s="10" customFormat="1" ht="46.8">
      <c r="A160" s="11" t="s">
        <v>457</v>
      </c>
      <c r="B160" s="12" t="s">
        <v>81</v>
      </c>
      <c r="C160" s="12" t="s">
        <v>192</v>
      </c>
      <c r="D160" s="12" t="s">
        <v>8</v>
      </c>
      <c r="E160" s="24">
        <f t="shared" si="10"/>
        <v>6525.6100000000006</v>
      </c>
      <c r="F160" s="24">
        <f t="shared" si="10"/>
        <v>6364.87</v>
      </c>
    </row>
    <row r="161" spans="1:6" s="10" customFormat="1" ht="46.8">
      <c r="A161" s="11" t="s">
        <v>458</v>
      </c>
      <c r="B161" s="12" t="s">
        <v>81</v>
      </c>
      <c r="C161" s="12" t="s">
        <v>198</v>
      </c>
      <c r="D161" s="12" t="s">
        <v>8</v>
      </c>
      <c r="E161" s="24">
        <f>E162+E165</f>
        <v>6525.6100000000006</v>
      </c>
      <c r="F161" s="24">
        <f>F162+F165</f>
        <v>6364.87</v>
      </c>
    </row>
    <row r="162" spans="1:6" s="10" customFormat="1" ht="62.4">
      <c r="A162" s="94" t="s">
        <v>82</v>
      </c>
      <c r="B162" s="12" t="s">
        <v>81</v>
      </c>
      <c r="C162" s="12" t="s">
        <v>200</v>
      </c>
      <c r="D162" s="12" t="s">
        <v>8</v>
      </c>
      <c r="E162" s="24">
        <f t="shared" si="10"/>
        <v>2325.61</v>
      </c>
      <c r="F162" s="24">
        <f t="shared" si="10"/>
        <v>2164.87</v>
      </c>
    </row>
    <row r="163" spans="1:6" s="10" customFormat="1" ht="31.2">
      <c r="A163" s="11" t="s">
        <v>18</v>
      </c>
      <c r="B163" s="12" t="s">
        <v>81</v>
      </c>
      <c r="C163" s="12" t="s">
        <v>200</v>
      </c>
      <c r="D163" s="12" t="s">
        <v>19</v>
      </c>
      <c r="E163" s="24">
        <f t="shared" si="10"/>
        <v>2325.61</v>
      </c>
      <c r="F163" s="24">
        <f t="shared" si="10"/>
        <v>2164.87</v>
      </c>
    </row>
    <row r="164" spans="1:6" s="10" customFormat="1" ht="31.2">
      <c r="A164" s="11" t="s">
        <v>20</v>
      </c>
      <c r="B164" s="12" t="s">
        <v>81</v>
      </c>
      <c r="C164" s="12" t="s">
        <v>200</v>
      </c>
      <c r="D164" s="12" t="s">
        <v>21</v>
      </c>
      <c r="E164" s="24">
        <v>2325.61</v>
      </c>
      <c r="F164" s="157">
        <v>2164.87</v>
      </c>
    </row>
    <row r="165" spans="1:6" s="10" customFormat="1" ht="31.5" customHeight="1">
      <c r="A165" s="11" t="s">
        <v>511</v>
      </c>
      <c r="B165" s="12" t="s">
        <v>81</v>
      </c>
      <c r="C165" s="12" t="s">
        <v>512</v>
      </c>
      <c r="D165" s="12" t="s">
        <v>8</v>
      </c>
      <c r="E165" s="22">
        <f>E166</f>
        <v>4200</v>
      </c>
      <c r="F165" s="22">
        <f>F166</f>
        <v>4200</v>
      </c>
    </row>
    <row r="166" spans="1:6" s="10" customFormat="1">
      <c r="A166" s="11" t="s">
        <v>22</v>
      </c>
      <c r="B166" s="12" t="s">
        <v>81</v>
      </c>
      <c r="C166" s="12" t="s">
        <v>512</v>
      </c>
      <c r="D166" s="12" t="s">
        <v>23</v>
      </c>
      <c r="E166" s="22">
        <f>E167</f>
        <v>4200</v>
      </c>
      <c r="F166" s="22">
        <f>F167</f>
        <v>4200</v>
      </c>
    </row>
    <row r="167" spans="1:6" s="10" customFormat="1" ht="46.8">
      <c r="A167" s="11" t="s">
        <v>65</v>
      </c>
      <c r="B167" s="12" t="s">
        <v>81</v>
      </c>
      <c r="C167" s="12" t="s">
        <v>512</v>
      </c>
      <c r="D167" s="12" t="s">
        <v>66</v>
      </c>
      <c r="E167" s="22">
        <v>4200</v>
      </c>
      <c r="F167" s="22">
        <v>4200</v>
      </c>
    </row>
    <row r="168" spans="1:6" s="10" customFormat="1">
      <c r="A168" s="11" t="s">
        <v>83</v>
      </c>
      <c r="B168" s="12" t="s">
        <v>84</v>
      </c>
      <c r="C168" s="12" t="s">
        <v>166</v>
      </c>
      <c r="D168" s="12" t="s">
        <v>8</v>
      </c>
      <c r="E168" s="24">
        <f t="shared" ref="E168:F171" si="11">E169</f>
        <v>250</v>
      </c>
      <c r="F168" s="24">
        <f t="shared" si="11"/>
        <v>250</v>
      </c>
    </row>
    <row r="169" spans="1:6" s="10" customFormat="1" ht="46.8">
      <c r="A169" s="11" t="s">
        <v>457</v>
      </c>
      <c r="B169" s="12" t="s">
        <v>84</v>
      </c>
      <c r="C169" s="12" t="s">
        <v>192</v>
      </c>
      <c r="D169" s="12" t="s">
        <v>8</v>
      </c>
      <c r="E169" s="24">
        <f t="shared" si="11"/>
        <v>250</v>
      </c>
      <c r="F169" s="24">
        <f t="shared" si="11"/>
        <v>250</v>
      </c>
    </row>
    <row r="170" spans="1:6" s="10" customFormat="1" ht="63" customHeight="1">
      <c r="A170" s="94" t="s">
        <v>318</v>
      </c>
      <c r="B170" s="12" t="s">
        <v>84</v>
      </c>
      <c r="C170" s="12" t="s">
        <v>201</v>
      </c>
      <c r="D170" s="12" t="s">
        <v>8</v>
      </c>
      <c r="E170" s="24">
        <f t="shared" si="11"/>
        <v>250</v>
      </c>
      <c r="F170" s="24">
        <f t="shared" si="11"/>
        <v>250</v>
      </c>
    </row>
    <row r="171" spans="1:6" s="10" customFormat="1" ht="31.2">
      <c r="A171" s="11" t="s">
        <v>18</v>
      </c>
      <c r="B171" s="12" t="s">
        <v>84</v>
      </c>
      <c r="C171" s="12" t="s">
        <v>201</v>
      </c>
      <c r="D171" s="12" t="s">
        <v>19</v>
      </c>
      <c r="E171" s="24">
        <f t="shared" si="11"/>
        <v>250</v>
      </c>
      <c r="F171" s="24">
        <f t="shared" si="11"/>
        <v>250</v>
      </c>
    </row>
    <row r="172" spans="1:6" s="10" customFormat="1" ht="31.2">
      <c r="A172" s="11" t="s">
        <v>20</v>
      </c>
      <c r="B172" s="12" t="s">
        <v>84</v>
      </c>
      <c r="C172" s="12" t="s">
        <v>201</v>
      </c>
      <c r="D172" s="12" t="s">
        <v>21</v>
      </c>
      <c r="E172" s="24">
        <v>250</v>
      </c>
      <c r="F172" s="157">
        <v>250</v>
      </c>
    </row>
    <row r="173" spans="1:6" s="10" customFormat="1">
      <c r="A173" s="8" t="s">
        <v>86</v>
      </c>
      <c r="B173" s="9" t="s">
        <v>87</v>
      </c>
      <c r="C173" s="9" t="s">
        <v>166</v>
      </c>
      <c r="D173" s="9" t="s">
        <v>8</v>
      </c>
      <c r="E173" s="26">
        <f>E174</f>
        <v>155</v>
      </c>
      <c r="F173" s="26">
        <f>F174</f>
        <v>155</v>
      </c>
    </row>
    <row r="174" spans="1:6" outlineLevel="1">
      <c r="A174" s="11" t="s">
        <v>88</v>
      </c>
      <c r="B174" s="12" t="s">
        <v>89</v>
      </c>
      <c r="C174" s="12" t="s">
        <v>166</v>
      </c>
      <c r="D174" s="12" t="s">
        <v>8</v>
      </c>
      <c r="E174" s="24">
        <f>E175</f>
        <v>155</v>
      </c>
      <c r="F174" s="24">
        <f>F175</f>
        <v>155</v>
      </c>
    </row>
    <row r="175" spans="1:6" ht="31.2" outlineLevel="2">
      <c r="A175" s="11" t="s">
        <v>574</v>
      </c>
      <c r="B175" s="12" t="s">
        <v>89</v>
      </c>
      <c r="C175" s="12" t="s">
        <v>202</v>
      </c>
      <c r="D175" s="12" t="s">
        <v>8</v>
      </c>
      <c r="E175" s="24">
        <f>E180+E183+E176</f>
        <v>155</v>
      </c>
      <c r="F175" s="24">
        <f>F180+F183+F176</f>
        <v>155</v>
      </c>
    </row>
    <row r="176" spans="1:6" ht="46.8" outlineLevel="2">
      <c r="A176" s="11" t="s">
        <v>575</v>
      </c>
      <c r="B176" s="12" t="s">
        <v>89</v>
      </c>
      <c r="C176" s="12" t="s">
        <v>436</v>
      </c>
      <c r="D176" s="12" t="s">
        <v>8</v>
      </c>
      <c r="E176" s="24">
        <f t="shared" ref="E176:F178" si="12">E177</f>
        <v>80</v>
      </c>
      <c r="F176" s="24">
        <f t="shared" si="12"/>
        <v>80</v>
      </c>
    </row>
    <row r="177" spans="1:6" ht="16.5" customHeight="1" outlineLevel="2">
      <c r="A177" s="11" t="s">
        <v>437</v>
      </c>
      <c r="B177" s="12" t="s">
        <v>89</v>
      </c>
      <c r="C177" s="12" t="s">
        <v>438</v>
      </c>
      <c r="D177" s="12" t="s">
        <v>8</v>
      </c>
      <c r="E177" s="24">
        <f t="shared" si="12"/>
        <v>80</v>
      </c>
      <c r="F177" s="24">
        <f t="shared" si="12"/>
        <v>80</v>
      </c>
    </row>
    <row r="178" spans="1:6" ht="31.2" outlineLevel="2">
      <c r="A178" s="11" t="s">
        <v>18</v>
      </c>
      <c r="B178" s="12" t="s">
        <v>89</v>
      </c>
      <c r="C178" s="12" t="s">
        <v>438</v>
      </c>
      <c r="D178" s="12" t="s">
        <v>19</v>
      </c>
      <c r="E178" s="24">
        <f t="shared" si="12"/>
        <v>80</v>
      </c>
      <c r="F178" s="24">
        <f t="shared" si="12"/>
        <v>80</v>
      </c>
    </row>
    <row r="179" spans="1:6" ht="31.2" outlineLevel="2">
      <c r="A179" s="11" t="s">
        <v>20</v>
      </c>
      <c r="B179" s="12" t="s">
        <v>89</v>
      </c>
      <c r="C179" s="12" t="s">
        <v>438</v>
      </c>
      <c r="D179" s="12" t="s">
        <v>21</v>
      </c>
      <c r="E179" s="24">
        <v>80</v>
      </c>
      <c r="F179" s="24">
        <v>80</v>
      </c>
    </row>
    <row r="180" spans="1:6" ht="31.2" outlineLevel="4">
      <c r="A180" s="11" t="s">
        <v>91</v>
      </c>
      <c r="B180" s="12" t="s">
        <v>89</v>
      </c>
      <c r="C180" s="12" t="s">
        <v>203</v>
      </c>
      <c r="D180" s="12" t="s">
        <v>8</v>
      </c>
      <c r="E180" s="24">
        <f>E181</f>
        <v>45</v>
      </c>
      <c r="F180" s="24">
        <f>F181</f>
        <v>45</v>
      </c>
    </row>
    <row r="181" spans="1:6" ht="31.2" outlineLevel="5">
      <c r="A181" s="11" t="s">
        <v>18</v>
      </c>
      <c r="B181" s="12" t="s">
        <v>89</v>
      </c>
      <c r="C181" s="12" t="s">
        <v>203</v>
      </c>
      <c r="D181" s="12" t="s">
        <v>19</v>
      </c>
      <c r="E181" s="24">
        <f>E182</f>
        <v>45</v>
      </c>
      <c r="F181" s="24">
        <f>F182</f>
        <v>45</v>
      </c>
    </row>
    <row r="182" spans="1:6" ht="31.2" outlineLevel="6">
      <c r="A182" s="11" t="s">
        <v>20</v>
      </c>
      <c r="B182" s="12" t="s">
        <v>89</v>
      </c>
      <c r="C182" s="12" t="s">
        <v>203</v>
      </c>
      <c r="D182" s="12" t="s">
        <v>21</v>
      </c>
      <c r="E182" s="24">
        <v>45</v>
      </c>
      <c r="F182" s="157">
        <v>45</v>
      </c>
    </row>
    <row r="183" spans="1:6" outlineLevel="4">
      <c r="A183" s="11" t="s">
        <v>90</v>
      </c>
      <c r="B183" s="12" t="s">
        <v>89</v>
      </c>
      <c r="C183" s="12" t="s">
        <v>439</v>
      </c>
      <c r="D183" s="12" t="s">
        <v>8</v>
      </c>
      <c r="E183" s="24">
        <f>E184</f>
        <v>30</v>
      </c>
      <c r="F183" s="24">
        <f>F184</f>
        <v>30</v>
      </c>
    </row>
    <row r="184" spans="1:6" ht="31.2" outlineLevel="5">
      <c r="A184" s="11" t="s">
        <v>18</v>
      </c>
      <c r="B184" s="12" t="s">
        <v>89</v>
      </c>
      <c r="C184" s="12" t="s">
        <v>439</v>
      </c>
      <c r="D184" s="12" t="s">
        <v>19</v>
      </c>
      <c r="E184" s="24">
        <f>E185</f>
        <v>30</v>
      </c>
      <c r="F184" s="24">
        <f>F185</f>
        <v>30</v>
      </c>
    </row>
    <row r="185" spans="1:6" ht="31.2" outlineLevel="6">
      <c r="A185" s="11" t="s">
        <v>20</v>
      </c>
      <c r="B185" s="12" t="s">
        <v>89</v>
      </c>
      <c r="C185" s="12" t="s">
        <v>439</v>
      </c>
      <c r="D185" s="12" t="s">
        <v>21</v>
      </c>
      <c r="E185" s="24">
        <v>30</v>
      </c>
      <c r="F185" s="157">
        <v>30</v>
      </c>
    </row>
    <row r="186" spans="1:6" s="10" customFormat="1">
      <c r="A186" s="8" t="s">
        <v>92</v>
      </c>
      <c r="B186" s="9" t="s">
        <v>93</v>
      </c>
      <c r="C186" s="9" t="s">
        <v>166</v>
      </c>
      <c r="D186" s="9" t="s">
        <v>8</v>
      </c>
      <c r="E186" s="26">
        <f>E187+E202+E236+E250+E220</f>
        <v>360212.67000000004</v>
      </c>
      <c r="F186" s="26">
        <f>F187+F202+F236+F250+F220</f>
        <v>360499.45</v>
      </c>
    </row>
    <row r="187" spans="1:6" outlineLevel="1">
      <c r="A187" s="11" t="s">
        <v>142</v>
      </c>
      <c r="B187" s="12" t="s">
        <v>143</v>
      </c>
      <c r="C187" s="12" t="s">
        <v>166</v>
      </c>
      <c r="D187" s="12" t="s">
        <v>8</v>
      </c>
      <c r="E187" s="24">
        <f>E188</f>
        <v>76721.350000000006</v>
      </c>
      <c r="F187" s="24">
        <f>F188</f>
        <v>77102.080000000016</v>
      </c>
    </row>
    <row r="188" spans="1:6" ht="31.2" outlineLevel="2">
      <c r="A188" s="11" t="s">
        <v>567</v>
      </c>
      <c r="B188" s="12" t="s">
        <v>143</v>
      </c>
      <c r="C188" s="12" t="s">
        <v>206</v>
      </c>
      <c r="D188" s="12" t="s">
        <v>8</v>
      </c>
      <c r="E188" s="24">
        <f>E189</f>
        <v>76721.350000000006</v>
      </c>
      <c r="F188" s="24">
        <f>F189</f>
        <v>77102.080000000016</v>
      </c>
    </row>
    <row r="189" spans="1:6" ht="31.2" outlineLevel="3">
      <c r="A189" s="11" t="s">
        <v>495</v>
      </c>
      <c r="B189" s="12" t="s">
        <v>143</v>
      </c>
      <c r="C189" s="12" t="s">
        <v>207</v>
      </c>
      <c r="D189" s="12" t="s">
        <v>8</v>
      </c>
      <c r="E189" s="24">
        <f>+E199+E190+E193+E196</f>
        <v>76721.350000000006</v>
      </c>
      <c r="F189" s="24">
        <f>+F199+F190+F193+F196</f>
        <v>77102.080000000016</v>
      </c>
    </row>
    <row r="190" spans="1:6" ht="46.8" outlineLevel="4">
      <c r="A190" s="11" t="s">
        <v>145</v>
      </c>
      <c r="B190" s="12" t="s">
        <v>143</v>
      </c>
      <c r="C190" s="12" t="s">
        <v>218</v>
      </c>
      <c r="D190" s="12" t="s">
        <v>8</v>
      </c>
      <c r="E190" s="24">
        <f>E191</f>
        <v>28205.35</v>
      </c>
      <c r="F190" s="24">
        <f>F191</f>
        <v>28586.080000000002</v>
      </c>
    </row>
    <row r="191" spans="1:6" ht="31.2" outlineLevel="5">
      <c r="A191" s="11" t="s">
        <v>53</v>
      </c>
      <c r="B191" s="12" t="s">
        <v>143</v>
      </c>
      <c r="C191" s="12" t="s">
        <v>218</v>
      </c>
      <c r="D191" s="12" t="s">
        <v>54</v>
      </c>
      <c r="E191" s="24">
        <f>E192</f>
        <v>28205.35</v>
      </c>
      <c r="F191" s="24">
        <f>F192</f>
        <v>28586.080000000002</v>
      </c>
    </row>
    <row r="192" spans="1:6" outlineLevel="6">
      <c r="A192" s="11" t="s">
        <v>97</v>
      </c>
      <c r="B192" s="12" t="s">
        <v>143</v>
      </c>
      <c r="C192" s="12" t="s">
        <v>218</v>
      </c>
      <c r="D192" s="12" t="s">
        <v>98</v>
      </c>
      <c r="E192" s="24">
        <v>28205.35</v>
      </c>
      <c r="F192" s="157">
        <v>28586.080000000002</v>
      </c>
    </row>
    <row r="193" spans="1:6" ht="82.5" customHeight="1" outlineLevel="4">
      <c r="A193" s="28" t="s">
        <v>483</v>
      </c>
      <c r="B193" s="12" t="s">
        <v>143</v>
      </c>
      <c r="C193" s="12" t="s">
        <v>219</v>
      </c>
      <c r="D193" s="12" t="s">
        <v>8</v>
      </c>
      <c r="E193" s="24">
        <f>E194</f>
        <v>48326</v>
      </c>
      <c r="F193" s="24">
        <f>F194</f>
        <v>48326</v>
      </c>
    </row>
    <row r="194" spans="1:6" ht="31.2" outlineLevel="5">
      <c r="A194" s="11" t="s">
        <v>53</v>
      </c>
      <c r="B194" s="12" t="s">
        <v>143</v>
      </c>
      <c r="C194" s="12" t="s">
        <v>219</v>
      </c>
      <c r="D194" s="12" t="s">
        <v>54</v>
      </c>
      <c r="E194" s="24">
        <f>E195</f>
        <v>48326</v>
      </c>
      <c r="F194" s="24">
        <f>F195</f>
        <v>48326</v>
      </c>
    </row>
    <row r="195" spans="1:6" outlineLevel="6">
      <c r="A195" s="11" t="s">
        <v>97</v>
      </c>
      <c r="B195" s="12" t="s">
        <v>143</v>
      </c>
      <c r="C195" s="12" t="s">
        <v>219</v>
      </c>
      <c r="D195" s="12" t="s">
        <v>98</v>
      </c>
      <c r="E195" s="24">
        <v>48326</v>
      </c>
      <c r="F195" s="157">
        <v>48326</v>
      </c>
    </row>
    <row r="196" spans="1:6" ht="31.2" outlineLevel="3">
      <c r="A196" s="18" t="s">
        <v>152</v>
      </c>
      <c r="B196" s="12" t="s">
        <v>143</v>
      </c>
      <c r="C196" s="12" t="s">
        <v>216</v>
      </c>
      <c r="D196" s="12" t="s">
        <v>8</v>
      </c>
      <c r="E196" s="24">
        <f>E197</f>
        <v>83.1</v>
      </c>
      <c r="F196" s="24">
        <f>F197</f>
        <v>83.1</v>
      </c>
    </row>
    <row r="197" spans="1:6" ht="31.2" outlineLevel="3">
      <c r="A197" s="11" t="s">
        <v>53</v>
      </c>
      <c r="B197" s="12" t="s">
        <v>143</v>
      </c>
      <c r="C197" s="12" t="s">
        <v>216</v>
      </c>
      <c r="D197" s="12" t="s">
        <v>54</v>
      </c>
      <c r="E197" s="24">
        <f>E198</f>
        <v>83.1</v>
      </c>
      <c r="F197" s="24">
        <f>F198</f>
        <v>83.1</v>
      </c>
    </row>
    <row r="198" spans="1:6" outlineLevel="3">
      <c r="A198" s="11" t="s">
        <v>97</v>
      </c>
      <c r="B198" s="12" t="s">
        <v>143</v>
      </c>
      <c r="C198" s="12" t="s">
        <v>216</v>
      </c>
      <c r="D198" s="12" t="s">
        <v>98</v>
      </c>
      <c r="E198" s="24">
        <v>83.1</v>
      </c>
      <c r="F198" s="157">
        <v>83.1</v>
      </c>
    </row>
    <row r="199" spans="1:6" outlineLevel="6">
      <c r="A199" s="11" t="s">
        <v>144</v>
      </c>
      <c r="B199" s="12" t="s">
        <v>143</v>
      </c>
      <c r="C199" s="12" t="s">
        <v>217</v>
      </c>
      <c r="D199" s="12" t="s">
        <v>8</v>
      </c>
      <c r="E199" s="24">
        <f>E200</f>
        <v>106.9</v>
      </c>
      <c r="F199" s="24">
        <f>F200</f>
        <v>106.9</v>
      </c>
    </row>
    <row r="200" spans="1:6" ht="31.2" outlineLevel="6">
      <c r="A200" s="11" t="s">
        <v>53</v>
      </c>
      <c r="B200" s="12" t="s">
        <v>143</v>
      </c>
      <c r="C200" s="12" t="s">
        <v>217</v>
      </c>
      <c r="D200" s="12" t="s">
        <v>54</v>
      </c>
      <c r="E200" s="24">
        <f>E201</f>
        <v>106.9</v>
      </c>
      <c r="F200" s="24">
        <f>F201</f>
        <v>106.9</v>
      </c>
    </row>
    <row r="201" spans="1:6" outlineLevel="6">
      <c r="A201" s="11" t="s">
        <v>97</v>
      </c>
      <c r="B201" s="12" t="s">
        <v>143</v>
      </c>
      <c r="C201" s="12" t="s">
        <v>217</v>
      </c>
      <c r="D201" s="12" t="s">
        <v>98</v>
      </c>
      <c r="E201" s="24">
        <v>106.9</v>
      </c>
      <c r="F201" s="157">
        <v>106.9</v>
      </c>
    </row>
    <row r="202" spans="1:6" outlineLevel="1">
      <c r="A202" s="11" t="s">
        <v>94</v>
      </c>
      <c r="B202" s="12" t="s">
        <v>95</v>
      </c>
      <c r="C202" s="12" t="s">
        <v>166</v>
      </c>
      <c r="D202" s="12" t="s">
        <v>8</v>
      </c>
      <c r="E202" s="24">
        <f>E203</f>
        <v>239803.85</v>
      </c>
      <c r="F202" s="24">
        <f>F203</f>
        <v>240151.05000000002</v>
      </c>
    </row>
    <row r="203" spans="1:6" ht="31.2" outlineLevel="2">
      <c r="A203" s="11" t="s">
        <v>567</v>
      </c>
      <c r="B203" s="12" t="s">
        <v>95</v>
      </c>
      <c r="C203" s="12" t="s">
        <v>206</v>
      </c>
      <c r="D203" s="12" t="s">
        <v>8</v>
      </c>
      <c r="E203" s="24">
        <f>E204</f>
        <v>239803.85</v>
      </c>
      <c r="F203" s="24">
        <f>F204</f>
        <v>240151.05000000002</v>
      </c>
    </row>
    <row r="204" spans="1:6" ht="31.2" outlineLevel="3">
      <c r="A204" s="11" t="s">
        <v>568</v>
      </c>
      <c r="B204" s="12" t="s">
        <v>95</v>
      </c>
      <c r="C204" s="12" t="s">
        <v>220</v>
      </c>
      <c r="D204" s="12" t="s">
        <v>8</v>
      </c>
      <c r="E204" s="24">
        <f>+E211+E217+E214+E208+E205</f>
        <v>239803.85</v>
      </c>
      <c r="F204" s="24">
        <f>+F211+F217+F214+F208+F205</f>
        <v>240151.05000000002</v>
      </c>
    </row>
    <row r="205" spans="1:6" ht="31.2" outlineLevel="3">
      <c r="A205" s="18" t="s">
        <v>152</v>
      </c>
      <c r="B205" s="12" t="s">
        <v>95</v>
      </c>
      <c r="C205" s="12" t="s">
        <v>221</v>
      </c>
      <c r="D205" s="12" t="s">
        <v>8</v>
      </c>
      <c r="E205" s="24">
        <f>E206</f>
        <v>229.2</v>
      </c>
      <c r="F205" s="24">
        <f>F206</f>
        <v>229.2</v>
      </c>
    </row>
    <row r="206" spans="1:6" ht="31.2" outlineLevel="3">
      <c r="A206" s="11" t="s">
        <v>53</v>
      </c>
      <c r="B206" s="12" t="s">
        <v>95</v>
      </c>
      <c r="C206" s="12" t="s">
        <v>221</v>
      </c>
      <c r="D206" s="12" t="s">
        <v>54</v>
      </c>
      <c r="E206" s="24">
        <f>E207</f>
        <v>229.2</v>
      </c>
      <c r="F206" s="24">
        <f>F207</f>
        <v>229.2</v>
      </c>
    </row>
    <row r="207" spans="1:6" outlineLevel="3">
      <c r="A207" s="11" t="s">
        <v>97</v>
      </c>
      <c r="B207" s="12" t="s">
        <v>95</v>
      </c>
      <c r="C207" s="12" t="s">
        <v>221</v>
      </c>
      <c r="D207" s="12" t="s">
        <v>98</v>
      </c>
      <c r="E207" s="24">
        <v>229.2</v>
      </c>
      <c r="F207" s="157">
        <v>229.2</v>
      </c>
    </row>
    <row r="208" spans="1:6" ht="31.2" outlineLevel="6">
      <c r="A208" s="15" t="s">
        <v>146</v>
      </c>
      <c r="B208" s="12" t="s">
        <v>95</v>
      </c>
      <c r="C208" s="12" t="s">
        <v>222</v>
      </c>
      <c r="D208" s="12" t="s">
        <v>8</v>
      </c>
      <c r="E208" s="24">
        <f>E209</f>
        <v>663.4</v>
      </c>
      <c r="F208" s="24">
        <f>F209</f>
        <v>663.4</v>
      </c>
    </row>
    <row r="209" spans="1:6" ht="31.2" outlineLevel="6">
      <c r="A209" s="11" t="s">
        <v>53</v>
      </c>
      <c r="B209" s="12" t="s">
        <v>95</v>
      </c>
      <c r="C209" s="12" t="s">
        <v>222</v>
      </c>
      <c r="D209" s="12" t="s">
        <v>54</v>
      </c>
      <c r="E209" s="24">
        <f>E210</f>
        <v>663.4</v>
      </c>
      <c r="F209" s="24">
        <f>F210</f>
        <v>663.4</v>
      </c>
    </row>
    <row r="210" spans="1:6" outlineLevel="6">
      <c r="A210" s="11" t="s">
        <v>97</v>
      </c>
      <c r="B210" s="12" t="s">
        <v>95</v>
      </c>
      <c r="C210" s="12" t="s">
        <v>222</v>
      </c>
      <c r="D210" s="12" t="s">
        <v>98</v>
      </c>
      <c r="E210" s="24">
        <v>663.4</v>
      </c>
      <c r="F210" s="157">
        <v>663.4</v>
      </c>
    </row>
    <row r="211" spans="1:6" ht="46.8" outlineLevel="4">
      <c r="A211" s="11" t="s">
        <v>147</v>
      </c>
      <c r="B211" s="12" t="s">
        <v>95</v>
      </c>
      <c r="C211" s="12" t="s">
        <v>223</v>
      </c>
      <c r="D211" s="12" t="s">
        <v>8</v>
      </c>
      <c r="E211" s="24">
        <f>E212</f>
        <v>58667.25</v>
      </c>
      <c r="F211" s="24">
        <f>F212</f>
        <v>59014.45</v>
      </c>
    </row>
    <row r="212" spans="1:6" ht="31.2" outlineLevel="5">
      <c r="A212" s="11" t="s">
        <v>53</v>
      </c>
      <c r="B212" s="12" t="s">
        <v>95</v>
      </c>
      <c r="C212" s="12" t="s">
        <v>223</v>
      </c>
      <c r="D212" s="12" t="s">
        <v>54</v>
      </c>
      <c r="E212" s="24">
        <f>E213</f>
        <v>58667.25</v>
      </c>
      <c r="F212" s="24">
        <f>F213</f>
        <v>59014.45</v>
      </c>
    </row>
    <row r="213" spans="1:6" outlineLevel="6">
      <c r="A213" s="11" t="s">
        <v>97</v>
      </c>
      <c r="B213" s="12" t="s">
        <v>95</v>
      </c>
      <c r="C213" s="12" t="s">
        <v>223</v>
      </c>
      <c r="D213" s="12" t="s">
        <v>98</v>
      </c>
      <c r="E213" s="24">
        <v>58667.25</v>
      </c>
      <c r="F213" s="157">
        <v>59014.45</v>
      </c>
    </row>
    <row r="214" spans="1:6" ht="109.2" outlineLevel="4">
      <c r="A214" s="28" t="s">
        <v>476</v>
      </c>
      <c r="B214" s="12" t="s">
        <v>95</v>
      </c>
      <c r="C214" s="12" t="s">
        <v>225</v>
      </c>
      <c r="D214" s="12" t="s">
        <v>8</v>
      </c>
      <c r="E214" s="24">
        <f>E215</f>
        <v>177119</v>
      </c>
      <c r="F214" s="24">
        <f>F215</f>
        <v>177119</v>
      </c>
    </row>
    <row r="215" spans="1:6" ht="31.2" outlineLevel="5">
      <c r="A215" s="11" t="s">
        <v>53</v>
      </c>
      <c r="B215" s="12" t="s">
        <v>95</v>
      </c>
      <c r="C215" s="12" t="s">
        <v>225</v>
      </c>
      <c r="D215" s="12" t="s">
        <v>54</v>
      </c>
      <c r="E215" s="24">
        <f>E216</f>
        <v>177119</v>
      </c>
      <c r="F215" s="24">
        <f>F216</f>
        <v>177119</v>
      </c>
    </row>
    <row r="216" spans="1:6" outlineLevel="6">
      <c r="A216" s="11" t="s">
        <v>97</v>
      </c>
      <c r="B216" s="12" t="s">
        <v>95</v>
      </c>
      <c r="C216" s="12" t="s">
        <v>225</v>
      </c>
      <c r="D216" s="12" t="s">
        <v>98</v>
      </c>
      <c r="E216" s="24">
        <v>177119</v>
      </c>
      <c r="F216" s="157">
        <v>177119</v>
      </c>
    </row>
    <row r="217" spans="1:6" ht="94.5" customHeight="1" outlineLevel="4">
      <c r="A217" s="28" t="s">
        <v>481</v>
      </c>
      <c r="B217" s="12" t="s">
        <v>95</v>
      </c>
      <c r="C217" s="12" t="s">
        <v>224</v>
      </c>
      <c r="D217" s="12" t="s">
        <v>8</v>
      </c>
      <c r="E217" s="24">
        <f>E218</f>
        <v>3125</v>
      </c>
      <c r="F217" s="24">
        <f>F218</f>
        <v>3125</v>
      </c>
    </row>
    <row r="218" spans="1:6" ht="31.2" outlineLevel="5">
      <c r="A218" s="11" t="s">
        <v>53</v>
      </c>
      <c r="B218" s="12" t="s">
        <v>95</v>
      </c>
      <c r="C218" s="12" t="s">
        <v>224</v>
      </c>
      <c r="D218" s="12" t="s">
        <v>54</v>
      </c>
      <c r="E218" s="24">
        <f>E219</f>
        <v>3125</v>
      </c>
      <c r="F218" s="24">
        <f>F219</f>
        <v>3125</v>
      </c>
    </row>
    <row r="219" spans="1:6" outlineLevel="6">
      <c r="A219" s="11" t="s">
        <v>97</v>
      </c>
      <c r="B219" s="12" t="s">
        <v>95</v>
      </c>
      <c r="C219" s="12" t="s">
        <v>224</v>
      </c>
      <c r="D219" s="12" t="s">
        <v>98</v>
      </c>
      <c r="E219" s="24">
        <v>3125</v>
      </c>
      <c r="F219" s="157">
        <v>3125</v>
      </c>
    </row>
    <row r="220" spans="1:6" outlineLevel="6">
      <c r="A220" s="11" t="s">
        <v>516</v>
      </c>
      <c r="B220" s="12" t="s">
        <v>515</v>
      </c>
      <c r="C220" s="12" t="s">
        <v>166</v>
      </c>
      <c r="D220" s="12" t="s">
        <v>8</v>
      </c>
      <c r="E220" s="24">
        <f>E221+E232</f>
        <v>26431.53</v>
      </c>
      <c r="F220" s="24">
        <f>F221+F232</f>
        <v>26047.11</v>
      </c>
    </row>
    <row r="221" spans="1:6" ht="31.2" outlineLevel="6">
      <c r="A221" s="11" t="s">
        <v>569</v>
      </c>
      <c r="B221" s="12" t="s">
        <v>515</v>
      </c>
      <c r="C221" s="12" t="s">
        <v>206</v>
      </c>
      <c r="D221" s="12" t="s">
        <v>8</v>
      </c>
      <c r="E221" s="24">
        <f>E222</f>
        <v>15110.8</v>
      </c>
      <c r="F221" s="24">
        <f>F222</f>
        <v>14726.38</v>
      </c>
    </row>
    <row r="222" spans="1:6" ht="33.75" customHeight="1" outlineLevel="3">
      <c r="A222" s="11" t="s">
        <v>448</v>
      </c>
      <c r="B222" s="12" t="s">
        <v>515</v>
      </c>
      <c r="C222" s="12" t="s">
        <v>226</v>
      </c>
      <c r="D222" s="12" t="s">
        <v>8</v>
      </c>
      <c r="E222" s="24">
        <f>E229+E226+E223</f>
        <v>15110.8</v>
      </c>
      <c r="F222" s="24">
        <f>F229+F226+F223</f>
        <v>14726.38</v>
      </c>
    </row>
    <row r="223" spans="1:6" ht="31.2" outlineLevel="3">
      <c r="A223" s="18" t="s">
        <v>152</v>
      </c>
      <c r="B223" s="12" t="s">
        <v>515</v>
      </c>
      <c r="C223" s="12" t="s">
        <v>227</v>
      </c>
      <c r="D223" s="12" t="s">
        <v>8</v>
      </c>
      <c r="E223" s="24">
        <f>E224</f>
        <v>63</v>
      </c>
      <c r="F223" s="24">
        <f>F224</f>
        <v>63</v>
      </c>
    </row>
    <row r="224" spans="1:6" ht="31.2" outlineLevel="3">
      <c r="A224" s="11" t="s">
        <v>53</v>
      </c>
      <c r="B224" s="12" t="s">
        <v>515</v>
      </c>
      <c r="C224" s="12" t="s">
        <v>227</v>
      </c>
      <c r="D224" s="12" t="s">
        <v>54</v>
      </c>
      <c r="E224" s="24">
        <f>E225</f>
        <v>63</v>
      </c>
      <c r="F224" s="24">
        <f>F225</f>
        <v>63</v>
      </c>
    </row>
    <row r="225" spans="1:6" outlineLevel="3">
      <c r="A225" s="11" t="s">
        <v>97</v>
      </c>
      <c r="B225" s="12" t="s">
        <v>515</v>
      </c>
      <c r="C225" s="12" t="s">
        <v>227</v>
      </c>
      <c r="D225" s="12" t="s">
        <v>98</v>
      </c>
      <c r="E225" s="24">
        <v>63</v>
      </c>
      <c r="F225" s="157">
        <v>63</v>
      </c>
    </row>
    <row r="226" spans="1:6" ht="46.8" outlineLevel="4">
      <c r="A226" s="11" t="s">
        <v>148</v>
      </c>
      <c r="B226" s="12" t="s">
        <v>515</v>
      </c>
      <c r="C226" s="12" t="s">
        <v>229</v>
      </c>
      <c r="D226" s="12" t="s">
        <v>8</v>
      </c>
      <c r="E226" s="24">
        <f>E227</f>
        <v>15013</v>
      </c>
      <c r="F226" s="24">
        <f>F227</f>
        <v>14628.58</v>
      </c>
    </row>
    <row r="227" spans="1:6" ht="31.2" outlineLevel="5">
      <c r="A227" s="11" t="s">
        <v>53</v>
      </c>
      <c r="B227" s="12" t="s">
        <v>515</v>
      </c>
      <c r="C227" s="12" t="s">
        <v>229</v>
      </c>
      <c r="D227" s="12" t="s">
        <v>54</v>
      </c>
      <c r="E227" s="24">
        <f>E228</f>
        <v>15013</v>
      </c>
      <c r="F227" s="24">
        <f>F228</f>
        <v>14628.58</v>
      </c>
    </row>
    <row r="228" spans="1:6" outlineLevel="6">
      <c r="A228" s="11" t="s">
        <v>97</v>
      </c>
      <c r="B228" s="12" t="s">
        <v>515</v>
      </c>
      <c r="C228" s="12" t="s">
        <v>229</v>
      </c>
      <c r="D228" s="12" t="s">
        <v>98</v>
      </c>
      <c r="E228" s="24">
        <v>15013</v>
      </c>
      <c r="F228" s="157">
        <v>14628.58</v>
      </c>
    </row>
    <row r="229" spans="1:6" outlineLevel="4">
      <c r="A229" s="11" t="s">
        <v>144</v>
      </c>
      <c r="B229" s="12" t="s">
        <v>515</v>
      </c>
      <c r="C229" s="12" t="s">
        <v>228</v>
      </c>
      <c r="D229" s="12" t="s">
        <v>8</v>
      </c>
      <c r="E229" s="24">
        <f>E230</f>
        <v>34.799999999999997</v>
      </c>
      <c r="F229" s="24">
        <f>F230</f>
        <v>34.799999999999997</v>
      </c>
    </row>
    <row r="230" spans="1:6" ht="31.2" outlineLevel="5">
      <c r="A230" s="11" t="s">
        <v>53</v>
      </c>
      <c r="B230" s="12" t="s">
        <v>515</v>
      </c>
      <c r="C230" s="12" t="s">
        <v>228</v>
      </c>
      <c r="D230" s="12" t="s">
        <v>54</v>
      </c>
      <c r="E230" s="24">
        <f>E231</f>
        <v>34.799999999999997</v>
      </c>
      <c r="F230" s="24">
        <f>F231</f>
        <v>34.799999999999997</v>
      </c>
    </row>
    <row r="231" spans="1:6" outlineLevel="6">
      <c r="A231" s="11" t="s">
        <v>97</v>
      </c>
      <c r="B231" s="12" t="s">
        <v>515</v>
      </c>
      <c r="C231" s="12" t="s">
        <v>228</v>
      </c>
      <c r="D231" s="12" t="s">
        <v>98</v>
      </c>
      <c r="E231" s="24">
        <v>34.799999999999997</v>
      </c>
      <c r="F231" s="157">
        <v>34.799999999999997</v>
      </c>
    </row>
    <row r="232" spans="1:6" ht="31.2" outlineLevel="2">
      <c r="A232" s="11" t="s">
        <v>570</v>
      </c>
      <c r="B232" s="12" t="s">
        <v>515</v>
      </c>
      <c r="C232" s="12" t="s">
        <v>204</v>
      </c>
      <c r="D232" s="12" t="s">
        <v>8</v>
      </c>
      <c r="E232" s="24">
        <f t="shared" ref="E232:F234" si="13">E233</f>
        <v>11320.73</v>
      </c>
      <c r="F232" s="24">
        <f t="shared" si="13"/>
        <v>11320.73</v>
      </c>
    </row>
    <row r="233" spans="1:6" ht="46.8" outlineLevel="4">
      <c r="A233" s="11" t="s">
        <v>96</v>
      </c>
      <c r="B233" s="12" t="s">
        <v>515</v>
      </c>
      <c r="C233" s="12" t="s">
        <v>205</v>
      </c>
      <c r="D233" s="12" t="s">
        <v>8</v>
      </c>
      <c r="E233" s="24">
        <f t="shared" si="13"/>
        <v>11320.73</v>
      </c>
      <c r="F233" s="24">
        <f t="shared" si="13"/>
        <v>11320.73</v>
      </c>
    </row>
    <row r="234" spans="1:6" ht="31.2" outlineLevel="5">
      <c r="A234" s="11" t="s">
        <v>53</v>
      </c>
      <c r="B234" s="12" t="s">
        <v>515</v>
      </c>
      <c r="C234" s="12" t="s">
        <v>205</v>
      </c>
      <c r="D234" s="12" t="s">
        <v>54</v>
      </c>
      <c r="E234" s="24">
        <f t="shared" si="13"/>
        <v>11320.73</v>
      </c>
      <c r="F234" s="24">
        <f t="shared" si="13"/>
        <v>11320.73</v>
      </c>
    </row>
    <row r="235" spans="1:6" outlineLevel="6">
      <c r="A235" s="11" t="s">
        <v>97</v>
      </c>
      <c r="B235" s="12" t="s">
        <v>515</v>
      </c>
      <c r="C235" s="12" t="s">
        <v>205</v>
      </c>
      <c r="D235" s="12" t="s">
        <v>98</v>
      </c>
      <c r="E235" s="24">
        <v>11320.73</v>
      </c>
      <c r="F235" s="157">
        <v>11320.73</v>
      </c>
    </row>
    <row r="236" spans="1:6" outlineLevel="1">
      <c r="A236" s="11" t="s">
        <v>99</v>
      </c>
      <c r="B236" s="12" t="s">
        <v>100</v>
      </c>
      <c r="C236" s="12" t="s">
        <v>166</v>
      </c>
      <c r="D236" s="12" t="s">
        <v>8</v>
      </c>
      <c r="E236" s="24">
        <f>E237</f>
        <v>2938</v>
      </c>
      <c r="F236" s="24">
        <f>F237</f>
        <v>2938</v>
      </c>
    </row>
    <row r="237" spans="1:6" ht="31.2" outlineLevel="2">
      <c r="A237" s="11" t="s">
        <v>567</v>
      </c>
      <c r="B237" s="12" t="s">
        <v>100</v>
      </c>
      <c r="C237" s="12" t="s">
        <v>206</v>
      </c>
      <c r="D237" s="12" t="s">
        <v>8</v>
      </c>
      <c r="E237" s="24">
        <f>E238+E247</f>
        <v>2938</v>
      </c>
      <c r="F237" s="24">
        <f>F238+F247</f>
        <v>2938</v>
      </c>
    </row>
    <row r="238" spans="1:6" ht="31.2" outlineLevel="3">
      <c r="A238" s="11" t="s">
        <v>568</v>
      </c>
      <c r="B238" s="12" t="s">
        <v>100</v>
      </c>
      <c r="C238" s="12" t="s">
        <v>220</v>
      </c>
      <c r="D238" s="12" t="s">
        <v>8</v>
      </c>
      <c r="E238" s="24">
        <f>E242+E239</f>
        <v>2864</v>
      </c>
      <c r="F238" s="24">
        <f>F242+F239</f>
        <v>2864</v>
      </c>
    </row>
    <row r="239" spans="1:6" ht="31.2" outlineLevel="3">
      <c r="A239" s="11" t="s">
        <v>101</v>
      </c>
      <c r="B239" s="12" t="s">
        <v>100</v>
      </c>
      <c r="C239" s="12" t="s">
        <v>387</v>
      </c>
      <c r="D239" s="12" t="s">
        <v>8</v>
      </c>
      <c r="E239" s="24">
        <f>E240</f>
        <v>70</v>
      </c>
      <c r="F239" s="24">
        <f>F240</f>
        <v>70</v>
      </c>
    </row>
    <row r="240" spans="1:6" ht="31.2" outlineLevel="3">
      <c r="A240" s="11" t="s">
        <v>18</v>
      </c>
      <c r="B240" s="12" t="s">
        <v>100</v>
      </c>
      <c r="C240" s="12" t="s">
        <v>387</v>
      </c>
      <c r="D240" s="12" t="s">
        <v>19</v>
      </c>
      <c r="E240" s="24">
        <f>E241</f>
        <v>70</v>
      </c>
      <c r="F240" s="24">
        <f>F241</f>
        <v>70</v>
      </c>
    </row>
    <row r="241" spans="1:6" ht="31.2" outlineLevel="3">
      <c r="A241" s="11" t="s">
        <v>20</v>
      </c>
      <c r="B241" s="12" t="s">
        <v>100</v>
      </c>
      <c r="C241" s="12" t="s">
        <v>387</v>
      </c>
      <c r="D241" s="12" t="s">
        <v>21</v>
      </c>
      <c r="E241" s="24">
        <v>70</v>
      </c>
      <c r="F241" s="157">
        <v>70</v>
      </c>
    </row>
    <row r="242" spans="1:6" ht="78.75" customHeight="1" outlineLevel="4">
      <c r="A242" s="28" t="s">
        <v>484</v>
      </c>
      <c r="B242" s="12" t="s">
        <v>100</v>
      </c>
      <c r="C242" s="12" t="s">
        <v>230</v>
      </c>
      <c r="D242" s="12" t="s">
        <v>8</v>
      </c>
      <c r="E242" s="24">
        <f>E245+E243</f>
        <v>2794</v>
      </c>
      <c r="F242" s="24">
        <f>F245+F243</f>
        <v>2794</v>
      </c>
    </row>
    <row r="243" spans="1:6" outlineLevel="6">
      <c r="A243" s="11" t="s">
        <v>114</v>
      </c>
      <c r="B243" s="12" t="s">
        <v>100</v>
      </c>
      <c r="C243" s="12" t="s">
        <v>230</v>
      </c>
      <c r="D243" s="12" t="s">
        <v>115</v>
      </c>
      <c r="E243" s="24">
        <f>E244</f>
        <v>200</v>
      </c>
      <c r="F243" s="24">
        <f>F244</f>
        <v>200</v>
      </c>
    </row>
    <row r="244" spans="1:6" ht="31.2" outlineLevel="6">
      <c r="A244" s="11" t="s">
        <v>121</v>
      </c>
      <c r="B244" s="12" t="s">
        <v>100</v>
      </c>
      <c r="C244" s="12" t="s">
        <v>230</v>
      </c>
      <c r="D244" s="12" t="s">
        <v>122</v>
      </c>
      <c r="E244" s="24">
        <v>200</v>
      </c>
      <c r="F244" s="157">
        <v>200</v>
      </c>
    </row>
    <row r="245" spans="1:6" ht="31.2" outlineLevel="5">
      <c r="A245" s="11" t="s">
        <v>53</v>
      </c>
      <c r="B245" s="12" t="s">
        <v>100</v>
      </c>
      <c r="C245" s="12" t="s">
        <v>230</v>
      </c>
      <c r="D245" s="12" t="s">
        <v>54</v>
      </c>
      <c r="E245" s="24">
        <f>E246</f>
        <v>2594</v>
      </c>
      <c r="F245" s="24">
        <f>F246</f>
        <v>2594</v>
      </c>
    </row>
    <row r="246" spans="1:6" outlineLevel="6">
      <c r="A246" s="11" t="s">
        <v>97</v>
      </c>
      <c r="B246" s="12" t="s">
        <v>100</v>
      </c>
      <c r="C246" s="12" t="s">
        <v>230</v>
      </c>
      <c r="D246" s="12" t="s">
        <v>98</v>
      </c>
      <c r="E246" s="24">
        <v>2594</v>
      </c>
      <c r="F246" s="157">
        <v>2594</v>
      </c>
    </row>
    <row r="247" spans="1:6" outlineLevel="4">
      <c r="A247" s="11" t="s">
        <v>102</v>
      </c>
      <c r="B247" s="12" t="s">
        <v>100</v>
      </c>
      <c r="C247" s="12" t="s">
        <v>231</v>
      </c>
      <c r="D247" s="12" t="s">
        <v>8</v>
      </c>
      <c r="E247" s="24">
        <f>E248</f>
        <v>74</v>
      </c>
      <c r="F247" s="24">
        <f>F248</f>
        <v>74</v>
      </c>
    </row>
    <row r="248" spans="1:6" ht="31.2" outlineLevel="5">
      <c r="A248" s="11" t="s">
        <v>18</v>
      </c>
      <c r="B248" s="12" t="s">
        <v>100</v>
      </c>
      <c r="C248" s="12" t="s">
        <v>231</v>
      </c>
      <c r="D248" s="12" t="s">
        <v>19</v>
      </c>
      <c r="E248" s="24">
        <f>E249</f>
        <v>74</v>
      </c>
      <c r="F248" s="24">
        <f>F249</f>
        <v>74</v>
      </c>
    </row>
    <row r="249" spans="1:6" ht="31.2" outlineLevel="6">
      <c r="A249" s="11" t="s">
        <v>20</v>
      </c>
      <c r="B249" s="12" t="s">
        <v>100</v>
      </c>
      <c r="C249" s="12" t="s">
        <v>231</v>
      </c>
      <c r="D249" s="12" t="s">
        <v>21</v>
      </c>
      <c r="E249" s="24">
        <v>74</v>
      </c>
      <c r="F249" s="157">
        <v>74</v>
      </c>
    </row>
    <row r="250" spans="1:6" outlineLevel="1">
      <c r="A250" s="11" t="s">
        <v>149</v>
      </c>
      <c r="B250" s="12" t="s">
        <v>150</v>
      </c>
      <c r="C250" s="12" t="s">
        <v>166</v>
      </c>
      <c r="D250" s="12" t="s">
        <v>8</v>
      </c>
      <c r="E250" s="24">
        <f>E251</f>
        <v>14317.94</v>
      </c>
      <c r="F250" s="24">
        <f>F251</f>
        <v>14261.210000000001</v>
      </c>
    </row>
    <row r="251" spans="1:6" ht="31.2" outlineLevel="2">
      <c r="A251" s="11" t="s">
        <v>571</v>
      </c>
      <c r="B251" s="12" t="s">
        <v>150</v>
      </c>
      <c r="C251" s="12" t="s">
        <v>206</v>
      </c>
      <c r="D251" s="12" t="s">
        <v>8</v>
      </c>
      <c r="E251" s="24">
        <f>E252+E257+E264</f>
        <v>14317.94</v>
      </c>
      <c r="F251" s="24">
        <f>F252+F257+F264</f>
        <v>14261.210000000001</v>
      </c>
    </row>
    <row r="252" spans="1:6" ht="34.5" customHeight="1" outlineLevel="4">
      <c r="A252" s="11" t="s">
        <v>13</v>
      </c>
      <c r="B252" s="12" t="s">
        <v>150</v>
      </c>
      <c r="C252" s="12" t="s">
        <v>232</v>
      </c>
      <c r="D252" s="12" t="s">
        <v>8</v>
      </c>
      <c r="E252" s="24">
        <f>E253+E255</f>
        <v>2241.3700000000003</v>
      </c>
      <c r="F252" s="24">
        <f>F253+F255</f>
        <v>2241.3700000000003</v>
      </c>
    </row>
    <row r="253" spans="1:6" ht="62.4" outlineLevel="5">
      <c r="A253" s="11" t="s">
        <v>14</v>
      </c>
      <c r="B253" s="12" t="s">
        <v>150</v>
      </c>
      <c r="C253" s="12" t="s">
        <v>232</v>
      </c>
      <c r="D253" s="12" t="s">
        <v>15</v>
      </c>
      <c r="E253" s="24">
        <f>E254</f>
        <v>2199.5700000000002</v>
      </c>
      <c r="F253" s="24">
        <f>F254</f>
        <v>2199.5700000000002</v>
      </c>
    </row>
    <row r="254" spans="1:6" ht="31.2" outlineLevel="6">
      <c r="A254" s="11" t="s">
        <v>16</v>
      </c>
      <c r="B254" s="12" t="s">
        <v>150</v>
      </c>
      <c r="C254" s="12" t="s">
        <v>232</v>
      </c>
      <c r="D254" s="12" t="s">
        <v>17</v>
      </c>
      <c r="E254" s="24">
        <v>2199.5700000000002</v>
      </c>
      <c r="F254" s="157">
        <v>2199.5700000000002</v>
      </c>
    </row>
    <row r="255" spans="1:6" ht="31.2" outlineLevel="5">
      <c r="A255" s="11" t="s">
        <v>18</v>
      </c>
      <c r="B255" s="12" t="s">
        <v>150</v>
      </c>
      <c r="C255" s="12" t="s">
        <v>232</v>
      </c>
      <c r="D255" s="12" t="s">
        <v>19</v>
      </c>
      <c r="E255" s="24">
        <f>E256</f>
        <v>41.8</v>
      </c>
      <c r="F255" s="24">
        <f>F256</f>
        <v>41.8</v>
      </c>
    </row>
    <row r="256" spans="1:6" ht="31.2" outlineLevel="6">
      <c r="A256" s="11" t="s">
        <v>20</v>
      </c>
      <c r="B256" s="12" t="s">
        <v>150</v>
      </c>
      <c r="C256" s="12" t="s">
        <v>232</v>
      </c>
      <c r="D256" s="12" t="s">
        <v>21</v>
      </c>
      <c r="E256" s="24">
        <v>41.8</v>
      </c>
      <c r="F256" s="157">
        <v>41.8</v>
      </c>
    </row>
    <row r="257" spans="1:9" ht="31.2" outlineLevel="4">
      <c r="A257" s="11" t="s">
        <v>49</v>
      </c>
      <c r="B257" s="12" t="s">
        <v>150</v>
      </c>
      <c r="C257" s="12" t="s">
        <v>233</v>
      </c>
      <c r="D257" s="12" t="s">
        <v>8</v>
      </c>
      <c r="E257" s="24">
        <f>E258+E260+E262</f>
        <v>10660.47</v>
      </c>
      <c r="F257" s="24">
        <f>F258+F260+F262</f>
        <v>10603.74</v>
      </c>
      <c r="I257" s="1" t="s">
        <v>70</v>
      </c>
    </row>
    <row r="258" spans="1:9" ht="62.4" outlineLevel="5">
      <c r="A258" s="11" t="s">
        <v>14</v>
      </c>
      <c r="B258" s="12" t="s">
        <v>150</v>
      </c>
      <c r="C258" s="12" t="s">
        <v>233</v>
      </c>
      <c r="D258" s="12" t="s">
        <v>15</v>
      </c>
      <c r="E258" s="24">
        <f>E259</f>
        <v>8424.4</v>
      </c>
      <c r="F258" s="24">
        <f>F259</f>
        <v>8424.4</v>
      </c>
    </row>
    <row r="259" spans="1:9" outlineLevel="6">
      <c r="A259" s="11" t="s">
        <v>50</v>
      </c>
      <c r="B259" s="12" t="s">
        <v>150</v>
      </c>
      <c r="C259" s="12" t="s">
        <v>233</v>
      </c>
      <c r="D259" s="12" t="s">
        <v>51</v>
      </c>
      <c r="E259" s="24">
        <v>8424.4</v>
      </c>
      <c r="F259" s="157">
        <v>8424.4</v>
      </c>
    </row>
    <row r="260" spans="1:9" ht="31.2" outlineLevel="5">
      <c r="A260" s="11" t="s">
        <v>18</v>
      </c>
      <c r="B260" s="12" t="s">
        <v>150</v>
      </c>
      <c r="C260" s="12" t="s">
        <v>233</v>
      </c>
      <c r="D260" s="12" t="s">
        <v>19</v>
      </c>
      <c r="E260" s="24">
        <f>E261</f>
        <v>2212.4699999999998</v>
      </c>
      <c r="F260" s="24">
        <f>F261</f>
        <v>2155.7399999999998</v>
      </c>
    </row>
    <row r="261" spans="1:9" ht="31.2" outlineLevel="6">
      <c r="A261" s="11" t="s">
        <v>20</v>
      </c>
      <c r="B261" s="12" t="s">
        <v>150</v>
      </c>
      <c r="C261" s="12" t="s">
        <v>233</v>
      </c>
      <c r="D261" s="12" t="s">
        <v>21</v>
      </c>
      <c r="E261" s="24">
        <v>2212.4699999999998</v>
      </c>
      <c r="F261" s="157">
        <v>2155.7399999999998</v>
      </c>
    </row>
    <row r="262" spans="1:9" outlineLevel="5">
      <c r="A262" s="11" t="s">
        <v>22</v>
      </c>
      <c r="B262" s="12" t="s">
        <v>150</v>
      </c>
      <c r="C262" s="12" t="s">
        <v>233</v>
      </c>
      <c r="D262" s="12" t="s">
        <v>23</v>
      </c>
      <c r="E262" s="24">
        <f>E263</f>
        <v>23.6</v>
      </c>
      <c r="F262" s="24">
        <f>F263</f>
        <v>23.6</v>
      </c>
    </row>
    <row r="263" spans="1:9" outlineLevel="6">
      <c r="A263" s="11" t="s">
        <v>24</v>
      </c>
      <c r="B263" s="12" t="s">
        <v>150</v>
      </c>
      <c r="C263" s="12" t="s">
        <v>233</v>
      </c>
      <c r="D263" s="12" t="s">
        <v>25</v>
      </c>
      <c r="E263" s="24">
        <v>23.6</v>
      </c>
      <c r="F263" s="157">
        <v>23.6</v>
      </c>
    </row>
    <row r="264" spans="1:9" ht="31.2" outlineLevel="6">
      <c r="A264" s="13" t="s">
        <v>52</v>
      </c>
      <c r="B264" s="12" t="s">
        <v>150</v>
      </c>
      <c r="C264" s="12" t="s">
        <v>234</v>
      </c>
      <c r="D264" s="12" t="s">
        <v>8</v>
      </c>
      <c r="E264" s="24">
        <f>E265</f>
        <v>1416.1</v>
      </c>
      <c r="F264" s="24">
        <f>F265</f>
        <v>1416.1</v>
      </c>
    </row>
    <row r="265" spans="1:9" ht="31.2" outlineLevel="6">
      <c r="A265" s="11" t="s">
        <v>53</v>
      </c>
      <c r="B265" s="12" t="s">
        <v>150</v>
      </c>
      <c r="C265" s="12" t="s">
        <v>234</v>
      </c>
      <c r="D265" s="12" t="s">
        <v>54</v>
      </c>
      <c r="E265" s="24">
        <f>E266</f>
        <v>1416.1</v>
      </c>
      <c r="F265" s="24">
        <f>F266</f>
        <v>1416.1</v>
      </c>
    </row>
    <row r="266" spans="1:9" outlineLevel="6">
      <c r="A266" s="11" t="s">
        <v>55</v>
      </c>
      <c r="B266" s="12" t="s">
        <v>150</v>
      </c>
      <c r="C266" s="12" t="s">
        <v>234</v>
      </c>
      <c r="D266" s="12" t="s">
        <v>56</v>
      </c>
      <c r="E266" s="24">
        <v>1416.1</v>
      </c>
      <c r="F266" s="157">
        <v>1416.1</v>
      </c>
    </row>
    <row r="267" spans="1:9" s="10" customFormat="1">
      <c r="A267" s="8" t="s">
        <v>103</v>
      </c>
      <c r="B267" s="9" t="s">
        <v>104</v>
      </c>
      <c r="C267" s="9" t="s">
        <v>166</v>
      </c>
      <c r="D267" s="9" t="s">
        <v>8</v>
      </c>
      <c r="E267" s="26">
        <f>E268</f>
        <v>6569.72</v>
      </c>
      <c r="F267" s="26">
        <f>F268</f>
        <v>6656.18</v>
      </c>
    </row>
    <row r="268" spans="1:9" outlineLevel="1">
      <c r="A268" s="11" t="s">
        <v>105</v>
      </c>
      <c r="B268" s="12" t="s">
        <v>106</v>
      </c>
      <c r="C268" s="12" t="s">
        <v>166</v>
      </c>
      <c r="D268" s="12" t="s">
        <v>8</v>
      </c>
      <c r="E268" s="24">
        <f>E269</f>
        <v>6569.72</v>
      </c>
      <c r="F268" s="24">
        <f>F269</f>
        <v>6656.18</v>
      </c>
    </row>
    <row r="269" spans="1:9" ht="31.2" outlineLevel="2">
      <c r="A269" s="11" t="s">
        <v>570</v>
      </c>
      <c r="B269" s="12" t="s">
        <v>106</v>
      </c>
      <c r="C269" s="12" t="s">
        <v>204</v>
      </c>
      <c r="D269" s="12" t="s">
        <v>8</v>
      </c>
      <c r="E269" s="24">
        <f>E270+E275</f>
        <v>6569.72</v>
      </c>
      <c r="F269" s="24">
        <f>F270+F275</f>
        <v>6656.18</v>
      </c>
    </row>
    <row r="270" spans="1:9" outlineLevel="4">
      <c r="A270" s="11" t="s">
        <v>107</v>
      </c>
      <c r="B270" s="12" t="s">
        <v>106</v>
      </c>
      <c r="C270" s="12" t="s">
        <v>208</v>
      </c>
      <c r="D270" s="12" t="s">
        <v>8</v>
      </c>
      <c r="E270" s="24">
        <f>E271+E273</f>
        <v>824</v>
      </c>
      <c r="F270" s="24">
        <f>F271+F273</f>
        <v>824</v>
      </c>
    </row>
    <row r="271" spans="1:9" ht="31.2" outlineLevel="5">
      <c r="A271" s="11" t="s">
        <v>53</v>
      </c>
      <c r="B271" s="12" t="s">
        <v>106</v>
      </c>
      <c r="C271" s="12" t="s">
        <v>208</v>
      </c>
      <c r="D271" s="12" t="s">
        <v>54</v>
      </c>
      <c r="E271" s="24">
        <f>E272</f>
        <v>710</v>
      </c>
      <c r="F271" s="24">
        <f>F272</f>
        <v>710</v>
      </c>
    </row>
    <row r="272" spans="1:9" outlineLevel="6">
      <c r="A272" s="11" t="s">
        <v>97</v>
      </c>
      <c r="B272" s="12" t="s">
        <v>106</v>
      </c>
      <c r="C272" s="12" t="s">
        <v>208</v>
      </c>
      <c r="D272" s="12" t="s">
        <v>98</v>
      </c>
      <c r="E272" s="24">
        <v>710</v>
      </c>
      <c r="F272" s="157">
        <v>710</v>
      </c>
    </row>
    <row r="273" spans="1:6" ht="31.2" outlineLevel="6">
      <c r="A273" s="11" t="s">
        <v>53</v>
      </c>
      <c r="B273" s="12" t="s">
        <v>106</v>
      </c>
      <c r="C273" s="12" t="s">
        <v>208</v>
      </c>
      <c r="D273" s="12" t="s">
        <v>54</v>
      </c>
      <c r="E273" s="24">
        <f>E274</f>
        <v>114</v>
      </c>
      <c r="F273" s="24">
        <f>F274</f>
        <v>114</v>
      </c>
    </row>
    <row r="274" spans="1:6" ht="32.25" customHeight="1" outlineLevel="6">
      <c r="A274" s="11" t="s">
        <v>514</v>
      </c>
      <c r="B274" s="12" t="s">
        <v>106</v>
      </c>
      <c r="C274" s="12" t="s">
        <v>208</v>
      </c>
      <c r="D274" s="12" t="s">
        <v>513</v>
      </c>
      <c r="E274" s="24">
        <v>114</v>
      </c>
      <c r="F274" s="157">
        <v>114</v>
      </c>
    </row>
    <row r="275" spans="1:6" ht="31.2" outlineLevel="6">
      <c r="A275" s="13" t="s">
        <v>108</v>
      </c>
      <c r="B275" s="12" t="s">
        <v>106</v>
      </c>
      <c r="C275" s="12" t="s">
        <v>209</v>
      </c>
      <c r="D275" s="12" t="s">
        <v>8</v>
      </c>
      <c r="E275" s="24">
        <f>E276</f>
        <v>5745.72</v>
      </c>
      <c r="F275" s="24">
        <f>F276</f>
        <v>5832.18</v>
      </c>
    </row>
    <row r="276" spans="1:6" ht="31.2" outlineLevel="6">
      <c r="A276" s="11" t="s">
        <v>53</v>
      </c>
      <c r="B276" s="12" t="s">
        <v>106</v>
      </c>
      <c r="C276" s="12" t="s">
        <v>209</v>
      </c>
      <c r="D276" s="12" t="s">
        <v>54</v>
      </c>
      <c r="E276" s="24">
        <f>E277</f>
        <v>5745.72</v>
      </c>
      <c r="F276" s="24">
        <f>F277</f>
        <v>5832.18</v>
      </c>
    </row>
    <row r="277" spans="1:6" ht="18" customHeight="1" outlineLevel="6">
      <c r="A277" s="11" t="s">
        <v>97</v>
      </c>
      <c r="B277" s="12" t="s">
        <v>106</v>
      </c>
      <c r="C277" s="12" t="s">
        <v>209</v>
      </c>
      <c r="D277" s="12" t="s">
        <v>98</v>
      </c>
      <c r="E277" s="24">
        <v>5745.72</v>
      </c>
      <c r="F277" s="157">
        <v>5832.18</v>
      </c>
    </row>
    <row r="278" spans="1:6" s="10" customFormat="1" ht="18" customHeight="1">
      <c r="A278" s="8" t="s">
        <v>109</v>
      </c>
      <c r="B278" s="9" t="s">
        <v>110</v>
      </c>
      <c r="C278" s="9" t="s">
        <v>166</v>
      </c>
      <c r="D278" s="9" t="s">
        <v>8</v>
      </c>
      <c r="E278" s="26">
        <f>E279+E294+E284</f>
        <v>7130.95</v>
      </c>
      <c r="F278" s="26">
        <f>F279+F294+F284</f>
        <v>7130.95</v>
      </c>
    </row>
    <row r="279" spans="1:6" outlineLevel="1">
      <c r="A279" s="11" t="s">
        <v>111</v>
      </c>
      <c r="B279" s="12" t="s">
        <v>112</v>
      </c>
      <c r="C279" s="12" t="s">
        <v>166</v>
      </c>
      <c r="D279" s="12" t="s">
        <v>8</v>
      </c>
      <c r="E279" s="24">
        <f t="shared" ref="E279:F282" si="14">E280</f>
        <v>3077.95</v>
      </c>
      <c r="F279" s="24">
        <f t="shared" si="14"/>
        <v>3077.95</v>
      </c>
    </row>
    <row r="280" spans="1:6" outlineLevel="3">
      <c r="A280" s="11" t="s">
        <v>314</v>
      </c>
      <c r="B280" s="12" t="s">
        <v>112</v>
      </c>
      <c r="C280" s="12" t="s">
        <v>167</v>
      </c>
      <c r="D280" s="12" t="s">
        <v>8</v>
      </c>
      <c r="E280" s="24">
        <f t="shared" si="14"/>
        <v>3077.95</v>
      </c>
      <c r="F280" s="24">
        <f t="shared" si="14"/>
        <v>3077.95</v>
      </c>
    </row>
    <row r="281" spans="1:6" outlineLevel="4">
      <c r="A281" s="11" t="s">
        <v>113</v>
      </c>
      <c r="B281" s="12" t="s">
        <v>112</v>
      </c>
      <c r="C281" s="12" t="s">
        <v>210</v>
      </c>
      <c r="D281" s="12" t="s">
        <v>8</v>
      </c>
      <c r="E281" s="24">
        <f t="shared" si="14"/>
        <v>3077.95</v>
      </c>
      <c r="F281" s="24">
        <f t="shared" si="14"/>
        <v>3077.95</v>
      </c>
    </row>
    <row r="282" spans="1:6" outlineLevel="5">
      <c r="A282" s="11" t="s">
        <v>114</v>
      </c>
      <c r="B282" s="12" t="s">
        <v>112</v>
      </c>
      <c r="C282" s="12" t="s">
        <v>210</v>
      </c>
      <c r="D282" s="12" t="s">
        <v>115</v>
      </c>
      <c r="E282" s="24">
        <f t="shared" si="14"/>
        <v>3077.95</v>
      </c>
      <c r="F282" s="24">
        <f t="shared" si="14"/>
        <v>3077.95</v>
      </c>
    </row>
    <row r="283" spans="1:6" outlineLevel="6">
      <c r="A283" s="11" t="s">
        <v>116</v>
      </c>
      <c r="B283" s="12" t="s">
        <v>112</v>
      </c>
      <c r="C283" s="12" t="s">
        <v>210</v>
      </c>
      <c r="D283" s="12" t="s">
        <v>117</v>
      </c>
      <c r="E283" s="24">
        <v>3077.95</v>
      </c>
      <c r="F283" s="157">
        <v>3077.95</v>
      </c>
    </row>
    <row r="284" spans="1:6" outlineLevel="6">
      <c r="A284" s="11" t="s">
        <v>118</v>
      </c>
      <c r="B284" s="12" t="s">
        <v>119</v>
      </c>
      <c r="C284" s="12" t="s">
        <v>166</v>
      </c>
      <c r="D284" s="12" t="s">
        <v>8</v>
      </c>
      <c r="E284" s="24">
        <f>E285</f>
        <v>683</v>
      </c>
      <c r="F284" s="24">
        <f>F285</f>
        <v>683</v>
      </c>
    </row>
    <row r="285" spans="1:6" ht="31.2" outlineLevel="6">
      <c r="A285" s="11" t="s">
        <v>572</v>
      </c>
      <c r="B285" s="12" t="s">
        <v>119</v>
      </c>
      <c r="C285" s="12" t="s">
        <v>173</v>
      </c>
      <c r="D285" s="12" t="s">
        <v>8</v>
      </c>
      <c r="E285" s="24">
        <f>E286+E290</f>
        <v>683</v>
      </c>
      <c r="F285" s="24">
        <f>F286+F290</f>
        <v>683</v>
      </c>
    </row>
    <row r="286" spans="1:6" outlineLevel="6">
      <c r="A286" s="11" t="s">
        <v>494</v>
      </c>
      <c r="B286" s="12" t="s">
        <v>119</v>
      </c>
      <c r="C286" s="12" t="s">
        <v>211</v>
      </c>
      <c r="D286" s="12" t="s">
        <v>8</v>
      </c>
      <c r="E286" s="24">
        <f t="shared" ref="E286:F288" si="15">E287</f>
        <v>510</v>
      </c>
      <c r="F286" s="24">
        <f t="shared" si="15"/>
        <v>510</v>
      </c>
    </row>
    <row r="287" spans="1:6" ht="31.2" outlineLevel="6">
      <c r="A287" s="11" t="s">
        <v>123</v>
      </c>
      <c r="B287" s="12" t="s">
        <v>119</v>
      </c>
      <c r="C287" s="12" t="s">
        <v>212</v>
      </c>
      <c r="D287" s="12" t="s">
        <v>8</v>
      </c>
      <c r="E287" s="24">
        <f t="shared" si="15"/>
        <v>510</v>
      </c>
      <c r="F287" s="24">
        <f t="shared" si="15"/>
        <v>510</v>
      </c>
    </row>
    <row r="288" spans="1:6" outlineLevel="6">
      <c r="A288" s="11" t="s">
        <v>114</v>
      </c>
      <c r="B288" s="12" t="s">
        <v>119</v>
      </c>
      <c r="C288" s="12" t="s">
        <v>212</v>
      </c>
      <c r="D288" s="12" t="s">
        <v>115</v>
      </c>
      <c r="E288" s="24">
        <f t="shared" si="15"/>
        <v>510</v>
      </c>
      <c r="F288" s="24">
        <f t="shared" si="15"/>
        <v>510</v>
      </c>
    </row>
    <row r="289" spans="1:6" ht="31.2" outlineLevel="6">
      <c r="A289" s="11" t="s">
        <v>121</v>
      </c>
      <c r="B289" s="12" t="s">
        <v>119</v>
      </c>
      <c r="C289" s="12" t="s">
        <v>212</v>
      </c>
      <c r="D289" s="12" t="s">
        <v>122</v>
      </c>
      <c r="E289" s="24">
        <v>510</v>
      </c>
      <c r="F289" s="157">
        <v>510</v>
      </c>
    </row>
    <row r="290" spans="1:6" ht="31.2" outlineLevel="6">
      <c r="A290" s="11" t="s">
        <v>120</v>
      </c>
      <c r="B290" s="12" t="s">
        <v>119</v>
      </c>
      <c r="C290" s="12" t="s">
        <v>440</v>
      </c>
      <c r="D290" s="12" t="s">
        <v>8</v>
      </c>
      <c r="E290" s="24">
        <f>E291</f>
        <v>173</v>
      </c>
      <c r="F290" s="24">
        <f>F291</f>
        <v>173</v>
      </c>
    </row>
    <row r="291" spans="1:6" outlineLevel="6">
      <c r="A291" s="11" t="s">
        <v>114</v>
      </c>
      <c r="B291" s="12" t="s">
        <v>119</v>
      </c>
      <c r="C291" s="12" t="s">
        <v>440</v>
      </c>
      <c r="D291" s="12" t="s">
        <v>115</v>
      </c>
      <c r="E291" s="24">
        <f>E292</f>
        <v>173</v>
      </c>
      <c r="F291" s="24">
        <f>F292</f>
        <v>173</v>
      </c>
    </row>
    <row r="292" spans="1:6" ht="31.2" outlineLevel="6">
      <c r="A292" s="11" t="s">
        <v>121</v>
      </c>
      <c r="B292" s="12" t="s">
        <v>119</v>
      </c>
      <c r="C292" s="12" t="s">
        <v>440</v>
      </c>
      <c r="D292" s="12" t="s">
        <v>122</v>
      </c>
      <c r="E292" s="24">
        <v>173</v>
      </c>
      <c r="F292" s="157">
        <v>173</v>
      </c>
    </row>
    <row r="293" spans="1:6" outlineLevel="1">
      <c r="A293" s="11" t="s">
        <v>157</v>
      </c>
      <c r="B293" s="12" t="s">
        <v>158</v>
      </c>
      <c r="C293" s="12" t="s">
        <v>166</v>
      </c>
      <c r="D293" s="12" t="s">
        <v>8</v>
      </c>
      <c r="E293" s="24">
        <f t="shared" ref="E293:F295" si="16">E294</f>
        <v>3370</v>
      </c>
      <c r="F293" s="24">
        <f t="shared" si="16"/>
        <v>3370</v>
      </c>
    </row>
    <row r="294" spans="1:6" ht="31.2" outlineLevel="2">
      <c r="A294" s="11" t="s">
        <v>571</v>
      </c>
      <c r="B294" s="12" t="s">
        <v>158</v>
      </c>
      <c r="C294" s="12" t="s">
        <v>206</v>
      </c>
      <c r="D294" s="12" t="s">
        <v>8</v>
      </c>
      <c r="E294" s="24">
        <f t="shared" si="16"/>
        <v>3370</v>
      </c>
      <c r="F294" s="24">
        <f t="shared" si="16"/>
        <v>3370</v>
      </c>
    </row>
    <row r="295" spans="1:6" ht="31.2" outlineLevel="3">
      <c r="A295" s="11" t="s">
        <v>573</v>
      </c>
      <c r="B295" s="12" t="s">
        <v>158</v>
      </c>
      <c r="C295" s="12" t="s">
        <v>207</v>
      </c>
      <c r="D295" s="12" t="s">
        <v>8</v>
      </c>
      <c r="E295" s="24">
        <f t="shared" si="16"/>
        <v>3370</v>
      </c>
      <c r="F295" s="24">
        <f t="shared" si="16"/>
        <v>3370</v>
      </c>
    </row>
    <row r="296" spans="1:6" ht="109.5" customHeight="1" outlineLevel="4">
      <c r="A296" s="28" t="s">
        <v>576</v>
      </c>
      <c r="B296" s="12" t="s">
        <v>158</v>
      </c>
      <c r="C296" s="12" t="s">
        <v>235</v>
      </c>
      <c r="D296" s="12" t="s">
        <v>8</v>
      </c>
      <c r="E296" s="24">
        <f>E297+E299</f>
        <v>3370</v>
      </c>
      <c r="F296" s="24">
        <f>F297+F299</f>
        <v>3370</v>
      </c>
    </row>
    <row r="297" spans="1:6" ht="31.2" outlineLevel="5">
      <c r="A297" s="11" t="s">
        <v>18</v>
      </c>
      <c r="B297" s="12" t="s">
        <v>158</v>
      </c>
      <c r="C297" s="12" t="s">
        <v>235</v>
      </c>
      <c r="D297" s="12" t="s">
        <v>19</v>
      </c>
      <c r="E297" s="24">
        <f>E298</f>
        <v>20</v>
      </c>
      <c r="F297" s="24">
        <f>F298</f>
        <v>20</v>
      </c>
    </row>
    <row r="298" spans="1:6" ht="31.2" outlineLevel="6">
      <c r="A298" s="11" t="s">
        <v>20</v>
      </c>
      <c r="B298" s="12" t="s">
        <v>158</v>
      </c>
      <c r="C298" s="12" t="s">
        <v>235</v>
      </c>
      <c r="D298" s="12" t="s">
        <v>21</v>
      </c>
      <c r="E298" s="24">
        <v>20</v>
      </c>
      <c r="F298" s="157">
        <v>20</v>
      </c>
    </row>
    <row r="299" spans="1:6" outlineLevel="5">
      <c r="A299" s="11" t="s">
        <v>114</v>
      </c>
      <c r="B299" s="12" t="s">
        <v>158</v>
      </c>
      <c r="C299" s="12" t="s">
        <v>235</v>
      </c>
      <c r="D299" s="12" t="s">
        <v>115</v>
      </c>
      <c r="E299" s="24">
        <f>E300</f>
        <v>3350</v>
      </c>
      <c r="F299" s="24">
        <f>F300</f>
        <v>3350</v>
      </c>
    </row>
    <row r="300" spans="1:6" ht="31.2" outlineLevel="6">
      <c r="A300" s="11" t="s">
        <v>121</v>
      </c>
      <c r="B300" s="12" t="s">
        <v>158</v>
      </c>
      <c r="C300" s="12" t="s">
        <v>235</v>
      </c>
      <c r="D300" s="12" t="s">
        <v>122</v>
      </c>
      <c r="E300" s="24">
        <v>3350</v>
      </c>
      <c r="F300" s="157">
        <v>3350</v>
      </c>
    </row>
    <row r="301" spans="1:6" s="10" customFormat="1">
      <c r="A301" s="8" t="s">
        <v>124</v>
      </c>
      <c r="B301" s="9" t="s">
        <v>125</v>
      </c>
      <c r="C301" s="9" t="s">
        <v>166</v>
      </c>
      <c r="D301" s="9" t="s">
        <v>8</v>
      </c>
      <c r="E301" s="26">
        <f t="shared" ref="E301:F305" si="17">E302</f>
        <v>561</v>
      </c>
      <c r="F301" s="26">
        <f t="shared" si="17"/>
        <v>561</v>
      </c>
    </row>
    <row r="302" spans="1:6" outlineLevel="1">
      <c r="A302" s="11" t="s">
        <v>126</v>
      </c>
      <c r="B302" s="12" t="s">
        <v>127</v>
      </c>
      <c r="C302" s="12" t="s">
        <v>166</v>
      </c>
      <c r="D302" s="12" t="s">
        <v>8</v>
      </c>
      <c r="E302" s="24">
        <f t="shared" si="17"/>
        <v>561</v>
      </c>
      <c r="F302" s="24">
        <f t="shared" si="17"/>
        <v>561</v>
      </c>
    </row>
    <row r="303" spans="1:6" ht="32.25" customHeight="1" outlineLevel="2">
      <c r="A303" s="11" t="s">
        <v>501</v>
      </c>
      <c r="B303" s="12" t="s">
        <v>127</v>
      </c>
      <c r="C303" s="12" t="s">
        <v>323</v>
      </c>
      <c r="D303" s="12" t="s">
        <v>8</v>
      </c>
      <c r="E303" s="24">
        <f t="shared" si="17"/>
        <v>561</v>
      </c>
      <c r="F303" s="24">
        <f t="shared" si="17"/>
        <v>561</v>
      </c>
    </row>
    <row r="304" spans="1:6" ht="21" customHeight="1" outlineLevel="4">
      <c r="A304" s="11" t="s">
        <v>128</v>
      </c>
      <c r="B304" s="12" t="s">
        <v>127</v>
      </c>
      <c r="C304" s="12" t="s">
        <v>324</v>
      </c>
      <c r="D304" s="12" t="s">
        <v>8</v>
      </c>
      <c r="E304" s="24">
        <f t="shared" si="17"/>
        <v>561</v>
      </c>
      <c r="F304" s="24">
        <f t="shared" si="17"/>
        <v>561</v>
      </c>
    </row>
    <row r="305" spans="1:6" ht="31.2" outlineLevel="5">
      <c r="A305" s="11" t="s">
        <v>53</v>
      </c>
      <c r="B305" s="12" t="s">
        <v>127</v>
      </c>
      <c r="C305" s="12" t="s">
        <v>324</v>
      </c>
      <c r="D305" s="12" t="s">
        <v>54</v>
      </c>
      <c r="E305" s="24">
        <f t="shared" si="17"/>
        <v>561</v>
      </c>
      <c r="F305" s="24">
        <f t="shared" si="17"/>
        <v>561</v>
      </c>
    </row>
    <row r="306" spans="1:6" outlineLevel="6">
      <c r="A306" s="11" t="s">
        <v>97</v>
      </c>
      <c r="B306" s="12" t="s">
        <v>127</v>
      </c>
      <c r="C306" s="12" t="s">
        <v>324</v>
      </c>
      <c r="D306" s="12" t="s">
        <v>98</v>
      </c>
      <c r="E306" s="24">
        <v>561</v>
      </c>
      <c r="F306" s="157">
        <v>561</v>
      </c>
    </row>
    <row r="307" spans="1:6" s="10" customFormat="1">
      <c r="A307" s="8" t="s">
        <v>129</v>
      </c>
      <c r="B307" s="9" t="s">
        <v>130</v>
      </c>
      <c r="C307" s="9" t="s">
        <v>166</v>
      </c>
      <c r="D307" s="9" t="s">
        <v>8</v>
      </c>
      <c r="E307" s="26">
        <f t="shared" ref="E307:F312" si="18">E308</f>
        <v>881.25</v>
      </c>
      <c r="F307" s="26">
        <f t="shared" si="18"/>
        <v>881.25</v>
      </c>
    </row>
    <row r="308" spans="1:6" outlineLevel="1">
      <c r="A308" s="11" t="s">
        <v>131</v>
      </c>
      <c r="B308" s="12" t="s">
        <v>132</v>
      </c>
      <c r="C308" s="12" t="s">
        <v>166</v>
      </c>
      <c r="D308" s="12" t="s">
        <v>8</v>
      </c>
      <c r="E308" s="24">
        <f t="shared" si="18"/>
        <v>881.25</v>
      </c>
      <c r="F308" s="24">
        <f t="shared" si="18"/>
        <v>881.25</v>
      </c>
    </row>
    <row r="309" spans="1:6" ht="33.75" customHeight="1" outlineLevel="2">
      <c r="A309" s="11" t="s">
        <v>454</v>
      </c>
      <c r="B309" s="12" t="s">
        <v>132</v>
      </c>
      <c r="C309" s="12" t="s">
        <v>169</v>
      </c>
      <c r="D309" s="12" t="s">
        <v>8</v>
      </c>
      <c r="E309" s="24">
        <f t="shared" si="18"/>
        <v>881.25</v>
      </c>
      <c r="F309" s="24">
        <f t="shared" si="18"/>
        <v>881.25</v>
      </c>
    </row>
    <row r="310" spans="1:6" ht="31.2" outlineLevel="3">
      <c r="A310" s="121" t="s">
        <v>566</v>
      </c>
      <c r="B310" s="12" t="s">
        <v>132</v>
      </c>
      <c r="C310" s="12" t="s">
        <v>441</v>
      </c>
      <c r="D310" s="12" t="s">
        <v>8</v>
      </c>
      <c r="E310" s="24">
        <f t="shared" si="18"/>
        <v>881.25</v>
      </c>
      <c r="F310" s="24">
        <f t="shared" si="18"/>
        <v>881.25</v>
      </c>
    </row>
    <row r="311" spans="1:6" ht="31.2" outlineLevel="4">
      <c r="A311" s="11" t="s">
        <v>133</v>
      </c>
      <c r="B311" s="12" t="s">
        <v>132</v>
      </c>
      <c r="C311" s="12" t="s">
        <v>442</v>
      </c>
      <c r="D311" s="12" t="s">
        <v>8</v>
      </c>
      <c r="E311" s="24">
        <f t="shared" si="18"/>
        <v>881.25</v>
      </c>
      <c r="F311" s="24">
        <f t="shared" si="18"/>
        <v>881.25</v>
      </c>
    </row>
    <row r="312" spans="1:6" ht="31.2" outlineLevel="5">
      <c r="A312" s="11" t="s">
        <v>53</v>
      </c>
      <c r="B312" s="12" t="s">
        <v>132</v>
      </c>
      <c r="C312" s="12" t="s">
        <v>442</v>
      </c>
      <c r="D312" s="12" t="s">
        <v>54</v>
      </c>
      <c r="E312" s="24">
        <f t="shared" si="18"/>
        <v>881.25</v>
      </c>
      <c r="F312" s="24">
        <f t="shared" si="18"/>
        <v>881.25</v>
      </c>
    </row>
    <row r="313" spans="1:6" outlineLevel="6">
      <c r="A313" s="11" t="s">
        <v>55</v>
      </c>
      <c r="B313" s="12" t="s">
        <v>132</v>
      </c>
      <c r="C313" s="12" t="s">
        <v>442</v>
      </c>
      <c r="D313" s="12" t="s">
        <v>56</v>
      </c>
      <c r="E313" s="24">
        <v>881.25</v>
      </c>
      <c r="F313" s="157">
        <v>881.25</v>
      </c>
    </row>
    <row r="314" spans="1:6" s="10" customFormat="1" ht="46.8">
      <c r="A314" s="8" t="s">
        <v>33</v>
      </c>
      <c r="B314" s="9" t="s">
        <v>34</v>
      </c>
      <c r="C314" s="9" t="s">
        <v>166</v>
      </c>
      <c r="D314" s="9" t="s">
        <v>8</v>
      </c>
      <c r="E314" s="26">
        <f>E315</f>
        <v>13835</v>
      </c>
      <c r="F314" s="26">
        <f>F315</f>
        <v>13835</v>
      </c>
    </row>
    <row r="315" spans="1:6" ht="31.5" customHeight="1" outlineLevel="1">
      <c r="A315" s="11" t="s">
        <v>35</v>
      </c>
      <c r="B315" s="12" t="s">
        <v>36</v>
      </c>
      <c r="C315" s="12" t="s">
        <v>166</v>
      </c>
      <c r="D315" s="12" t="s">
        <v>8</v>
      </c>
      <c r="E315" s="24">
        <f>E316</f>
        <v>13835</v>
      </c>
      <c r="F315" s="24">
        <f>F316</f>
        <v>13835</v>
      </c>
    </row>
    <row r="316" spans="1:6" ht="31.2" outlineLevel="2">
      <c r="A316" s="11" t="s">
        <v>572</v>
      </c>
      <c r="B316" s="12" t="s">
        <v>36</v>
      </c>
      <c r="C316" s="12" t="s">
        <v>173</v>
      </c>
      <c r="D316" s="12" t="s">
        <v>8</v>
      </c>
      <c r="E316" s="24">
        <f>E317+E320</f>
        <v>13835</v>
      </c>
      <c r="F316" s="24">
        <f>F317+F320</f>
        <v>13835</v>
      </c>
    </row>
    <row r="317" spans="1:6" ht="33" customHeight="1" outlineLevel="4">
      <c r="A317" s="11" t="s">
        <v>37</v>
      </c>
      <c r="B317" s="12" t="s">
        <v>36</v>
      </c>
      <c r="C317" s="12" t="s">
        <v>174</v>
      </c>
      <c r="D317" s="12" t="s">
        <v>8</v>
      </c>
      <c r="E317" s="24">
        <f>E318</f>
        <v>500</v>
      </c>
      <c r="F317" s="24">
        <f>F318</f>
        <v>500</v>
      </c>
    </row>
    <row r="318" spans="1:6" outlineLevel="5">
      <c r="A318" s="11" t="s">
        <v>31</v>
      </c>
      <c r="B318" s="12" t="s">
        <v>36</v>
      </c>
      <c r="C318" s="12" t="s">
        <v>174</v>
      </c>
      <c r="D318" s="12" t="s">
        <v>32</v>
      </c>
      <c r="E318" s="24">
        <f>E319</f>
        <v>500</v>
      </c>
      <c r="F318" s="24">
        <f>F319</f>
        <v>500</v>
      </c>
    </row>
    <row r="319" spans="1:6" outlineLevel="6">
      <c r="A319" s="11" t="s">
        <v>38</v>
      </c>
      <c r="B319" s="12" t="s">
        <v>36</v>
      </c>
      <c r="C319" s="12" t="s">
        <v>174</v>
      </c>
      <c r="D319" s="12" t="s">
        <v>39</v>
      </c>
      <c r="E319" s="24">
        <v>500</v>
      </c>
      <c r="F319" s="157">
        <v>500</v>
      </c>
    </row>
    <row r="320" spans="1:6" ht="78.75" customHeight="1" outlineLevel="4">
      <c r="A320" s="28" t="s">
        <v>474</v>
      </c>
      <c r="B320" s="12" t="s">
        <v>36</v>
      </c>
      <c r="C320" s="12" t="s">
        <v>412</v>
      </c>
      <c r="D320" s="12" t="s">
        <v>8</v>
      </c>
      <c r="E320" s="24">
        <f>E321</f>
        <v>13335</v>
      </c>
      <c r="F320" s="24">
        <f>F321</f>
        <v>13335</v>
      </c>
    </row>
    <row r="321" spans="1:7" outlineLevel="5">
      <c r="A321" s="11" t="s">
        <v>31</v>
      </c>
      <c r="B321" s="12" t="s">
        <v>36</v>
      </c>
      <c r="C321" s="12" t="s">
        <v>412</v>
      </c>
      <c r="D321" s="12" t="s">
        <v>32</v>
      </c>
      <c r="E321" s="24">
        <f>E322</f>
        <v>13335</v>
      </c>
      <c r="F321" s="24">
        <f>F322</f>
        <v>13335</v>
      </c>
    </row>
    <row r="322" spans="1:7" outlineLevel="6">
      <c r="A322" s="11" t="s">
        <v>38</v>
      </c>
      <c r="B322" s="12" t="s">
        <v>36</v>
      </c>
      <c r="C322" s="12" t="s">
        <v>412</v>
      </c>
      <c r="D322" s="12" t="s">
        <v>39</v>
      </c>
      <c r="E322" s="24">
        <v>13335</v>
      </c>
      <c r="F322" s="157">
        <v>13335</v>
      </c>
    </row>
    <row r="323" spans="1:7" s="10" customFormat="1">
      <c r="A323" s="197" t="s">
        <v>151</v>
      </c>
      <c r="B323" s="197"/>
      <c r="C323" s="197"/>
      <c r="D323" s="197"/>
      <c r="E323" s="26">
        <f>E13+E110+E116+E122+E152+E173+E186+E267+E278+E301+E307+E314</f>
        <v>466284.18</v>
      </c>
      <c r="F323" s="26">
        <f>F13+F110+F116+F122+F152+F173+F186+F267+F278+F301+F307+F314</f>
        <v>466685.88</v>
      </c>
      <c r="G323" s="67"/>
    </row>
    <row r="324" spans="1:7">
      <c r="A324" s="16"/>
      <c r="B324" s="16"/>
      <c r="C324" s="16"/>
      <c r="D324" s="16"/>
      <c r="E324" s="68"/>
    </row>
    <row r="325" spans="1:7">
      <c r="A325" s="201"/>
      <c r="B325" s="201"/>
      <c r="C325" s="201"/>
      <c r="D325" s="201"/>
      <c r="E325" s="201"/>
    </row>
    <row r="326" spans="1:7">
      <c r="C326" s="69"/>
      <c r="E326" s="70"/>
    </row>
    <row r="327" spans="1:7">
      <c r="C327" s="69"/>
      <c r="E327" s="70"/>
    </row>
    <row r="328" spans="1:7">
      <c r="C328" s="69"/>
      <c r="E328" s="70"/>
      <c r="F328" s="70"/>
    </row>
    <row r="329" spans="1:7">
      <c r="C329" s="69"/>
      <c r="E329" s="70"/>
      <c r="F329" s="70"/>
    </row>
    <row r="330" spans="1:7">
      <c r="C330" s="69"/>
      <c r="E330" s="70"/>
      <c r="F330" s="70"/>
    </row>
    <row r="331" spans="1:7">
      <c r="C331" s="69"/>
      <c r="E331" s="70"/>
      <c r="F331" s="70"/>
    </row>
    <row r="332" spans="1:7">
      <c r="C332" s="69"/>
      <c r="E332" s="70"/>
      <c r="F332" s="70"/>
    </row>
    <row r="333" spans="1:7">
      <c r="C333" s="69"/>
      <c r="E333" s="70"/>
      <c r="F333" s="70"/>
    </row>
    <row r="334" spans="1:7">
      <c r="C334" s="69"/>
      <c r="E334" s="70"/>
      <c r="F334" s="70"/>
    </row>
    <row r="335" spans="1:7">
      <c r="C335" s="69"/>
      <c r="E335" s="70"/>
      <c r="F335" s="70"/>
    </row>
    <row r="336" spans="1:7">
      <c r="C336" s="69"/>
      <c r="E336" s="70"/>
      <c r="F336" s="70"/>
    </row>
    <row r="337" spans="3:6">
      <c r="C337" s="69"/>
      <c r="E337" s="70"/>
      <c r="F337" s="70"/>
    </row>
    <row r="338" spans="3:6">
      <c r="C338" s="69"/>
    </row>
    <row r="339" spans="3:6">
      <c r="C339" s="69"/>
      <c r="E339" s="70"/>
    </row>
    <row r="340" spans="3:6">
      <c r="C340" s="69"/>
    </row>
    <row r="341" spans="3:6">
      <c r="C341" s="69"/>
      <c r="E341" s="70"/>
      <c r="F341" s="70"/>
    </row>
    <row r="342" spans="3:6">
      <c r="C342" s="69"/>
      <c r="E342" s="70"/>
      <c r="F342" s="70"/>
    </row>
    <row r="343" spans="3:6">
      <c r="C343" s="69"/>
      <c r="E343" s="70"/>
      <c r="F343" s="70"/>
    </row>
    <row r="344" spans="3:6">
      <c r="C344" s="69"/>
      <c r="E344" s="70"/>
      <c r="F344" s="70"/>
    </row>
    <row r="345" spans="3:6">
      <c r="C345" s="69"/>
      <c r="E345" s="70"/>
      <c r="F345" s="70"/>
    </row>
    <row r="346" spans="3:6">
      <c r="C346" s="69"/>
      <c r="E346" s="70"/>
      <c r="F346" s="70"/>
    </row>
    <row r="347" spans="3:6">
      <c r="C347" s="69"/>
      <c r="E347" s="70"/>
      <c r="F347" s="70"/>
    </row>
    <row r="348" spans="3:6">
      <c r="C348" s="69"/>
      <c r="E348" s="70"/>
      <c r="F348" s="70"/>
    </row>
    <row r="349" spans="3:6">
      <c r="C349" s="69"/>
      <c r="E349" s="70"/>
      <c r="F349" s="70"/>
    </row>
    <row r="350" spans="3:6">
      <c r="C350" s="69"/>
      <c r="E350" s="70"/>
      <c r="F350" s="70"/>
    </row>
    <row r="351" spans="3:6">
      <c r="C351" s="69"/>
      <c r="E351" s="70"/>
      <c r="F351" s="70"/>
    </row>
    <row r="352" spans="3:6">
      <c r="C352" s="69"/>
      <c r="E352" s="70"/>
      <c r="F352" s="70"/>
    </row>
    <row r="353" spans="3:6">
      <c r="C353" s="69"/>
      <c r="E353" s="70"/>
      <c r="F353" s="70"/>
    </row>
    <row r="354" spans="3:6">
      <c r="C354" s="69"/>
      <c r="E354" s="70"/>
      <c r="F354" s="70"/>
    </row>
    <row r="355" spans="3:6">
      <c r="C355" s="69"/>
      <c r="E355" s="70"/>
      <c r="F355" s="70"/>
    </row>
    <row r="356" spans="3:6">
      <c r="C356" s="69"/>
      <c r="E356" s="70"/>
      <c r="F356" s="70"/>
    </row>
    <row r="357" spans="3:6">
      <c r="C357" s="69"/>
      <c r="E357" s="70"/>
      <c r="F357" s="70"/>
    </row>
    <row r="358" spans="3:6">
      <c r="C358" s="69"/>
      <c r="E358" s="70"/>
      <c r="F358" s="70"/>
    </row>
    <row r="359" spans="3:6">
      <c r="C359" s="69"/>
      <c r="E359" s="70"/>
      <c r="F359" s="70"/>
    </row>
    <row r="360" spans="3:6">
      <c r="C360" s="69"/>
      <c r="E360" s="70"/>
      <c r="F360" s="70"/>
    </row>
    <row r="361" spans="3:6">
      <c r="C361" s="69"/>
      <c r="E361" s="70"/>
      <c r="F361" s="70"/>
    </row>
    <row r="362" spans="3:6">
      <c r="C362" s="69"/>
      <c r="E362" s="70"/>
      <c r="F362" s="70"/>
    </row>
    <row r="363" spans="3:6">
      <c r="C363" s="69"/>
      <c r="F363" s="1"/>
    </row>
    <row r="364" spans="3:6">
      <c r="C364" s="69"/>
      <c r="E364" s="70"/>
      <c r="F364" s="70"/>
    </row>
    <row r="365" spans="3:6">
      <c r="C365" s="69"/>
      <c r="E365" s="70"/>
      <c r="F365" s="70"/>
    </row>
    <row r="366" spans="3:6">
      <c r="C366" s="69"/>
      <c r="E366" s="70"/>
      <c r="F366" s="70"/>
    </row>
    <row r="367" spans="3:6">
      <c r="C367" s="69"/>
      <c r="E367" s="70"/>
      <c r="F367" s="70"/>
    </row>
    <row r="368" spans="3:6">
      <c r="C368" s="69"/>
      <c r="E368" s="70"/>
      <c r="F368" s="70"/>
    </row>
    <row r="369" spans="3:7">
      <c r="C369" s="69"/>
      <c r="E369" s="70"/>
      <c r="F369" s="70"/>
    </row>
    <row r="370" spans="3:7">
      <c r="C370" s="69"/>
      <c r="E370" s="70"/>
      <c r="F370" s="70"/>
    </row>
    <row r="371" spans="3:7">
      <c r="C371" s="69"/>
      <c r="E371" s="70"/>
      <c r="F371" s="70"/>
    </row>
    <row r="372" spans="3:7">
      <c r="C372" s="69"/>
      <c r="F372" s="1"/>
    </row>
    <row r="373" spans="3:7">
      <c r="C373" s="69"/>
      <c r="E373" s="70"/>
      <c r="F373" s="70"/>
    </row>
    <row r="374" spans="3:7">
      <c r="C374" s="69"/>
      <c r="E374" s="70"/>
      <c r="F374" s="70"/>
    </row>
    <row r="375" spans="3:7">
      <c r="C375" s="69"/>
      <c r="E375" s="70"/>
      <c r="F375" s="70"/>
    </row>
    <row r="376" spans="3:7">
      <c r="C376" s="69"/>
      <c r="E376" s="70"/>
      <c r="F376" s="70"/>
      <c r="G376" s="70"/>
    </row>
    <row r="377" spans="3:7">
      <c r="C377" s="69"/>
      <c r="E377" s="70"/>
      <c r="F377" s="70"/>
    </row>
    <row r="378" spans="3:7">
      <c r="C378" s="69"/>
      <c r="E378" s="70"/>
      <c r="F378" s="70"/>
    </row>
    <row r="379" spans="3:7">
      <c r="C379" s="69"/>
    </row>
    <row r="380" spans="3:7">
      <c r="C380" s="69"/>
    </row>
    <row r="381" spans="3:7">
      <c r="C381" s="69"/>
      <c r="E381" s="70"/>
      <c r="F381" s="70"/>
    </row>
    <row r="382" spans="3:7">
      <c r="C382" s="69"/>
    </row>
    <row r="383" spans="3:7">
      <c r="C383" s="69"/>
    </row>
    <row r="384" spans="3:7">
      <c r="C384" s="69"/>
    </row>
    <row r="385" spans="3:3">
      <c r="C385" s="69"/>
    </row>
  </sheetData>
  <mergeCells count="6">
    <mergeCell ref="A323:D323"/>
    <mergeCell ref="A325:E325"/>
    <mergeCell ref="A10:F10"/>
    <mergeCell ref="A9:F9"/>
    <mergeCell ref="E2:F2"/>
    <mergeCell ref="E4:F4"/>
  </mergeCells>
  <pageMargins left="1.1811023622047245" right="0.59055118110236227" top="0.82677165354330717" bottom="0.7480314960629921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93" zoomScaleNormal="100" zoomScaleSheetLayoutView="93" workbookViewId="0">
      <selection activeCell="D39" sqref="D39"/>
    </sheetView>
  </sheetViews>
  <sheetFormatPr defaultRowHeight="15.6"/>
  <cols>
    <col min="1" max="1" width="71.6640625" style="1" customWidth="1"/>
    <col min="2" max="2" width="14.88671875" style="1" customWidth="1"/>
    <col min="3" max="3" width="15.88671875" style="1" customWidth="1"/>
    <col min="4" max="4" width="9.109375" style="80"/>
    <col min="5" max="5" width="17.109375" style="20" customWidth="1"/>
    <col min="6" max="6" width="13.5546875" style="80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167"/>
      <c r="C1" s="173" t="s">
        <v>422</v>
      </c>
    </row>
    <row r="2" spans="1:11">
      <c r="B2" s="184" t="s">
        <v>413</v>
      </c>
      <c r="C2" s="187"/>
    </row>
    <row r="3" spans="1:11">
      <c r="B3" s="167"/>
      <c r="C3" s="173" t="s">
        <v>397</v>
      </c>
    </row>
    <row r="4" spans="1:11" ht="16.2" customHeight="1">
      <c r="B4" s="200" t="s">
        <v>587</v>
      </c>
      <c r="C4" s="200"/>
    </row>
    <row r="5" spans="1:11" ht="15.6" customHeight="1">
      <c r="B5" s="167"/>
      <c r="C5" s="175" t="s">
        <v>424</v>
      </c>
    </row>
    <row r="6" spans="1:11" ht="15" customHeight="1">
      <c r="B6" s="167"/>
      <c r="C6" s="174" t="s">
        <v>520</v>
      </c>
    </row>
    <row r="7" spans="1:11" ht="13.5" customHeight="1">
      <c r="B7" s="167"/>
      <c r="C7" s="170" t="s">
        <v>518</v>
      </c>
    </row>
    <row r="8" spans="1:11" ht="13.5" customHeight="1">
      <c r="B8" s="200" t="s">
        <v>517</v>
      </c>
      <c r="C8" s="200"/>
    </row>
    <row r="9" spans="1:11" ht="18">
      <c r="A9" s="206" t="s">
        <v>312</v>
      </c>
      <c r="B9" s="207"/>
      <c r="C9" s="207"/>
    </row>
    <row r="10" spans="1:11" ht="31.5" customHeight="1">
      <c r="A10" s="208" t="s">
        <v>491</v>
      </c>
      <c r="B10" s="209"/>
      <c r="C10" s="209"/>
    </row>
    <row r="11" spans="1:11" s="73" customFormat="1">
      <c r="A11" s="71"/>
      <c r="B11" s="72"/>
      <c r="C11" s="98" t="s">
        <v>388</v>
      </c>
      <c r="D11" s="81"/>
      <c r="E11" s="117"/>
      <c r="F11" s="81"/>
    </row>
    <row r="12" spans="1:11" ht="23.25" customHeight="1">
      <c r="A12" s="6" t="s">
        <v>406</v>
      </c>
      <c r="B12" s="6" t="s">
        <v>3</v>
      </c>
      <c r="C12" s="6" t="s">
        <v>313</v>
      </c>
    </row>
    <row r="13" spans="1:11" ht="34.5" customHeight="1">
      <c r="A13" s="8" t="s">
        <v>567</v>
      </c>
      <c r="B13" s="9" t="s">
        <v>206</v>
      </c>
      <c r="C13" s="26">
        <f>C14+C18+C22+C25+C26</f>
        <v>360919.36</v>
      </c>
      <c r="E13" s="23"/>
      <c r="F13" s="23"/>
      <c r="G13" s="7"/>
      <c r="H13" s="7"/>
      <c r="I13" s="7"/>
      <c r="J13" s="7"/>
      <c r="K13" s="14"/>
    </row>
    <row r="14" spans="1:11" ht="30.75" customHeight="1">
      <c r="A14" s="82" t="s">
        <v>495</v>
      </c>
      <c r="B14" s="84" t="s">
        <v>207</v>
      </c>
      <c r="C14" s="88">
        <f>C15+C16+C17</f>
        <v>80509.25</v>
      </c>
      <c r="E14" s="23"/>
      <c r="F14" s="23"/>
      <c r="G14" s="7"/>
      <c r="H14" s="7"/>
      <c r="I14" s="7"/>
      <c r="J14" s="7"/>
      <c r="K14" s="14"/>
    </row>
    <row r="15" spans="1:11" ht="32.25" customHeight="1">
      <c r="A15" s="77" t="s">
        <v>333</v>
      </c>
      <c r="B15" s="86" t="s">
        <v>359</v>
      </c>
      <c r="C15" s="87">
        <v>77056.149999999994</v>
      </c>
      <c r="E15" s="23"/>
      <c r="F15" s="23"/>
      <c r="G15" s="7"/>
      <c r="H15" s="7"/>
      <c r="I15" s="7"/>
      <c r="J15" s="7"/>
      <c r="K15" s="14"/>
    </row>
    <row r="16" spans="1:11" ht="32.25" customHeight="1">
      <c r="A16" s="77" t="s">
        <v>334</v>
      </c>
      <c r="B16" s="86" t="s">
        <v>361</v>
      </c>
      <c r="C16" s="87">
        <v>83.1</v>
      </c>
      <c r="E16" s="23"/>
      <c r="F16" s="23"/>
      <c r="G16" s="7"/>
      <c r="H16" s="7"/>
      <c r="I16" s="7"/>
      <c r="J16" s="7"/>
      <c r="K16" s="14"/>
    </row>
    <row r="17" spans="1:11" ht="17.25" customHeight="1">
      <c r="A17" s="78" t="s">
        <v>335</v>
      </c>
      <c r="B17" s="86" t="s">
        <v>384</v>
      </c>
      <c r="C17" s="87">
        <v>3370</v>
      </c>
      <c r="E17" s="23"/>
      <c r="F17" s="23"/>
      <c r="G17" s="7"/>
      <c r="H17" s="7"/>
      <c r="I17" s="7"/>
      <c r="J17" s="7"/>
      <c r="K17" s="14"/>
    </row>
    <row r="18" spans="1:11" ht="35.25" customHeight="1">
      <c r="A18" s="83" t="s">
        <v>568</v>
      </c>
      <c r="B18" s="84" t="s">
        <v>220</v>
      </c>
      <c r="C18" s="88">
        <f>C19+C20+C21</f>
        <v>250222.37</v>
      </c>
      <c r="E18" s="23"/>
      <c r="F18" s="23"/>
      <c r="G18" s="7"/>
      <c r="H18" s="7"/>
      <c r="I18" s="7"/>
      <c r="J18" s="7"/>
      <c r="K18" s="14"/>
    </row>
    <row r="19" spans="1:11" ht="32.25" customHeight="1">
      <c r="A19" s="77" t="s">
        <v>336</v>
      </c>
      <c r="B19" s="86" t="s">
        <v>362</v>
      </c>
      <c r="C19" s="87">
        <v>237026.05</v>
      </c>
      <c r="E19" s="23"/>
      <c r="F19" s="23"/>
      <c r="G19" s="7"/>
      <c r="H19" s="7"/>
      <c r="I19" s="7"/>
      <c r="J19" s="7"/>
      <c r="K19" s="14"/>
    </row>
    <row r="20" spans="1:11" ht="32.25" customHeight="1">
      <c r="A20" s="78" t="s">
        <v>337</v>
      </c>
      <c r="B20" s="86" t="s">
        <v>360</v>
      </c>
      <c r="C20" s="87">
        <v>7277.32</v>
      </c>
      <c r="E20" s="23"/>
      <c r="F20" s="23"/>
      <c r="G20" s="7"/>
      <c r="H20" s="7"/>
      <c r="I20" s="7"/>
      <c r="J20" s="7"/>
      <c r="K20" s="14"/>
    </row>
    <row r="21" spans="1:11" ht="32.25" customHeight="1">
      <c r="A21" s="78" t="s">
        <v>447</v>
      </c>
      <c r="B21" s="86" t="s">
        <v>363</v>
      </c>
      <c r="C21" s="87">
        <v>5919</v>
      </c>
      <c r="E21" s="23"/>
      <c r="F21" s="23"/>
      <c r="G21" s="7"/>
      <c r="H21" s="7"/>
      <c r="I21" s="7"/>
      <c r="J21" s="7"/>
      <c r="K21" s="14"/>
    </row>
    <row r="22" spans="1:11" ht="33.75" customHeight="1">
      <c r="A22" s="83" t="s">
        <v>448</v>
      </c>
      <c r="B22" s="84" t="s">
        <v>226</v>
      </c>
      <c r="C22" s="88">
        <f>C23+C24</f>
        <v>15701.369999999999</v>
      </c>
      <c r="E22" s="23"/>
      <c r="F22" s="23"/>
      <c r="G22" s="7"/>
      <c r="H22" s="7"/>
      <c r="I22" s="7"/>
      <c r="J22" s="7"/>
      <c r="K22" s="14"/>
    </row>
    <row r="23" spans="1:11" ht="32.25" customHeight="1">
      <c r="A23" s="77" t="s">
        <v>339</v>
      </c>
      <c r="B23" s="86" t="s">
        <v>364</v>
      </c>
      <c r="C23" s="87">
        <v>15666.57</v>
      </c>
      <c r="E23" s="23"/>
      <c r="F23" s="23"/>
      <c r="G23" s="7"/>
      <c r="H23" s="7"/>
      <c r="I23" s="7"/>
      <c r="J23" s="7"/>
      <c r="K23" s="14"/>
    </row>
    <row r="24" spans="1:11" ht="32.25" customHeight="1">
      <c r="A24" s="77" t="s">
        <v>340</v>
      </c>
      <c r="B24" s="86" t="s">
        <v>365</v>
      </c>
      <c r="C24" s="87">
        <v>34.799999999999997</v>
      </c>
      <c r="E24" s="23"/>
      <c r="F24" s="23"/>
      <c r="G24" s="7"/>
      <c r="H24" s="7"/>
      <c r="I24" s="7"/>
      <c r="J24" s="7"/>
      <c r="K24" s="14"/>
    </row>
    <row r="25" spans="1:11" ht="33.75" customHeight="1">
      <c r="A25" s="77" t="s">
        <v>341</v>
      </c>
      <c r="B25" s="86" t="s">
        <v>366</v>
      </c>
      <c r="C25" s="87">
        <v>14412.37</v>
      </c>
      <c r="E25" s="23"/>
      <c r="F25" s="23"/>
      <c r="G25" s="7"/>
      <c r="H25" s="7"/>
      <c r="I25" s="7"/>
      <c r="J25" s="7"/>
      <c r="K25" s="14"/>
    </row>
    <row r="26" spans="1:11" ht="21" customHeight="1">
      <c r="A26" s="77" t="s">
        <v>396</v>
      </c>
      <c r="B26" s="86" t="s">
        <v>395</v>
      </c>
      <c r="C26" s="87">
        <v>74</v>
      </c>
      <c r="E26" s="23"/>
      <c r="F26" s="23"/>
      <c r="G26" s="7"/>
      <c r="H26" s="7"/>
      <c r="I26" s="7"/>
      <c r="J26" s="7"/>
      <c r="K26" s="14"/>
    </row>
    <row r="27" spans="1:11" ht="30.75" customHeight="1">
      <c r="A27" s="8" t="s">
        <v>570</v>
      </c>
      <c r="B27" s="9" t="s">
        <v>204</v>
      </c>
      <c r="C27" s="26">
        <f>C28+C29+C30</f>
        <v>17886.18</v>
      </c>
      <c r="E27" s="23"/>
      <c r="F27" s="23"/>
      <c r="G27" s="7"/>
      <c r="H27" s="7"/>
      <c r="I27" s="7"/>
      <c r="J27" s="7"/>
      <c r="K27" s="14"/>
    </row>
    <row r="28" spans="1:11" ht="35.25" customHeight="1">
      <c r="A28" s="77" t="s">
        <v>342</v>
      </c>
      <c r="B28" s="86" t="s">
        <v>367</v>
      </c>
      <c r="C28" s="87">
        <v>5832.18</v>
      </c>
      <c r="E28" s="23"/>
      <c r="F28" s="23"/>
      <c r="G28" s="7"/>
      <c r="H28" s="7"/>
      <c r="I28" s="7"/>
      <c r="J28" s="7"/>
      <c r="K28" s="14"/>
    </row>
    <row r="29" spans="1:11" ht="33.75" customHeight="1">
      <c r="A29" s="77" t="s">
        <v>339</v>
      </c>
      <c r="B29" s="86" t="s">
        <v>368</v>
      </c>
      <c r="C29" s="87">
        <v>11423</v>
      </c>
      <c r="E29" s="23"/>
      <c r="F29" s="23"/>
      <c r="G29" s="7"/>
      <c r="H29" s="7"/>
      <c r="I29" s="7"/>
      <c r="J29" s="7"/>
      <c r="K29" s="14"/>
    </row>
    <row r="30" spans="1:11" ht="22.5" customHeight="1">
      <c r="A30" s="77" t="s">
        <v>343</v>
      </c>
      <c r="B30" s="86" t="s">
        <v>369</v>
      </c>
      <c r="C30" s="87">
        <v>631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8" t="s">
        <v>574</v>
      </c>
      <c r="B31" s="9" t="s">
        <v>202</v>
      </c>
      <c r="C31" s="26">
        <f>C32+C34+C35</f>
        <v>155</v>
      </c>
      <c r="E31" s="23"/>
      <c r="F31" s="23"/>
      <c r="G31" s="7"/>
      <c r="H31" s="7"/>
      <c r="I31" s="7"/>
      <c r="J31" s="7"/>
      <c r="K31" s="14"/>
    </row>
    <row r="32" spans="1:11" ht="53.25" customHeight="1">
      <c r="A32" s="159" t="s">
        <v>578</v>
      </c>
      <c r="B32" s="84" t="s">
        <v>436</v>
      </c>
      <c r="C32" s="88">
        <f>C33</f>
        <v>80</v>
      </c>
      <c r="E32" s="23"/>
      <c r="F32" s="23"/>
      <c r="G32" s="7"/>
      <c r="H32" s="7"/>
      <c r="I32" s="7"/>
      <c r="J32" s="7"/>
      <c r="K32" s="14"/>
    </row>
    <row r="33" spans="1:11" ht="56.25" customHeight="1">
      <c r="A33" s="77" t="s">
        <v>582</v>
      </c>
      <c r="B33" s="86" t="s">
        <v>445</v>
      </c>
      <c r="C33" s="24">
        <v>80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77" t="s">
        <v>344</v>
      </c>
      <c r="B34" s="86" t="s">
        <v>370</v>
      </c>
      <c r="C34" s="87">
        <v>45</v>
      </c>
      <c r="E34" s="23"/>
      <c r="F34" s="23"/>
      <c r="G34" s="7"/>
      <c r="H34" s="7"/>
      <c r="I34" s="7"/>
      <c r="J34" s="7"/>
      <c r="K34" s="14"/>
    </row>
    <row r="35" spans="1:11" ht="38.25" customHeight="1">
      <c r="A35" s="77" t="s">
        <v>449</v>
      </c>
      <c r="B35" s="86" t="s">
        <v>446</v>
      </c>
      <c r="C35" s="87">
        <v>30</v>
      </c>
      <c r="E35" s="23"/>
      <c r="F35" s="23"/>
      <c r="G35" s="7"/>
      <c r="H35" s="7"/>
      <c r="I35" s="7"/>
      <c r="J35" s="7"/>
      <c r="K35" s="14"/>
    </row>
    <row r="36" spans="1:11" ht="38.25" customHeight="1">
      <c r="A36" s="8" t="s">
        <v>500</v>
      </c>
      <c r="B36" s="9" t="s">
        <v>323</v>
      </c>
      <c r="C36" s="26">
        <f>C37</f>
        <v>561</v>
      </c>
      <c r="E36" s="23"/>
      <c r="F36" s="23"/>
      <c r="G36" s="7"/>
      <c r="H36" s="7"/>
      <c r="I36" s="7"/>
      <c r="J36" s="7"/>
      <c r="K36" s="14"/>
    </row>
    <row r="37" spans="1:11" ht="38.25" customHeight="1">
      <c r="A37" s="77" t="s">
        <v>345</v>
      </c>
      <c r="B37" s="86" t="s">
        <v>371</v>
      </c>
      <c r="C37" s="87">
        <v>561</v>
      </c>
      <c r="E37" s="23"/>
      <c r="F37" s="23"/>
      <c r="G37" s="7"/>
      <c r="H37" s="7"/>
      <c r="I37" s="7"/>
      <c r="J37" s="7"/>
      <c r="K37" s="14"/>
    </row>
    <row r="38" spans="1:11" ht="38.25" customHeight="1">
      <c r="A38" s="8" t="s">
        <v>572</v>
      </c>
      <c r="B38" s="9" t="s">
        <v>173</v>
      </c>
      <c r="C38" s="26">
        <f>C39+C41+C43+C45+C46+C47</f>
        <v>17998.5</v>
      </c>
      <c r="E38" s="23"/>
      <c r="F38" s="23"/>
      <c r="G38" s="7"/>
      <c r="H38" s="7"/>
      <c r="I38" s="7"/>
      <c r="J38" s="7"/>
      <c r="K38" s="14"/>
    </row>
    <row r="39" spans="1:11" ht="22.5" customHeight="1">
      <c r="A39" s="83" t="s">
        <v>453</v>
      </c>
      <c r="B39" s="84" t="s">
        <v>211</v>
      </c>
      <c r="C39" s="88">
        <f>C40</f>
        <v>510</v>
      </c>
      <c r="E39" s="23"/>
      <c r="F39" s="23"/>
      <c r="G39" s="7"/>
      <c r="H39" s="7"/>
      <c r="I39" s="7"/>
      <c r="J39" s="7"/>
      <c r="K39" s="14"/>
    </row>
    <row r="40" spans="1:11" ht="22.5" customHeight="1">
      <c r="A40" s="78" t="s">
        <v>346</v>
      </c>
      <c r="B40" s="86" t="s">
        <v>372</v>
      </c>
      <c r="C40" s="87">
        <v>510</v>
      </c>
      <c r="E40" s="23"/>
      <c r="F40" s="23"/>
      <c r="G40" s="7"/>
      <c r="H40" s="7"/>
      <c r="I40" s="7"/>
      <c r="J40" s="7"/>
      <c r="K40" s="14"/>
    </row>
    <row r="41" spans="1:11" ht="43.5" customHeight="1">
      <c r="A41" s="83" t="s">
        <v>583</v>
      </c>
      <c r="B41" s="84" t="s">
        <v>195</v>
      </c>
      <c r="C41" s="88">
        <f>C42</f>
        <v>250</v>
      </c>
      <c r="E41" s="23"/>
      <c r="F41" s="23"/>
      <c r="G41" s="7"/>
      <c r="H41" s="7"/>
      <c r="I41" s="7"/>
      <c r="J41" s="7"/>
      <c r="K41" s="14"/>
    </row>
    <row r="42" spans="1:11" ht="39" customHeight="1">
      <c r="A42" s="78" t="s">
        <v>347</v>
      </c>
      <c r="B42" s="86" t="s">
        <v>373</v>
      </c>
      <c r="C42" s="87">
        <v>250</v>
      </c>
      <c r="E42" s="23"/>
      <c r="F42" s="23"/>
      <c r="G42" s="7"/>
      <c r="H42" s="7"/>
      <c r="I42" s="7"/>
      <c r="J42" s="7"/>
      <c r="K42" s="14"/>
    </row>
    <row r="43" spans="1:11" ht="50.25" customHeight="1">
      <c r="A43" s="83" t="s">
        <v>565</v>
      </c>
      <c r="B43" s="84" t="s">
        <v>332</v>
      </c>
      <c r="C43" s="88">
        <f>C44</f>
        <v>1435</v>
      </c>
      <c r="E43" s="23"/>
      <c r="F43" s="23"/>
      <c r="G43" s="7"/>
      <c r="H43" s="7"/>
      <c r="I43" s="7"/>
      <c r="J43" s="7"/>
      <c r="K43" s="14"/>
    </row>
    <row r="44" spans="1:11" ht="39.75" customHeight="1">
      <c r="A44" s="78" t="s">
        <v>348</v>
      </c>
      <c r="B44" s="86" t="s">
        <v>374</v>
      </c>
      <c r="C44" s="87">
        <v>1435</v>
      </c>
      <c r="E44" s="23"/>
      <c r="F44" s="23"/>
      <c r="G44" s="7"/>
      <c r="H44" s="7"/>
      <c r="I44" s="7"/>
      <c r="J44" s="7"/>
      <c r="K44" s="14"/>
    </row>
    <row r="45" spans="1:11" ht="39.75" customHeight="1">
      <c r="A45" s="78" t="s">
        <v>349</v>
      </c>
      <c r="B45" s="86" t="s">
        <v>375</v>
      </c>
      <c r="C45" s="87">
        <v>1795</v>
      </c>
      <c r="E45" s="23"/>
      <c r="F45" s="23"/>
      <c r="G45" s="7"/>
      <c r="H45" s="7"/>
      <c r="I45" s="7"/>
      <c r="J45" s="7"/>
      <c r="K45" s="14"/>
    </row>
    <row r="46" spans="1:11" ht="39.75" customHeight="1">
      <c r="A46" s="78" t="s">
        <v>350</v>
      </c>
      <c r="B46" s="86" t="s">
        <v>376</v>
      </c>
      <c r="C46" s="87">
        <v>13835</v>
      </c>
      <c r="E46" s="23"/>
      <c r="F46" s="23"/>
      <c r="G46" s="7"/>
      <c r="H46" s="7"/>
      <c r="I46" s="7"/>
      <c r="J46" s="7"/>
      <c r="K46" s="14"/>
    </row>
    <row r="47" spans="1:11" ht="39.75" customHeight="1">
      <c r="A47" s="78" t="s">
        <v>450</v>
      </c>
      <c r="B47" s="86" t="s">
        <v>444</v>
      </c>
      <c r="C47" s="87">
        <v>173.5</v>
      </c>
      <c r="E47" s="23"/>
      <c r="F47" s="23"/>
      <c r="G47" s="7"/>
      <c r="H47" s="7"/>
      <c r="I47" s="7"/>
      <c r="J47" s="7"/>
      <c r="K47" s="14"/>
    </row>
    <row r="48" spans="1:11" ht="53.25" customHeight="1">
      <c r="A48" s="8" t="s">
        <v>454</v>
      </c>
      <c r="B48" s="9" t="s">
        <v>169</v>
      </c>
      <c r="C48" s="26">
        <f>C49+C53+C55+C56+C51</f>
        <v>15480.39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83" t="s">
        <v>455</v>
      </c>
      <c r="B49" s="84" t="s">
        <v>177</v>
      </c>
      <c r="C49" s="88">
        <f>C50</f>
        <v>889.95</v>
      </c>
      <c r="E49" s="23"/>
      <c r="F49" s="23"/>
      <c r="G49" s="7"/>
      <c r="H49" s="7"/>
      <c r="I49" s="7"/>
      <c r="J49" s="7"/>
      <c r="K49" s="14"/>
    </row>
    <row r="50" spans="1:11" ht="38.25" customHeight="1">
      <c r="A50" s="78" t="s">
        <v>351</v>
      </c>
      <c r="B50" s="86" t="s">
        <v>377</v>
      </c>
      <c r="C50" s="87">
        <v>889.95</v>
      </c>
      <c r="E50" s="23"/>
      <c r="F50" s="23"/>
      <c r="G50" s="7"/>
      <c r="H50" s="7"/>
      <c r="I50" s="7"/>
      <c r="J50" s="7"/>
      <c r="K50" s="14"/>
    </row>
    <row r="51" spans="1:11" s="180" customFormat="1" ht="34.5" customHeight="1">
      <c r="A51" s="159" t="s">
        <v>580</v>
      </c>
      <c r="B51" s="84" t="s">
        <v>441</v>
      </c>
      <c r="C51" s="88">
        <f>C52</f>
        <v>881.25</v>
      </c>
      <c r="D51" s="176"/>
      <c r="E51" s="177"/>
      <c r="F51" s="177"/>
      <c r="G51" s="178"/>
      <c r="H51" s="178"/>
      <c r="I51" s="178"/>
      <c r="J51" s="178"/>
      <c r="K51" s="179"/>
    </row>
    <row r="52" spans="1:11" ht="38.25" customHeight="1">
      <c r="A52" s="166" t="s">
        <v>492</v>
      </c>
      <c r="B52" s="12" t="s">
        <v>407</v>
      </c>
      <c r="C52" s="24">
        <v>881.25</v>
      </c>
      <c r="E52" s="23"/>
      <c r="F52" s="23"/>
      <c r="G52" s="7"/>
      <c r="H52" s="7"/>
      <c r="I52" s="7"/>
      <c r="J52" s="7"/>
      <c r="K52" s="14"/>
    </row>
    <row r="53" spans="1:11" ht="38.25" customHeight="1">
      <c r="A53" s="107" t="s">
        <v>456</v>
      </c>
      <c r="B53" s="161" t="s">
        <v>392</v>
      </c>
      <c r="C53" s="88">
        <f>C54</f>
        <v>50</v>
      </c>
      <c r="E53" s="23"/>
      <c r="F53" s="23"/>
      <c r="G53" s="7"/>
      <c r="H53" s="7"/>
      <c r="I53" s="7"/>
      <c r="J53" s="7"/>
      <c r="K53" s="14"/>
    </row>
    <row r="54" spans="1:11" ht="21.75" customHeight="1">
      <c r="A54" s="108" t="s">
        <v>451</v>
      </c>
      <c r="B54" s="109" t="s">
        <v>394</v>
      </c>
      <c r="C54" s="24">
        <v>50</v>
      </c>
      <c r="E54" s="23"/>
      <c r="F54" s="23"/>
      <c r="G54" s="7"/>
      <c r="H54" s="7"/>
      <c r="I54" s="7"/>
      <c r="J54" s="7"/>
      <c r="K54" s="14"/>
    </row>
    <row r="55" spans="1:11" ht="38.25" customHeight="1">
      <c r="A55" s="77" t="s">
        <v>352</v>
      </c>
      <c r="B55" s="86" t="s">
        <v>378</v>
      </c>
      <c r="C55" s="87">
        <v>1050.0899999999999</v>
      </c>
      <c r="E55" s="23"/>
      <c r="F55" s="23"/>
      <c r="G55" s="7"/>
      <c r="H55" s="7"/>
      <c r="I55" s="7"/>
      <c r="J55" s="7"/>
      <c r="K55" s="14"/>
    </row>
    <row r="56" spans="1:11" ht="38.25" customHeight="1">
      <c r="A56" s="77" t="s">
        <v>353</v>
      </c>
      <c r="B56" s="86" t="s">
        <v>379</v>
      </c>
      <c r="C56" s="87">
        <v>12609.1</v>
      </c>
      <c r="E56" s="23"/>
      <c r="F56" s="23"/>
      <c r="G56" s="7"/>
      <c r="H56" s="7"/>
      <c r="I56" s="7"/>
      <c r="J56" s="7"/>
      <c r="K56" s="14"/>
    </row>
    <row r="57" spans="1:11" ht="52.5" customHeight="1">
      <c r="A57" s="8" t="s">
        <v>457</v>
      </c>
      <c r="B57" s="9" t="s">
        <v>192</v>
      </c>
      <c r="C57" s="26">
        <f>C58+C60+C62</f>
        <v>20272.739999999998</v>
      </c>
      <c r="E57" s="23"/>
      <c r="F57" s="23"/>
      <c r="G57" s="7"/>
      <c r="H57" s="7"/>
      <c r="I57" s="7"/>
      <c r="J57" s="7"/>
      <c r="K57" s="14"/>
    </row>
    <row r="58" spans="1:11" ht="50.25" customHeight="1">
      <c r="A58" s="85" t="s">
        <v>458</v>
      </c>
      <c r="B58" s="84" t="s">
        <v>198</v>
      </c>
      <c r="C58" s="88">
        <f>C59</f>
        <v>9950.74</v>
      </c>
      <c r="E58" s="23"/>
      <c r="F58" s="23"/>
      <c r="G58" s="7"/>
      <c r="H58" s="7"/>
      <c r="I58" s="7"/>
      <c r="J58" s="7"/>
      <c r="K58" s="14"/>
    </row>
    <row r="59" spans="1:11" ht="31.5" customHeight="1">
      <c r="A59" s="77" t="s">
        <v>354</v>
      </c>
      <c r="B59" s="86" t="s">
        <v>380</v>
      </c>
      <c r="C59" s="87">
        <v>9950.74</v>
      </c>
      <c r="E59" s="23"/>
      <c r="F59" s="23"/>
      <c r="G59" s="7"/>
      <c r="H59" s="7"/>
      <c r="I59" s="7"/>
      <c r="J59" s="7"/>
      <c r="K59" s="14"/>
    </row>
    <row r="60" spans="1:11" ht="31.5" customHeight="1">
      <c r="A60" s="85" t="s">
        <v>459</v>
      </c>
      <c r="B60" s="84" t="s">
        <v>193</v>
      </c>
      <c r="C60" s="88">
        <f>C61</f>
        <v>10072</v>
      </c>
      <c r="E60" s="23"/>
      <c r="F60" s="23"/>
      <c r="G60" s="7"/>
      <c r="H60" s="7"/>
      <c r="I60" s="7"/>
      <c r="J60" s="7"/>
      <c r="K60" s="14"/>
    </row>
    <row r="61" spans="1:11" ht="31.5" customHeight="1">
      <c r="A61" s="79" t="s">
        <v>355</v>
      </c>
      <c r="B61" s="86" t="s">
        <v>381</v>
      </c>
      <c r="C61" s="87">
        <v>10072</v>
      </c>
      <c r="E61" s="23"/>
      <c r="F61" s="23"/>
      <c r="G61" s="7"/>
      <c r="H61" s="7"/>
      <c r="I61" s="7"/>
      <c r="J61" s="7"/>
      <c r="K61" s="14"/>
    </row>
    <row r="62" spans="1:11" ht="19.5" customHeight="1">
      <c r="A62" s="79" t="s">
        <v>356</v>
      </c>
      <c r="B62" s="86" t="s">
        <v>382</v>
      </c>
      <c r="C62" s="87">
        <v>250</v>
      </c>
      <c r="E62" s="23"/>
      <c r="F62" s="23"/>
      <c r="G62" s="7"/>
      <c r="H62" s="7"/>
      <c r="I62" s="7"/>
      <c r="J62" s="7"/>
      <c r="K62" s="14"/>
    </row>
    <row r="63" spans="1:11" ht="64.5" customHeight="1">
      <c r="A63" s="105" t="s">
        <v>577</v>
      </c>
      <c r="B63" s="9" t="s">
        <v>180</v>
      </c>
      <c r="C63" s="26">
        <f>C64</f>
        <v>5392.8</v>
      </c>
      <c r="E63" s="23"/>
      <c r="F63" s="23"/>
      <c r="G63" s="7"/>
      <c r="H63" s="7"/>
      <c r="I63" s="7"/>
      <c r="J63" s="7"/>
      <c r="K63" s="14"/>
    </row>
    <row r="64" spans="1:11" ht="48" customHeight="1">
      <c r="A64" s="79" t="s">
        <v>357</v>
      </c>
      <c r="B64" s="86" t="s">
        <v>383</v>
      </c>
      <c r="C64" s="87">
        <v>5392.8</v>
      </c>
      <c r="E64" s="23"/>
      <c r="F64" s="23"/>
      <c r="G64" s="7"/>
      <c r="H64" s="7"/>
      <c r="I64" s="7"/>
      <c r="J64" s="7"/>
      <c r="K64" s="14"/>
    </row>
    <row r="65" spans="1:11">
      <c r="A65" s="195" t="s">
        <v>151</v>
      </c>
      <c r="B65" s="195"/>
      <c r="C65" s="66">
        <f>C13+C27+C31+C36+C38+C48+C57+C63</f>
        <v>438665.97</v>
      </c>
      <c r="G65" s="14"/>
      <c r="H65" s="7"/>
      <c r="I65" s="14"/>
      <c r="J65" s="7"/>
      <c r="K65" s="14"/>
    </row>
    <row r="66" spans="1:11">
      <c r="A66" s="16"/>
      <c r="B66" s="16"/>
      <c r="C66" s="16"/>
      <c r="E66" s="23"/>
      <c r="F66" s="23"/>
      <c r="G66" s="7"/>
      <c r="H66" s="7"/>
      <c r="I66" s="14"/>
      <c r="J66" s="7"/>
      <c r="K66" s="14"/>
    </row>
    <row r="67" spans="1:11">
      <c r="A67" s="201"/>
      <c r="B67" s="201"/>
      <c r="C67" s="201"/>
      <c r="E67" s="23"/>
      <c r="F67" s="23"/>
      <c r="G67" s="7"/>
      <c r="H67" s="14"/>
      <c r="I67" s="7"/>
      <c r="J67" s="7"/>
      <c r="K67" s="14"/>
    </row>
    <row r="72" spans="1:11">
      <c r="A72" s="1" t="s">
        <v>70</v>
      </c>
    </row>
  </sheetData>
  <mergeCells count="7">
    <mergeCell ref="B2:C2"/>
    <mergeCell ref="B4:C4"/>
    <mergeCell ref="A67:C67"/>
    <mergeCell ref="A9:C9"/>
    <mergeCell ref="A10:C10"/>
    <mergeCell ref="A65:B65"/>
    <mergeCell ref="B8:C8"/>
  </mergeCells>
  <pageMargins left="1.1811023622047245" right="0.70866141732283472" top="0.55118110236220474" bottom="0.55118110236220474" header="0.31496062992125984" footer="0.31496062992125984"/>
  <pageSetup paperSize="9" scale="67" orientation="portrait" r:id="rId1"/>
  <rowBreaks count="1" manualBreakCount="1">
    <brk id="39" max="2" man="1"/>
  </rowBreaks>
  <colBreaks count="1" manualBreakCount="1">
    <brk id="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topLeftCell="A31" zoomScale="93" zoomScaleNormal="100" zoomScaleSheetLayoutView="93" workbookViewId="0">
      <selection activeCell="C4" sqref="C4:D4"/>
    </sheetView>
  </sheetViews>
  <sheetFormatPr defaultRowHeight="15.6"/>
  <cols>
    <col min="1" max="1" width="69.88671875" style="1" customWidth="1"/>
    <col min="2" max="2" width="14.88671875" style="1" customWidth="1"/>
    <col min="3" max="3" width="16.109375" style="1" customWidth="1"/>
    <col min="4" max="4" width="16.109375" style="80" customWidth="1"/>
    <col min="5" max="5" width="17.109375" style="20" customWidth="1"/>
    <col min="6" max="6" width="13.5546875" style="80" customWidth="1"/>
    <col min="7" max="7" width="12.33203125" style="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173" t="s">
        <v>488</v>
      </c>
    </row>
    <row r="2" spans="1:11">
      <c r="C2" s="184" t="s">
        <v>413</v>
      </c>
      <c r="D2" s="187"/>
    </row>
    <row r="3" spans="1:11">
      <c r="D3" s="173" t="s">
        <v>397</v>
      </c>
    </row>
    <row r="4" spans="1:11">
      <c r="C4" s="200" t="s">
        <v>587</v>
      </c>
      <c r="D4" s="210"/>
    </row>
    <row r="5" spans="1:11">
      <c r="D5" s="135" t="s">
        <v>461</v>
      </c>
    </row>
    <row r="6" spans="1:11">
      <c r="D6" s="132" t="s">
        <v>520</v>
      </c>
    </row>
    <row r="7" spans="1:11">
      <c r="D7" s="134" t="s">
        <v>518</v>
      </c>
    </row>
    <row r="8" spans="1:11">
      <c r="B8" s="200"/>
      <c r="C8" s="200"/>
      <c r="D8" s="168" t="s">
        <v>517</v>
      </c>
    </row>
    <row r="9" spans="1:11" ht="18">
      <c r="A9" s="206" t="s">
        <v>312</v>
      </c>
      <c r="B9" s="206"/>
      <c r="C9" s="206"/>
      <c r="D9" s="206"/>
    </row>
    <row r="10" spans="1:11" ht="33" customHeight="1">
      <c r="A10" s="208" t="s">
        <v>557</v>
      </c>
      <c r="B10" s="208"/>
      <c r="C10" s="208"/>
      <c r="D10" s="208"/>
    </row>
    <row r="11" spans="1:11" s="73" customFormat="1">
      <c r="A11" s="136"/>
      <c r="B11" s="137"/>
      <c r="D11" s="98" t="s">
        <v>388</v>
      </c>
      <c r="E11" s="117"/>
      <c r="F11" s="81"/>
    </row>
    <row r="12" spans="1:11" ht="39.75" customHeight="1">
      <c r="A12" s="6" t="s">
        <v>406</v>
      </c>
      <c r="B12" s="6" t="s">
        <v>3</v>
      </c>
      <c r="C12" s="6" t="s">
        <v>415</v>
      </c>
      <c r="D12" s="6" t="s">
        <v>416</v>
      </c>
    </row>
    <row r="13" spans="1:11" ht="38.25" customHeight="1">
      <c r="A13" s="8" t="s">
        <v>567</v>
      </c>
      <c r="B13" s="9" t="s">
        <v>206</v>
      </c>
      <c r="C13" s="26">
        <f>C14+C18+C22+C25+C26</f>
        <v>352261.94</v>
      </c>
      <c r="D13" s="26">
        <f>D14+D18+D22+D25+D26</f>
        <v>352548.72000000003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2" t="s">
        <v>584</v>
      </c>
      <c r="B14" s="84" t="s">
        <v>207</v>
      </c>
      <c r="C14" s="88">
        <f>C15+C16+C17</f>
        <v>80091.350000000006</v>
      </c>
      <c r="D14" s="88">
        <f>D15+D16+D17</f>
        <v>80472.08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7" t="s">
        <v>333</v>
      </c>
      <c r="B15" s="86" t="s">
        <v>359</v>
      </c>
      <c r="C15" s="87">
        <v>76638.25</v>
      </c>
      <c r="D15" s="160">
        <v>77018.98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7" t="s">
        <v>334</v>
      </c>
      <c r="B16" s="86" t="s">
        <v>361</v>
      </c>
      <c r="C16" s="87">
        <v>83.1</v>
      </c>
      <c r="D16" s="160">
        <v>83.1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8" t="s">
        <v>335</v>
      </c>
      <c r="B17" s="86" t="s">
        <v>384</v>
      </c>
      <c r="C17" s="87">
        <v>3370</v>
      </c>
      <c r="D17" s="160">
        <v>3370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3" t="s">
        <v>568</v>
      </c>
      <c r="B18" s="84" t="s">
        <v>220</v>
      </c>
      <c r="C18" s="88">
        <f>C19+C20+C21</f>
        <v>242667.85</v>
      </c>
      <c r="D18" s="88">
        <f>D19+D20+D21</f>
        <v>243015.05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7" t="s">
        <v>336</v>
      </c>
      <c r="B19" s="86" t="s">
        <v>362</v>
      </c>
      <c r="C19" s="87">
        <v>236678.85</v>
      </c>
      <c r="D19" s="160">
        <v>237026.05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337</v>
      </c>
      <c r="B20" s="86" t="s">
        <v>360</v>
      </c>
      <c r="C20" s="87">
        <v>70</v>
      </c>
      <c r="D20" s="160">
        <v>70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338</v>
      </c>
      <c r="B21" s="86" t="s">
        <v>363</v>
      </c>
      <c r="C21" s="87">
        <v>5919</v>
      </c>
      <c r="D21" s="160">
        <v>5919</v>
      </c>
      <c r="E21" s="23"/>
      <c r="F21" s="23"/>
      <c r="G21" s="7"/>
      <c r="H21" s="7"/>
      <c r="I21" s="7"/>
      <c r="J21" s="7"/>
      <c r="K21" s="14"/>
    </row>
    <row r="22" spans="1:11" ht="38.25" customHeight="1">
      <c r="A22" s="83" t="s">
        <v>448</v>
      </c>
      <c r="B22" s="84" t="s">
        <v>226</v>
      </c>
      <c r="C22" s="88">
        <f>C23+C24</f>
        <v>15110.8</v>
      </c>
      <c r="D22" s="88">
        <f>D23+D24</f>
        <v>14726.38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77" t="s">
        <v>339</v>
      </c>
      <c r="B23" s="86" t="s">
        <v>364</v>
      </c>
      <c r="C23" s="87">
        <v>15076</v>
      </c>
      <c r="D23" s="160">
        <v>14691.58</v>
      </c>
      <c r="E23" s="23"/>
      <c r="F23" s="23"/>
      <c r="G23" s="7"/>
      <c r="H23" s="7"/>
      <c r="I23" s="7"/>
      <c r="J23" s="7"/>
      <c r="K23" s="14"/>
    </row>
    <row r="24" spans="1:11" ht="38.25" customHeight="1">
      <c r="A24" s="77" t="s">
        <v>340</v>
      </c>
      <c r="B24" s="86" t="s">
        <v>365</v>
      </c>
      <c r="C24" s="87">
        <v>34.799999999999997</v>
      </c>
      <c r="D24" s="160">
        <v>34.799999999999997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7" t="s">
        <v>341</v>
      </c>
      <c r="B25" s="86" t="s">
        <v>366</v>
      </c>
      <c r="C25" s="87">
        <v>14317.94</v>
      </c>
      <c r="D25" s="160">
        <v>14261.21</v>
      </c>
      <c r="E25" s="23"/>
      <c r="F25" s="23"/>
      <c r="G25" s="7"/>
      <c r="H25" s="7"/>
      <c r="I25" s="7"/>
      <c r="J25" s="7"/>
      <c r="K25" s="14"/>
    </row>
    <row r="26" spans="1:11" ht="27.75" customHeight="1">
      <c r="A26" s="77" t="s">
        <v>396</v>
      </c>
      <c r="B26" s="86" t="s">
        <v>395</v>
      </c>
      <c r="C26" s="87">
        <v>74</v>
      </c>
      <c r="D26" s="160">
        <v>74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570</v>
      </c>
      <c r="B27" s="9" t="s">
        <v>204</v>
      </c>
      <c r="C27" s="26">
        <f>C28+C29+C30</f>
        <v>17890.45</v>
      </c>
      <c r="D27" s="26">
        <f>D28+D29+D30</f>
        <v>17976.91</v>
      </c>
      <c r="E27" s="23"/>
      <c r="F27" s="23"/>
      <c r="G27" s="7"/>
      <c r="H27" s="7"/>
      <c r="I27" s="7"/>
      <c r="J27" s="7"/>
      <c r="K27" s="14"/>
    </row>
    <row r="28" spans="1:11" ht="38.25" customHeight="1">
      <c r="A28" s="77" t="s">
        <v>342</v>
      </c>
      <c r="B28" s="86" t="s">
        <v>367</v>
      </c>
      <c r="C28" s="87">
        <v>5745.72</v>
      </c>
      <c r="D28" s="160">
        <v>5832.18</v>
      </c>
      <c r="E28" s="23"/>
      <c r="F28" s="23"/>
      <c r="G28" s="7"/>
      <c r="H28" s="7"/>
      <c r="I28" s="7"/>
      <c r="J28" s="7"/>
      <c r="K28" s="14"/>
    </row>
    <row r="29" spans="1:11" ht="38.25" customHeight="1">
      <c r="A29" s="77" t="s">
        <v>339</v>
      </c>
      <c r="B29" s="86" t="s">
        <v>368</v>
      </c>
      <c r="C29" s="87">
        <v>11320.73</v>
      </c>
      <c r="D29" s="160">
        <v>11320.73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7" t="s">
        <v>343</v>
      </c>
      <c r="B30" s="86" t="s">
        <v>369</v>
      </c>
      <c r="C30" s="87">
        <v>824</v>
      </c>
      <c r="D30" s="160">
        <v>824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8" t="s">
        <v>574</v>
      </c>
      <c r="B31" s="9" t="s">
        <v>202</v>
      </c>
      <c r="C31" s="26">
        <f>C32+C34+C35</f>
        <v>155</v>
      </c>
      <c r="D31" s="26">
        <f>D32+D34+D35</f>
        <v>155</v>
      </c>
      <c r="E31" s="23"/>
      <c r="F31" s="23"/>
      <c r="G31" s="7"/>
      <c r="H31" s="7"/>
      <c r="I31" s="7"/>
      <c r="J31" s="7"/>
      <c r="K31" s="14"/>
    </row>
    <row r="32" spans="1:11" ht="48.75" customHeight="1">
      <c r="A32" s="159" t="s">
        <v>578</v>
      </c>
      <c r="B32" s="84" t="s">
        <v>436</v>
      </c>
      <c r="C32" s="88">
        <f>C33</f>
        <v>80</v>
      </c>
      <c r="D32" s="88">
        <f>D33</f>
        <v>80</v>
      </c>
      <c r="E32" s="23"/>
      <c r="F32" s="23"/>
      <c r="G32" s="7"/>
      <c r="H32" s="7"/>
      <c r="I32" s="7"/>
      <c r="J32" s="7"/>
      <c r="K32" s="14"/>
    </row>
    <row r="33" spans="1:11" ht="45.75" customHeight="1">
      <c r="A33" s="77" t="s">
        <v>585</v>
      </c>
      <c r="B33" s="86" t="s">
        <v>445</v>
      </c>
      <c r="C33" s="24">
        <v>80</v>
      </c>
      <c r="D33" s="24">
        <v>80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77" t="s">
        <v>344</v>
      </c>
      <c r="B34" s="86" t="s">
        <v>370</v>
      </c>
      <c r="C34" s="87">
        <v>45</v>
      </c>
      <c r="D34" s="160">
        <v>45</v>
      </c>
      <c r="E34" s="23"/>
      <c r="F34" s="23"/>
      <c r="G34" s="7"/>
      <c r="H34" s="7"/>
      <c r="I34" s="7"/>
      <c r="J34" s="7"/>
      <c r="K34" s="14"/>
    </row>
    <row r="35" spans="1:11" ht="38.25" customHeight="1">
      <c r="A35" s="77" t="s">
        <v>449</v>
      </c>
      <c r="B35" s="86" t="s">
        <v>446</v>
      </c>
      <c r="C35" s="87">
        <v>30</v>
      </c>
      <c r="D35" s="160">
        <v>30</v>
      </c>
      <c r="E35" s="23"/>
      <c r="F35" s="23"/>
      <c r="G35" s="7"/>
      <c r="H35" s="7"/>
      <c r="I35" s="7"/>
      <c r="J35" s="7"/>
      <c r="K35" s="14"/>
    </row>
    <row r="36" spans="1:11" ht="50.25" customHeight="1">
      <c r="A36" s="8" t="s">
        <v>499</v>
      </c>
      <c r="B36" s="9" t="s">
        <v>323</v>
      </c>
      <c r="C36" s="26">
        <f>C37</f>
        <v>561</v>
      </c>
      <c r="D36" s="26">
        <f>D37</f>
        <v>561</v>
      </c>
      <c r="E36" s="23"/>
      <c r="F36" s="23"/>
      <c r="G36" s="7"/>
      <c r="H36" s="7"/>
      <c r="I36" s="7"/>
      <c r="J36" s="7"/>
      <c r="K36" s="14"/>
    </row>
    <row r="37" spans="1:11" ht="38.25" customHeight="1">
      <c r="A37" s="77" t="s">
        <v>345</v>
      </c>
      <c r="B37" s="86" t="s">
        <v>371</v>
      </c>
      <c r="C37" s="87">
        <v>561</v>
      </c>
      <c r="D37" s="160">
        <v>561</v>
      </c>
      <c r="E37" s="23"/>
      <c r="F37" s="23"/>
      <c r="G37" s="7"/>
      <c r="H37" s="7"/>
      <c r="I37" s="7"/>
      <c r="J37" s="7"/>
      <c r="K37" s="14"/>
    </row>
    <row r="38" spans="1:11" ht="38.25" customHeight="1">
      <c r="A38" s="8" t="s">
        <v>572</v>
      </c>
      <c r="B38" s="9" t="s">
        <v>173</v>
      </c>
      <c r="C38" s="26">
        <f>C39+C41+C43+C45+C46+C47</f>
        <v>17998</v>
      </c>
      <c r="D38" s="26">
        <f>D39+D41+D43+D45+D46+D47</f>
        <v>17998</v>
      </c>
      <c r="E38" s="23"/>
      <c r="F38" s="23"/>
      <c r="G38" s="7"/>
      <c r="H38" s="7"/>
      <c r="I38" s="7"/>
      <c r="J38" s="7"/>
      <c r="K38" s="14"/>
    </row>
    <row r="39" spans="1:11" ht="22.5" customHeight="1">
      <c r="A39" s="83" t="s">
        <v>453</v>
      </c>
      <c r="B39" s="84" t="s">
        <v>211</v>
      </c>
      <c r="C39" s="88">
        <f>C40</f>
        <v>510</v>
      </c>
      <c r="D39" s="88">
        <f>D40</f>
        <v>510</v>
      </c>
      <c r="E39" s="23"/>
      <c r="F39" s="23"/>
      <c r="G39" s="7"/>
      <c r="H39" s="7"/>
      <c r="I39" s="7"/>
      <c r="J39" s="7"/>
      <c r="K39" s="14"/>
    </row>
    <row r="40" spans="1:11" ht="22.5" customHeight="1">
      <c r="A40" s="78" t="s">
        <v>346</v>
      </c>
      <c r="B40" s="86" t="s">
        <v>372</v>
      </c>
      <c r="C40" s="87">
        <v>510</v>
      </c>
      <c r="D40" s="160">
        <v>510</v>
      </c>
      <c r="E40" s="23"/>
      <c r="F40" s="23"/>
      <c r="G40" s="7"/>
      <c r="H40" s="7"/>
      <c r="I40" s="7"/>
      <c r="J40" s="7"/>
      <c r="K40" s="14"/>
    </row>
    <row r="41" spans="1:11" ht="51" customHeight="1">
      <c r="A41" s="83" t="s">
        <v>498</v>
      </c>
      <c r="B41" s="84" t="s">
        <v>195</v>
      </c>
      <c r="C41" s="88">
        <f>C42</f>
        <v>250</v>
      </c>
      <c r="D41" s="88">
        <f>D42</f>
        <v>250</v>
      </c>
      <c r="E41" s="23"/>
      <c r="F41" s="23"/>
      <c r="G41" s="7"/>
      <c r="H41" s="7"/>
      <c r="I41" s="7"/>
      <c r="J41" s="7"/>
      <c r="K41" s="14"/>
    </row>
    <row r="42" spans="1:11" ht="39" customHeight="1">
      <c r="A42" s="78" t="s">
        <v>347</v>
      </c>
      <c r="B42" s="86" t="s">
        <v>373</v>
      </c>
      <c r="C42" s="87">
        <v>250</v>
      </c>
      <c r="D42" s="160">
        <v>250</v>
      </c>
      <c r="E42" s="23"/>
      <c r="F42" s="23"/>
      <c r="G42" s="7"/>
      <c r="H42" s="7"/>
      <c r="I42" s="7"/>
      <c r="J42" s="7"/>
      <c r="K42" s="14"/>
    </row>
    <row r="43" spans="1:11" ht="50.25" customHeight="1">
      <c r="A43" s="83" t="s">
        <v>565</v>
      </c>
      <c r="B43" s="84" t="s">
        <v>332</v>
      </c>
      <c r="C43" s="88">
        <f>C44</f>
        <v>1435</v>
      </c>
      <c r="D43" s="88">
        <f>D44</f>
        <v>1435</v>
      </c>
      <c r="E43" s="23"/>
      <c r="F43" s="23"/>
      <c r="G43" s="7"/>
      <c r="H43" s="7"/>
      <c r="I43" s="7"/>
      <c r="J43" s="7"/>
      <c r="K43" s="14"/>
    </row>
    <row r="44" spans="1:11" ht="39.75" customHeight="1">
      <c r="A44" s="78" t="s">
        <v>348</v>
      </c>
      <c r="B44" s="86" t="s">
        <v>374</v>
      </c>
      <c r="C44" s="87">
        <v>1435</v>
      </c>
      <c r="D44" s="160">
        <v>1435</v>
      </c>
      <c r="E44" s="23"/>
      <c r="F44" s="23"/>
      <c r="G44" s="7"/>
      <c r="H44" s="7"/>
      <c r="I44" s="7"/>
      <c r="J44" s="7"/>
      <c r="K44" s="14"/>
    </row>
    <row r="45" spans="1:11" ht="39.75" customHeight="1">
      <c r="A45" s="78" t="s">
        <v>349</v>
      </c>
      <c r="B45" s="86" t="s">
        <v>375</v>
      </c>
      <c r="C45" s="87">
        <v>1795</v>
      </c>
      <c r="D45" s="160">
        <v>1795</v>
      </c>
      <c r="E45" s="23"/>
      <c r="F45" s="23"/>
      <c r="G45" s="7"/>
      <c r="H45" s="7"/>
      <c r="I45" s="7"/>
      <c r="J45" s="7"/>
      <c r="K45" s="14"/>
    </row>
    <row r="46" spans="1:11" ht="39.75" customHeight="1">
      <c r="A46" s="78" t="s">
        <v>350</v>
      </c>
      <c r="B46" s="86" t="s">
        <v>376</v>
      </c>
      <c r="C46" s="87">
        <v>13835</v>
      </c>
      <c r="D46" s="160">
        <v>13835</v>
      </c>
      <c r="E46" s="23"/>
      <c r="F46" s="23"/>
      <c r="G46" s="7"/>
      <c r="H46" s="7"/>
      <c r="I46" s="7"/>
      <c r="J46" s="7"/>
      <c r="K46" s="14"/>
    </row>
    <row r="47" spans="1:11" ht="39.75" customHeight="1">
      <c r="A47" s="78" t="s">
        <v>450</v>
      </c>
      <c r="B47" s="86" t="s">
        <v>444</v>
      </c>
      <c r="C47" s="87">
        <v>173</v>
      </c>
      <c r="D47" s="160">
        <v>173</v>
      </c>
      <c r="E47" s="23"/>
      <c r="F47" s="23"/>
      <c r="G47" s="7"/>
      <c r="H47" s="7"/>
      <c r="I47" s="7"/>
      <c r="J47" s="7"/>
      <c r="K47" s="14"/>
    </row>
    <row r="48" spans="1:11" ht="53.25" customHeight="1">
      <c r="A48" s="8" t="s">
        <v>454</v>
      </c>
      <c r="B48" s="9" t="s">
        <v>169</v>
      </c>
      <c r="C48" s="26">
        <f>C49+C53+C55+C56+C51</f>
        <v>15254.439999999999</v>
      </c>
      <c r="D48" s="26">
        <f>D49+D53+D55+D56+D51</f>
        <v>15447.64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83" t="s">
        <v>455</v>
      </c>
      <c r="B49" s="84" t="s">
        <v>177</v>
      </c>
      <c r="C49" s="88">
        <f>C50</f>
        <v>869.95</v>
      </c>
      <c r="D49" s="88">
        <f>D50</f>
        <v>860.2</v>
      </c>
      <c r="E49" s="23"/>
      <c r="F49" s="23"/>
      <c r="G49" s="7"/>
      <c r="H49" s="7"/>
      <c r="I49" s="7"/>
      <c r="J49" s="7"/>
      <c r="K49" s="14"/>
    </row>
    <row r="50" spans="1:11" ht="38.25" customHeight="1">
      <c r="A50" s="78" t="s">
        <v>351</v>
      </c>
      <c r="B50" s="86" t="s">
        <v>377</v>
      </c>
      <c r="C50" s="87">
        <v>869.95</v>
      </c>
      <c r="D50" s="160">
        <v>860.2</v>
      </c>
      <c r="E50" s="23"/>
      <c r="F50" s="23"/>
      <c r="G50" s="7"/>
      <c r="H50" s="7"/>
      <c r="I50" s="7"/>
      <c r="J50" s="7"/>
      <c r="K50" s="14"/>
    </row>
    <row r="51" spans="1:11" s="180" customFormat="1" ht="40.5" customHeight="1">
      <c r="A51" s="159" t="s">
        <v>580</v>
      </c>
      <c r="B51" s="84" t="s">
        <v>441</v>
      </c>
      <c r="C51" s="88">
        <f>C52</f>
        <v>881.25</v>
      </c>
      <c r="D51" s="88">
        <f>D52</f>
        <v>881.25</v>
      </c>
      <c r="E51" s="177"/>
      <c r="F51" s="177"/>
      <c r="G51" s="178"/>
      <c r="H51" s="178"/>
      <c r="I51" s="178"/>
      <c r="J51" s="178"/>
      <c r="K51" s="179"/>
    </row>
    <row r="52" spans="1:11" ht="38.25" customHeight="1">
      <c r="A52" s="78" t="s">
        <v>492</v>
      </c>
      <c r="B52" s="86" t="s">
        <v>407</v>
      </c>
      <c r="C52" s="87">
        <v>881.25</v>
      </c>
      <c r="D52" s="160">
        <v>881.25</v>
      </c>
      <c r="E52" s="23"/>
      <c r="F52" s="23"/>
      <c r="G52" s="7"/>
      <c r="H52" s="7"/>
      <c r="I52" s="7"/>
      <c r="J52" s="7"/>
      <c r="K52" s="14"/>
    </row>
    <row r="53" spans="1:11" ht="38.25" customHeight="1">
      <c r="A53" s="107" t="s">
        <v>456</v>
      </c>
      <c r="B53" s="161" t="s">
        <v>392</v>
      </c>
      <c r="C53" s="88">
        <f>C54</f>
        <v>48</v>
      </c>
      <c r="D53" s="88">
        <f>D54</f>
        <v>47</v>
      </c>
      <c r="E53" s="23"/>
      <c r="F53" s="23"/>
      <c r="G53" s="7"/>
      <c r="H53" s="7"/>
      <c r="I53" s="7"/>
      <c r="J53" s="7"/>
      <c r="K53" s="14"/>
    </row>
    <row r="54" spans="1:11" ht="21.75" customHeight="1">
      <c r="A54" s="108" t="s">
        <v>451</v>
      </c>
      <c r="B54" s="109" t="s">
        <v>394</v>
      </c>
      <c r="C54" s="24">
        <v>48</v>
      </c>
      <c r="D54" s="160">
        <v>47</v>
      </c>
      <c r="E54" s="23"/>
      <c r="F54" s="23"/>
      <c r="G54" s="7"/>
      <c r="H54" s="7"/>
      <c r="I54" s="7"/>
      <c r="J54" s="7"/>
      <c r="K54" s="14"/>
    </row>
    <row r="55" spans="1:11" ht="38.25" customHeight="1">
      <c r="A55" s="77" t="s">
        <v>352</v>
      </c>
      <c r="B55" s="86" t="s">
        <v>378</v>
      </c>
      <c r="C55" s="87">
        <v>1050.0899999999999</v>
      </c>
      <c r="D55" s="160">
        <v>1050.0899999999999</v>
      </c>
      <c r="E55" s="23"/>
      <c r="F55" s="23"/>
      <c r="G55" s="7"/>
      <c r="H55" s="7"/>
      <c r="I55" s="7"/>
      <c r="J55" s="7"/>
      <c r="K55" s="14"/>
    </row>
    <row r="56" spans="1:11" ht="38.25" customHeight="1">
      <c r="A56" s="77" t="s">
        <v>353</v>
      </c>
      <c r="B56" s="86" t="s">
        <v>379</v>
      </c>
      <c r="C56" s="87">
        <v>12405.15</v>
      </c>
      <c r="D56" s="160">
        <v>12609.1</v>
      </c>
      <c r="E56" s="23"/>
      <c r="F56" s="23"/>
      <c r="G56" s="7"/>
      <c r="H56" s="7"/>
      <c r="I56" s="7"/>
      <c r="J56" s="7"/>
      <c r="K56" s="14"/>
    </row>
    <row r="57" spans="1:11" ht="52.5" customHeight="1">
      <c r="A57" s="8" t="s">
        <v>457</v>
      </c>
      <c r="B57" s="9" t="s">
        <v>192</v>
      </c>
      <c r="C57" s="26">
        <f>C58+C60+C62</f>
        <v>15303.779999999999</v>
      </c>
      <c r="D57" s="26">
        <f>D58+D60+D62</f>
        <v>15143.04</v>
      </c>
      <c r="E57" s="23"/>
      <c r="F57" s="23"/>
      <c r="G57" s="7"/>
      <c r="H57" s="7"/>
      <c r="I57" s="7"/>
      <c r="J57" s="7"/>
      <c r="K57" s="14"/>
    </row>
    <row r="58" spans="1:11" ht="54" customHeight="1">
      <c r="A58" s="85" t="s">
        <v>458</v>
      </c>
      <c r="B58" s="84" t="s">
        <v>198</v>
      </c>
      <c r="C58" s="88">
        <f>C59</f>
        <v>7711.78</v>
      </c>
      <c r="D58" s="88">
        <f>D59</f>
        <v>7551.04</v>
      </c>
      <c r="E58" s="23"/>
      <c r="F58" s="23"/>
      <c r="G58" s="7"/>
      <c r="H58" s="7"/>
      <c r="I58" s="7"/>
      <c r="J58" s="7"/>
      <c r="K58" s="14"/>
    </row>
    <row r="59" spans="1:11" ht="41.25" customHeight="1">
      <c r="A59" s="77" t="s">
        <v>354</v>
      </c>
      <c r="B59" s="86" t="s">
        <v>380</v>
      </c>
      <c r="C59" s="87">
        <v>7711.78</v>
      </c>
      <c r="D59" s="160">
        <v>7551.04</v>
      </c>
      <c r="E59" s="23"/>
      <c r="F59" s="23"/>
      <c r="G59" s="7"/>
      <c r="H59" s="7"/>
      <c r="I59" s="7"/>
      <c r="J59" s="7"/>
      <c r="K59" s="14"/>
    </row>
    <row r="60" spans="1:11" ht="41.25" customHeight="1">
      <c r="A60" s="85" t="s">
        <v>459</v>
      </c>
      <c r="B60" s="84" t="s">
        <v>193</v>
      </c>
      <c r="C60" s="88">
        <f>C61</f>
        <v>7342</v>
      </c>
      <c r="D60" s="88">
        <f>D61</f>
        <v>7342</v>
      </c>
      <c r="E60" s="23"/>
      <c r="F60" s="23"/>
      <c r="G60" s="7"/>
      <c r="H60" s="7"/>
      <c r="I60" s="7"/>
      <c r="J60" s="7"/>
      <c r="K60" s="14"/>
    </row>
    <row r="61" spans="1:11" ht="41.25" customHeight="1">
      <c r="A61" s="79" t="s">
        <v>355</v>
      </c>
      <c r="B61" s="86" t="s">
        <v>381</v>
      </c>
      <c r="C61" s="87">
        <v>7342</v>
      </c>
      <c r="D61" s="160">
        <v>7342</v>
      </c>
      <c r="E61" s="23"/>
      <c r="F61" s="23"/>
      <c r="G61" s="7"/>
      <c r="H61" s="7"/>
      <c r="I61" s="7"/>
      <c r="J61" s="7"/>
      <c r="K61" s="14"/>
    </row>
    <row r="62" spans="1:11" ht="23.25" customHeight="1">
      <c r="A62" s="79" t="s">
        <v>356</v>
      </c>
      <c r="B62" s="86" t="s">
        <v>382</v>
      </c>
      <c r="C62" s="87">
        <v>250</v>
      </c>
      <c r="D62" s="160">
        <v>250</v>
      </c>
      <c r="E62" s="23"/>
      <c r="F62" s="23"/>
      <c r="G62" s="7"/>
      <c r="H62" s="7"/>
      <c r="I62" s="7"/>
      <c r="J62" s="7"/>
      <c r="K62" s="14"/>
    </row>
    <row r="63" spans="1:11" ht="69" customHeight="1">
      <c r="A63" s="105" t="s">
        <v>577</v>
      </c>
      <c r="B63" s="9" t="s">
        <v>180</v>
      </c>
      <c r="C63" s="26">
        <f>C64</f>
        <v>2785.16</v>
      </c>
      <c r="D63" s="26">
        <f>D64</f>
        <v>2785.16</v>
      </c>
      <c r="E63" s="23"/>
      <c r="F63" s="23"/>
      <c r="G63" s="7"/>
      <c r="H63" s="7"/>
      <c r="I63" s="7"/>
      <c r="J63" s="7"/>
      <c r="K63" s="14"/>
    </row>
    <row r="64" spans="1:11" ht="54.75" customHeight="1">
      <c r="A64" s="79" t="s">
        <v>357</v>
      </c>
      <c r="B64" s="86" t="s">
        <v>383</v>
      </c>
      <c r="C64" s="87">
        <v>2785.16</v>
      </c>
      <c r="D64" s="160">
        <v>2785.16</v>
      </c>
      <c r="E64" s="23"/>
      <c r="F64" s="23"/>
      <c r="G64" s="7"/>
      <c r="H64" s="7"/>
      <c r="I64" s="7"/>
      <c r="J64" s="7"/>
      <c r="K64" s="14"/>
    </row>
    <row r="65" spans="1:11">
      <c r="A65" s="195" t="s">
        <v>151</v>
      </c>
      <c r="B65" s="195"/>
      <c r="C65" s="66">
        <f>C13+C27+C31+C36+C38+C48+C57+C63</f>
        <v>422209.76999999996</v>
      </c>
      <c r="D65" s="66">
        <f>D13+D27+D31+D36+D38+D48+D57+D63</f>
        <v>422615.47</v>
      </c>
      <c r="F65" s="20"/>
      <c r="G65" s="14"/>
      <c r="H65" s="14"/>
      <c r="I65" s="14"/>
      <c r="J65" s="14"/>
      <c r="K65" s="14"/>
    </row>
    <row r="66" spans="1:11">
      <c r="A66" s="16"/>
      <c r="B66" s="16"/>
      <c r="C66" s="16"/>
      <c r="E66" s="23"/>
      <c r="F66" s="23"/>
      <c r="G66" s="7"/>
      <c r="H66" s="7"/>
      <c r="I66" s="14"/>
      <c r="J66" s="7"/>
      <c r="K66" s="14"/>
    </row>
    <row r="67" spans="1:11">
      <c r="A67" s="201"/>
      <c r="B67" s="201"/>
      <c r="C67" s="201"/>
      <c r="E67" s="23"/>
      <c r="F67" s="23"/>
      <c r="G67" s="7"/>
      <c r="H67" s="14"/>
      <c r="I67" s="7"/>
      <c r="J67" s="7"/>
      <c r="K67" s="14"/>
    </row>
    <row r="72" spans="1:11">
      <c r="A72" s="1" t="s">
        <v>70</v>
      </c>
    </row>
  </sheetData>
  <mergeCells count="7">
    <mergeCell ref="C2:D2"/>
    <mergeCell ref="C4:D4"/>
    <mergeCell ref="B8:C8"/>
    <mergeCell ref="A65:B65"/>
    <mergeCell ref="A67:C67"/>
    <mergeCell ref="A10:D10"/>
    <mergeCell ref="A9:D9"/>
  </mergeCells>
  <pageMargins left="1.1811023622047245" right="0.70866141732283472" top="0.74803149606299213" bottom="0.74803149606299213" header="0.31496062992125984" footer="0.31496062992125984"/>
  <pageSetup paperSize="9" scale="60" orientation="portrait" r:id="rId1"/>
  <rowBreaks count="1" manualBreakCount="1">
    <brk id="37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8" zoomScaleNormal="100" zoomScaleSheetLayoutView="98" workbookViewId="0">
      <selection activeCell="I10" sqref="I10"/>
    </sheetView>
  </sheetViews>
  <sheetFormatPr defaultRowHeight="15.6"/>
  <cols>
    <col min="1" max="1" width="4" style="45" customWidth="1"/>
    <col min="2" max="2" width="29.44140625" style="45" customWidth="1"/>
    <col min="3" max="4" width="21.109375" style="45" customWidth="1"/>
    <col min="5" max="5" width="21.33203125" style="146" customWidth="1"/>
    <col min="6" max="254" width="9.109375" style="45"/>
    <col min="255" max="255" width="4" style="45" customWidth="1"/>
    <col min="256" max="256" width="51.109375" style="45" customWidth="1"/>
    <col min="257" max="257" width="22.44140625" style="45" customWidth="1"/>
    <col min="258" max="258" width="17" style="45" customWidth="1"/>
    <col min="259" max="259" width="22.6640625" style="45" customWidth="1"/>
    <col min="260" max="260" width="25.109375" style="45" customWidth="1"/>
    <col min="261" max="261" width="23.88671875" style="45" customWidth="1"/>
    <col min="262" max="510" width="9.109375" style="45"/>
    <col min="511" max="511" width="4" style="45" customWidth="1"/>
    <col min="512" max="512" width="51.109375" style="45" customWidth="1"/>
    <col min="513" max="513" width="22.44140625" style="45" customWidth="1"/>
    <col min="514" max="514" width="17" style="45" customWidth="1"/>
    <col min="515" max="515" width="22.6640625" style="45" customWidth="1"/>
    <col min="516" max="516" width="25.109375" style="45" customWidth="1"/>
    <col min="517" max="517" width="23.88671875" style="45" customWidth="1"/>
    <col min="518" max="766" width="9.109375" style="45"/>
    <col min="767" max="767" width="4" style="45" customWidth="1"/>
    <col min="768" max="768" width="51.109375" style="45" customWidth="1"/>
    <col min="769" max="769" width="22.44140625" style="45" customWidth="1"/>
    <col min="770" max="770" width="17" style="45" customWidth="1"/>
    <col min="771" max="771" width="22.6640625" style="45" customWidth="1"/>
    <col min="772" max="772" width="25.109375" style="45" customWidth="1"/>
    <col min="773" max="773" width="23.88671875" style="45" customWidth="1"/>
    <col min="774" max="1022" width="9.109375" style="45"/>
    <col min="1023" max="1023" width="4" style="45" customWidth="1"/>
    <col min="1024" max="1024" width="51.109375" style="45" customWidth="1"/>
    <col min="1025" max="1025" width="22.44140625" style="45" customWidth="1"/>
    <col min="1026" max="1026" width="17" style="45" customWidth="1"/>
    <col min="1027" max="1027" width="22.6640625" style="45" customWidth="1"/>
    <col min="1028" max="1028" width="25.109375" style="45" customWidth="1"/>
    <col min="1029" max="1029" width="23.88671875" style="45" customWidth="1"/>
    <col min="1030" max="1278" width="9.109375" style="45"/>
    <col min="1279" max="1279" width="4" style="45" customWidth="1"/>
    <col min="1280" max="1280" width="51.109375" style="45" customWidth="1"/>
    <col min="1281" max="1281" width="22.44140625" style="45" customWidth="1"/>
    <col min="1282" max="1282" width="17" style="45" customWidth="1"/>
    <col min="1283" max="1283" width="22.6640625" style="45" customWidth="1"/>
    <col min="1284" max="1284" width="25.109375" style="45" customWidth="1"/>
    <col min="1285" max="1285" width="23.88671875" style="45" customWidth="1"/>
    <col min="1286" max="1534" width="9.109375" style="45"/>
    <col min="1535" max="1535" width="4" style="45" customWidth="1"/>
    <col min="1536" max="1536" width="51.109375" style="45" customWidth="1"/>
    <col min="1537" max="1537" width="22.44140625" style="45" customWidth="1"/>
    <col min="1538" max="1538" width="17" style="45" customWidth="1"/>
    <col min="1539" max="1539" width="22.6640625" style="45" customWidth="1"/>
    <col min="1540" max="1540" width="25.109375" style="45" customWidth="1"/>
    <col min="1541" max="1541" width="23.88671875" style="45" customWidth="1"/>
    <col min="1542" max="1790" width="9.109375" style="45"/>
    <col min="1791" max="1791" width="4" style="45" customWidth="1"/>
    <col min="1792" max="1792" width="51.109375" style="45" customWidth="1"/>
    <col min="1793" max="1793" width="22.44140625" style="45" customWidth="1"/>
    <col min="1794" max="1794" width="17" style="45" customWidth="1"/>
    <col min="1795" max="1795" width="22.6640625" style="45" customWidth="1"/>
    <col min="1796" max="1796" width="25.109375" style="45" customWidth="1"/>
    <col min="1797" max="1797" width="23.88671875" style="45" customWidth="1"/>
    <col min="1798" max="2046" width="9.109375" style="45"/>
    <col min="2047" max="2047" width="4" style="45" customWidth="1"/>
    <col min="2048" max="2048" width="51.109375" style="45" customWidth="1"/>
    <col min="2049" max="2049" width="22.44140625" style="45" customWidth="1"/>
    <col min="2050" max="2050" width="17" style="45" customWidth="1"/>
    <col min="2051" max="2051" width="22.6640625" style="45" customWidth="1"/>
    <col min="2052" max="2052" width="25.109375" style="45" customWidth="1"/>
    <col min="2053" max="2053" width="23.88671875" style="45" customWidth="1"/>
    <col min="2054" max="2302" width="9.109375" style="45"/>
    <col min="2303" max="2303" width="4" style="45" customWidth="1"/>
    <col min="2304" max="2304" width="51.109375" style="45" customWidth="1"/>
    <col min="2305" max="2305" width="22.44140625" style="45" customWidth="1"/>
    <col min="2306" max="2306" width="17" style="45" customWidth="1"/>
    <col min="2307" max="2307" width="22.6640625" style="45" customWidth="1"/>
    <col min="2308" max="2308" width="25.109375" style="45" customWidth="1"/>
    <col min="2309" max="2309" width="23.88671875" style="45" customWidth="1"/>
    <col min="2310" max="2558" width="9.109375" style="45"/>
    <col min="2559" max="2559" width="4" style="45" customWidth="1"/>
    <col min="2560" max="2560" width="51.109375" style="45" customWidth="1"/>
    <col min="2561" max="2561" width="22.44140625" style="45" customWidth="1"/>
    <col min="2562" max="2562" width="17" style="45" customWidth="1"/>
    <col min="2563" max="2563" width="22.6640625" style="45" customWidth="1"/>
    <col min="2564" max="2564" width="25.109375" style="45" customWidth="1"/>
    <col min="2565" max="2565" width="23.88671875" style="45" customWidth="1"/>
    <col min="2566" max="2814" width="9.109375" style="45"/>
    <col min="2815" max="2815" width="4" style="45" customWidth="1"/>
    <col min="2816" max="2816" width="51.109375" style="45" customWidth="1"/>
    <col min="2817" max="2817" width="22.44140625" style="45" customWidth="1"/>
    <col min="2818" max="2818" width="17" style="45" customWidth="1"/>
    <col min="2819" max="2819" width="22.6640625" style="45" customWidth="1"/>
    <col min="2820" max="2820" width="25.109375" style="45" customWidth="1"/>
    <col min="2821" max="2821" width="23.88671875" style="45" customWidth="1"/>
    <col min="2822" max="3070" width="9.109375" style="45"/>
    <col min="3071" max="3071" width="4" style="45" customWidth="1"/>
    <col min="3072" max="3072" width="51.109375" style="45" customWidth="1"/>
    <col min="3073" max="3073" width="22.44140625" style="45" customWidth="1"/>
    <col min="3074" max="3074" width="17" style="45" customWidth="1"/>
    <col min="3075" max="3075" width="22.6640625" style="45" customWidth="1"/>
    <col min="3076" max="3076" width="25.109375" style="45" customWidth="1"/>
    <col min="3077" max="3077" width="23.88671875" style="45" customWidth="1"/>
    <col min="3078" max="3326" width="9.109375" style="45"/>
    <col min="3327" max="3327" width="4" style="45" customWidth="1"/>
    <col min="3328" max="3328" width="51.109375" style="45" customWidth="1"/>
    <col min="3329" max="3329" width="22.44140625" style="45" customWidth="1"/>
    <col min="3330" max="3330" width="17" style="45" customWidth="1"/>
    <col min="3331" max="3331" width="22.6640625" style="45" customWidth="1"/>
    <col min="3332" max="3332" width="25.109375" style="45" customWidth="1"/>
    <col min="3333" max="3333" width="23.88671875" style="45" customWidth="1"/>
    <col min="3334" max="3582" width="9.109375" style="45"/>
    <col min="3583" max="3583" width="4" style="45" customWidth="1"/>
    <col min="3584" max="3584" width="51.109375" style="45" customWidth="1"/>
    <col min="3585" max="3585" width="22.44140625" style="45" customWidth="1"/>
    <col min="3586" max="3586" width="17" style="45" customWidth="1"/>
    <col min="3587" max="3587" width="22.6640625" style="45" customWidth="1"/>
    <col min="3588" max="3588" width="25.109375" style="45" customWidth="1"/>
    <col min="3589" max="3589" width="23.88671875" style="45" customWidth="1"/>
    <col min="3590" max="3838" width="9.109375" style="45"/>
    <col min="3839" max="3839" width="4" style="45" customWidth="1"/>
    <col min="3840" max="3840" width="51.109375" style="45" customWidth="1"/>
    <col min="3841" max="3841" width="22.44140625" style="45" customWidth="1"/>
    <col min="3842" max="3842" width="17" style="45" customWidth="1"/>
    <col min="3843" max="3843" width="22.6640625" style="45" customWidth="1"/>
    <col min="3844" max="3844" width="25.109375" style="45" customWidth="1"/>
    <col min="3845" max="3845" width="23.88671875" style="45" customWidth="1"/>
    <col min="3846" max="4094" width="9.109375" style="45"/>
    <col min="4095" max="4095" width="4" style="45" customWidth="1"/>
    <col min="4096" max="4096" width="51.109375" style="45" customWidth="1"/>
    <col min="4097" max="4097" width="22.44140625" style="45" customWidth="1"/>
    <col min="4098" max="4098" width="17" style="45" customWidth="1"/>
    <col min="4099" max="4099" width="22.6640625" style="45" customWidth="1"/>
    <col min="4100" max="4100" width="25.109375" style="45" customWidth="1"/>
    <col min="4101" max="4101" width="23.88671875" style="45" customWidth="1"/>
    <col min="4102" max="4350" width="9.109375" style="45"/>
    <col min="4351" max="4351" width="4" style="45" customWidth="1"/>
    <col min="4352" max="4352" width="51.109375" style="45" customWidth="1"/>
    <col min="4353" max="4353" width="22.44140625" style="45" customWidth="1"/>
    <col min="4354" max="4354" width="17" style="45" customWidth="1"/>
    <col min="4355" max="4355" width="22.6640625" style="45" customWidth="1"/>
    <col min="4356" max="4356" width="25.109375" style="45" customWidth="1"/>
    <col min="4357" max="4357" width="23.88671875" style="45" customWidth="1"/>
    <col min="4358" max="4606" width="9.109375" style="45"/>
    <col min="4607" max="4607" width="4" style="45" customWidth="1"/>
    <col min="4608" max="4608" width="51.109375" style="45" customWidth="1"/>
    <col min="4609" max="4609" width="22.44140625" style="45" customWidth="1"/>
    <col min="4610" max="4610" width="17" style="45" customWidth="1"/>
    <col min="4611" max="4611" width="22.6640625" style="45" customWidth="1"/>
    <col min="4612" max="4612" width="25.109375" style="45" customWidth="1"/>
    <col min="4613" max="4613" width="23.88671875" style="45" customWidth="1"/>
    <col min="4614" max="4862" width="9.109375" style="45"/>
    <col min="4863" max="4863" width="4" style="45" customWidth="1"/>
    <col min="4864" max="4864" width="51.109375" style="45" customWidth="1"/>
    <col min="4865" max="4865" width="22.44140625" style="45" customWidth="1"/>
    <col min="4866" max="4866" width="17" style="45" customWidth="1"/>
    <col min="4867" max="4867" width="22.6640625" style="45" customWidth="1"/>
    <col min="4868" max="4868" width="25.109375" style="45" customWidth="1"/>
    <col min="4869" max="4869" width="23.88671875" style="45" customWidth="1"/>
    <col min="4870" max="5118" width="9.109375" style="45"/>
    <col min="5119" max="5119" width="4" style="45" customWidth="1"/>
    <col min="5120" max="5120" width="51.109375" style="45" customWidth="1"/>
    <col min="5121" max="5121" width="22.44140625" style="45" customWidth="1"/>
    <col min="5122" max="5122" width="17" style="45" customWidth="1"/>
    <col min="5123" max="5123" width="22.6640625" style="45" customWidth="1"/>
    <col min="5124" max="5124" width="25.109375" style="45" customWidth="1"/>
    <col min="5125" max="5125" width="23.88671875" style="45" customWidth="1"/>
    <col min="5126" max="5374" width="9.109375" style="45"/>
    <col min="5375" max="5375" width="4" style="45" customWidth="1"/>
    <col min="5376" max="5376" width="51.109375" style="45" customWidth="1"/>
    <col min="5377" max="5377" width="22.44140625" style="45" customWidth="1"/>
    <col min="5378" max="5378" width="17" style="45" customWidth="1"/>
    <col min="5379" max="5379" width="22.6640625" style="45" customWidth="1"/>
    <col min="5380" max="5380" width="25.109375" style="45" customWidth="1"/>
    <col min="5381" max="5381" width="23.88671875" style="45" customWidth="1"/>
    <col min="5382" max="5630" width="9.109375" style="45"/>
    <col min="5631" max="5631" width="4" style="45" customWidth="1"/>
    <col min="5632" max="5632" width="51.109375" style="45" customWidth="1"/>
    <col min="5633" max="5633" width="22.44140625" style="45" customWidth="1"/>
    <col min="5634" max="5634" width="17" style="45" customWidth="1"/>
    <col min="5635" max="5635" width="22.6640625" style="45" customWidth="1"/>
    <col min="5636" max="5636" width="25.109375" style="45" customWidth="1"/>
    <col min="5637" max="5637" width="23.88671875" style="45" customWidth="1"/>
    <col min="5638" max="5886" width="9.109375" style="45"/>
    <col min="5887" max="5887" width="4" style="45" customWidth="1"/>
    <col min="5888" max="5888" width="51.109375" style="45" customWidth="1"/>
    <col min="5889" max="5889" width="22.44140625" style="45" customWidth="1"/>
    <col min="5890" max="5890" width="17" style="45" customWidth="1"/>
    <col min="5891" max="5891" width="22.6640625" style="45" customWidth="1"/>
    <col min="5892" max="5892" width="25.109375" style="45" customWidth="1"/>
    <col min="5893" max="5893" width="23.88671875" style="45" customWidth="1"/>
    <col min="5894" max="6142" width="9.109375" style="45"/>
    <col min="6143" max="6143" width="4" style="45" customWidth="1"/>
    <col min="6144" max="6144" width="51.109375" style="45" customWidth="1"/>
    <col min="6145" max="6145" width="22.44140625" style="45" customWidth="1"/>
    <col min="6146" max="6146" width="17" style="45" customWidth="1"/>
    <col min="6147" max="6147" width="22.6640625" style="45" customWidth="1"/>
    <col min="6148" max="6148" width="25.109375" style="45" customWidth="1"/>
    <col min="6149" max="6149" width="23.88671875" style="45" customWidth="1"/>
    <col min="6150" max="6398" width="9.109375" style="45"/>
    <col min="6399" max="6399" width="4" style="45" customWidth="1"/>
    <col min="6400" max="6400" width="51.109375" style="45" customWidth="1"/>
    <col min="6401" max="6401" width="22.44140625" style="45" customWidth="1"/>
    <col min="6402" max="6402" width="17" style="45" customWidth="1"/>
    <col min="6403" max="6403" width="22.6640625" style="45" customWidth="1"/>
    <col min="6404" max="6404" width="25.109375" style="45" customWidth="1"/>
    <col min="6405" max="6405" width="23.88671875" style="45" customWidth="1"/>
    <col min="6406" max="6654" width="9.109375" style="45"/>
    <col min="6655" max="6655" width="4" style="45" customWidth="1"/>
    <col min="6656" max="6656" width="51.109375" style="45" customWidth="1"/>
    <col min="6657" max="6657" width="22.44140625" style="45" customWidth="1"/>
    <col min="6658" max="6658" width="17" style="45" customWidth="1"/>
    <col min="6659" max="6659" width="22.6640625" style="45" customWidth="1"/>
    <col min="6660" max="6660" width="25.109375" style="45" customWidth="1"/>
    <col min="6661" max="6661" width="23.88671875" style="45" customWidth="1"/>
    <col min="6662" max="6910" width="9.109375" style="45"/>
    <col min="6911" max="6911" width="4" style="45" customWidth="1"/>
    <col min="6912" max="6912" width="51.109375" style="45" customWidth="1"/>
    <col min="6913" max="6913" width="22.44140625" style="45" customWidth="1"/>
    <col min="6914" max="6914" width="17" style="45" customWidth="1"/>
    <col min="6915" max="6915" width="22.6640625" style="45" customWidth="1"/>
    <col min="6916" max="6916" width="25.109375" style="45" customWidth="1"/>
    <col min="6917" max="6917" width="23.88671875" style="45" customWidth="1"/>
    <col min="6918" max="7166" width="9.109375" style="45"/>
    <col min="7167" max="7167" width="4" style="45" customWidth="1"/>
    <col min="7168" max="7168" width="51.109375" style="45" customWidth="1"/>
    <col min="7169" max="7169" width="22.44140625" style="45" customWidth="1"/>
    <col min="7170" max="7170" width="17" style="45" customWidth="1"/>
    <col min="7171" max="7171" width="22.6640625" style="45" customWidth="1"/>
    <col min="7172" max="7172" width="25.109375" style="45" customWidth="1"/>
    <col min="7173" max="7173" width="23.88671875" style="45" customWidth="1"/>
    <col min="7174" max="7422" width="9.109375" style="45"/>
    <col min="7423" max="7423" width="4" style="45" customWidth="1"/>
    <col min="7424" max="7424" width="51.109375" style="45" customWidth="1"/>
    <col min="7425" max="7425" width="22.44140625" style="45" customWidth="1"/>
    <col min="7426" max="7426" width="17" style="45" customWidth="1"/>
    <col min="7427" max="7427" width="22.6640625" style="45" customWidth="1"/>
    <col min="7428" max="7428" width="25.109375" style="45" customWidth="1"/>
    <col min="7429" max="7429" width="23.88671875" style="45" customWidth="1"/>
    <col min="7430" max="7678" width="9.109375" style="45"/>
    <col min="7679" max="7679" width="4" style="45" customWidth="1"/>
    <col min="7680" max="7680" width="51.109375" style="45" customWidth="1"/>
    <col min="7681" max="7681" width="22.44140625" style="45" customWidth="1"/>
    <col min="7682" max="7682" width="17" style="45" customWidth="1"/>
    <col min="7683" max="7683" width="22.6640625" style="45" customWidth="1"/>
    <col min="7684" max="7684" width="25.109375" style="45" customWidth="1"/>
    <col min="7685" max="7685" width="23.88671875" style="45" customWidth="1"/>
    <col min="7686" max="7934" width="9.109375" style="45"/>
    <col min="7935" max="7935" width="4" style="45" customWidth="1"/>
    <col min="7936" max="7936" width="51.109375" style="45" customWidth="1"/>
    <col min="7937" max="7937" width="22.44140625" style="45" customWidth="1"/>
    <col min="7938" max="7938" width="17" style="45" customWidth="1"/>
    <col min="7939" max="7939" width="22.6640625" style="45" customWidth="1"/>
    <col min="7940" max="7940" width="25.109375" style="45" customWidth="1"/>
    <col min="7941" max="7941" width="23.88671875" style="45" customWidth="1"/>
    <col min="7942" max="8190" width="9.109375" style="45"/>
    <col min="8191" max="8191" width="4" style="45" customWidth="1"/>
    <col min="8192" max="8192" width="51.109375" style="45" customWidth="1"/>
    <col min="8193" max="8193" width="22.44140625" style="45" customWidth="1"/>
    <col min="8194" max="8194" width="17" style="45" customWidth="1"/>
    <col min="8195" max="8195" width="22.6640625" style="45" customWidth="1"/>
    <col min="8196" max="8196" width="25.109375" style="45" customWidth="1"/>
    <col min="8197" max="8197" width="23.88671875" style="45" customWidth="1"/>
    <col min="8198" max="8446" width="9.109375" style="45"/>
    <col min="8447" max="8447" width="4" style="45" customWidth="1"/>
    <col min="8448" max="8448" width="51.109375" style="45" customWidth="1"/>
    <col min="8449" max="8449" width="22.44140625" style="45" customWidth="1"/>
    <col min="8450" max="8450" width="17" style="45" customWidth="1"/>
    <col min="8451" max="8451" width="22.6640625" style="45" customWidth="1"/>
    <col min="8452" max="8452" width="25.109375" style="45" customWidth="1"/>
    <col min="8453" max="8453" width="23.88671875" style="45" customWidth="1"/>
    <col min="8454" max="8702" width="9.109375" style="45"/>
    <col min="8703" max="8703" width="4" style="45" customWidth="1"/>
    <col min="8704" max="8704" width="51.109375" style="45" customWidth="1"/>
    <col min="8705" max="8705" width="22.44140625" style="45" customWidth="1"/>
    <col min="8706" max="8706" width="17" style="45" customWidth="1"/>
    <col min="8707" max="8707" width="22.6640625" style="45" customWidth="1"/>
    <col min="8708" max="8708" width="25.109375" style="45" customWidth="1"/>
    <col min="8709" max="8709" width="23.88671875" style="45" customWidth="1"/>
    <col min="8710" max="8958" width="9.109375" style="45"/>
    <col min="8959" max="8959" width="4" style="45" customWidth="1"/>
    <col min="8960" max="8960" width="51.109375" style="45" customWidth="1"/>
    <col min="8961" max="8961" width="22.44140625" style="45" customWidth="1"/>
    <col min="8962" max="8962" width="17" style="45" customWidth="1"/>
    <col min="8963" max="8963" width="22.6640625" style="45" customWidth="1"/>
    <col min="8964" max="8964" width="25.109375" style="45" customWidth="1"/>
    <col min="8965" max="8965" width="23.88671875" style="45" customWidth="1"/>
    <col min="8966" max="9214" width="9.109375" style="45"/>
    <col min="9215" max="9215" width="4" style="45" customWidth="1"/>
    <col min="9216" max="9216" width="51.109375" style="45" customWidth="1"/>
    <col min="9217" max="9217" width="22.44140625" style="45" customWidth="1"/>
    <col min="9218" max="9218" width="17" style="45" customWidth="1"/>
    <col min="9219" max="9219" width="22.6640625" style="45" customWidth="1"/>
    <col min="9220" max="9220" width="25.109375" style="45" customWidth="1"/>
    <col min="9221" max="9221" width="23.88671875" style="45" customWidth="1"/>
    <col min="9222" max="9470" width="9.109375" style="45"/>
    <col min="9471" max="9471" width="4" style="45" customWidth="1"/>
    <col min="9472" max="9472" width="51.109375" style="45" customWidth="1"/>
    <col min="9473" max="9473" width="22.44140625" style="45" customWidth="1"/>
    <col min="9474" max="9474" width="17" style="45" customWidth="1"/>
    <col min="9475" max="9475" width="22.6640625" style="45" customWidth="1"/>
    <col min="9476" max="9476" width="25.109375" style="45" customWidth="1"/>
    <col min="9477" max="9477" width="23.88671875" style="45" customWidth="1"/>
    <col min="9478" max="9726" width="9.109375" style="45"/>
    <col min="9727" max="9727" width="4" style="45" customWidth="1"/>
    <col min="9728" max="9728" width="51.109375" style="45" customWidth="1"/>
    <col min="9729" max="9729" width="22.44140625" style="45" customWidth="1"/>
    <col min="9730" max="9730" width="17" style="45" customWidth="1"/>
    <col min="9731" max="9731" width="22.6640625" style="45" customWidth="1"/>
    <col min="9732" max="9732" width="25.109375" style="45" customWidth="1"/>
    <col min="9733" max="9733" width="23.88671875" style="45" customWidth="1"/>
    <col min="9734" max="9982" width="9.109375" style="45"/>
    <col min="9983" max="9983" width="4" style="45" customWidth="1"/>
    <col min="9984" max="9984" width="51.109375" style="45" customWidth="1"/>
    <col min="9985" max="9985" width="22.44140625" style="45" customWidth="1"/>
    <col min="9986" max="9986" width="17" style="45" customWidth="1"/>
    <col min="9987" max="9987" width="22.6640625" style="45" customWidth="1"/>
    <col min="9988" max="9988" width="25.109375" style="45" customWidth="1"/>
    <col min="9989" max="9989" width="23.88671875" style="45" customWidth="1"/>
    <col min="9990" max="10238" width="9.109375" style="45"/>
    <col min="10239" max="10239" width="4" style="45" customWidth="1"/>
    <col min="10240" max="10240" width="51.109375" style="45" customWidth="1"/>
    <col min="10241" max="10241" width="22.44140625" style="45" customWidth="1"/>
    <col min="10242" max="10242" width="17" style="45" customWidth="1"/>
    <col min="10243" max="10243" width="22.6640625" style="45" customWidth="1"/>
    <col min="10244" max="10244" width="25.109375" style="45" customWidth="1"/>
    <col min="10245" max="10245" width="23.88671875" style="45" customWidth="1"/>
    <col min="10246" max="10494" width="9.109375" style="45"/>
    <col min="10495" max="10495" width="4" style="45" customWidth="1"/>
    <col min="10496" max="10496" width="51.109375" style="45" customWidth="1"/>
    <col min="10497" max="10497" width="22.44140625" style="45" customWidth="1"/>
    <col min="10498" max="10498" width="17" style="45" customWidth="1"/>
    <col min="10499" max="10499" width="22.6640625" style="45" customWidth="1"/>
    <col min="10500" max="10500" width="25.109375" style="45" customWidth="1"/>
    <col min="10501" max="10501" width="23.88671875" style="45" customWidth="1"/>
    <col min="10502" max="10750" width="9.109375" style="45"/>
    <col min="10751" max="10751" width="4" style="45" customWidth="1"/>
    <col min="10752" max="10752" width="51.109375" style="45" customWidth="1"/>
    <col min="10753" max="10753" width="22.44140625" style="45" customWidth="1"/>
    <col min="10754" max="10754" width="17" style="45" customWidth="1"/>
    <col min="10755" max="10755" width="22.6640625" style="45" customWidth="1"/>
    <col min="10756" max="10756" width="25.109375" style="45" customWidth="1"/>
    <col min="10757" max="10757" width="23.88671875" style="45" customWidth="1"/>
    <col min="10758" max="11006" width="9.109375" style="45"/>
    <col min="11007" max="11007" width="4" style="45" customWidth="1"/>
    <col min="11008" max="11008" width="51.109375" style="45" customWidth="1"/>
    <col min="11009" max="11009" width="22.44140625" style="45" customWidth="1"/>
    <col min="11010" max="11010" width="17" style="45" customWidth="1"/>
    <col min="11011" max="11011" width="22.6640625" style="45" customWidth="1"/>
    <col min="11012" max="11012" width="25.109375" style="45" customWidth="1"/>
    <col min="11013" max="11013" width="23.88671875" style="45" customWidth="1"/>
    <col min="11014" max="11262" width="9.109375" style="45"/>
    <col min="11263" max="11263" width="4" style="45" customWidth="1"/>
    <col min="11264" max="11264" width="51.109375" style="45" customWidth="1"/>
    <col min="11265" max="11265" width="22.44140625" style="45" customWidth="1"/>
    <col min="11266" max="11266" width="17" style="45" customWidth="1"/>
    <col min="11267" max="11267" width="22.6640625" style="45" customWidth="1"/>
    <col min="11268" max="11268" width="25.109375" style="45" customWidth="1"/>
    <col min="11269" max="11269" width="23.88671875" style="45" customWidth="1"/>
    <col min="11270" max="11518" width="9.109375" style="45"/>
    <col min="11519" max="11519" width="4" style="45" customWidth="1"/>
    <col min="11520" max="11520" width="51.109375" style="45" customWidth="1"/>
    <col min="11521" max="11521" width="22.44140625" style="45" customWidth="1"/>
    <col min="11522" max="11522" width="17" style="45" customWidth="1"/>
    <col min="11523" max="11523" width="22.6640625" style="45" customWidth="1"/>
    <col min="11524" max="11524" width="25.109375" style="45" customWidth="1"/>
    <col min="11525" max="11525" width="23.88671875" style="45" customWidth="1"/>
    <col min="11526" max="11774" width="9.109375" style="45"/>
    <col min="11775" max="11775" width="4" style="45" customWidth="1"/>
    <col min="11776" max="11776" width="51.109375" style="45" customWidth="1"/>
    <col min="11777" max="11777" width="22.44140625" style="45" customWidth="1"/>
    <col min="11778" max="11778" width="17" style="45" customWidth="1"/>
    <col min="11779" max="11779" width="22.6640625" style="45" customWidth="1"/>
    <col min="11780" max="11780" width="25.109375" style="45" customWidth="1"/>
    <col min="11781" max="11781" width="23.88671875" style="45" customWidth="1"/>
    <col min="11782" max="12030" width="9.109375" style="45"/>
    <col min="12031" max="12031" width="4" style="45" customWidth="1"/>
    <col min="12032" max="12032" width="51.109375" style="45" customWidth="1"/>
    <col min="12033" max="12033" width="22.44140625" style="45" customWidth="1"/>
    <col min="12034" max="12034" width="17" style="45" customWidth="1"/>
    <col min="12035" max="12035" width="22.6640625" style="45" customWidth="1"/>
    <col min="12036" max="12036" width="25.109375" style="45" customWidth="1"/>
    <col min="12037" max="12037" width="23.88671875" style="45" customWidth="1"/>
    <col min="12038" max="12286" width="9.109375" style="45"/>
    <col min="12287" max="12287" width="4" style="45" customWidth="1"/>
    <col min="12288" max="12288" width="51.109375" style="45" customWidth="1"/>
    <col min="12289" max="12289" width="22.44140625" style="45" customWidth="1"/>
    <col min="12290" max="12290" width="17" style="45" customWidth="1"/>
    <col min="12291" max="12291" width="22.6640625" style="45" customWidth="1"/>
    <col min="12292" max="12292" width="25.109375" style="45" customWidth="1"/>
    <col min="12293" max="12293" width="23.88671875" style="45" customWidth="1"/>
    <col min="12294" max="12542" width="9.109375" style="45"/>
    <col min="12543" max="12543" width="4" style="45" customWidth="1"/>
    <col min="12544" max="12544" width="51.109375" style="45" customWidth="1"/>
    <col min="12545" max="12545" width="22.44140625" style="45" customWidth="1"/>
    <col min="12546" max="12546" width="17" style="45" customWidth="1"/>
    <col min="12547" max="12547" width="22.6640625" style="45" customWidth="1"/>
    <col min="12548" max="12548" width="25.109375" style="45" customWidth="1"/>
    <col min="12549" max="12549" width="23.88671875" style="45" customWidth="1"/>
    <col min="12550" max="12798" width="9.109375" style="45"/>
    <col min="12799" max="12799" width="4" style="45" customWidth="1"/>
    <col min="12800" max="12800" width="51.109375" style="45" customWidth="1"/>
    <col min="12801" max="12801" width="22.44140625" style="45" customWidth="1"/>
    <col min="12802" max="12802" width="17" style="45" customWidth="1"/>
    <col min="12803" max="12803" width="22.6640625" style="45" customWidth="1"/>
    <col min="12804" max="12804" width="25.109375" style="45" customWidth="1"/>
    <col min="12805" max="12805" width="23.88671875" style="45" customWidth="1"/>
    <col min="12806" max="13054" width="9.109375" style="45"/>
    <col min="13055" max="13055" width="4" style="45" customWidth="1"/>
    <col min="13056" max="13056" width="51.109375" style="45" customWidth="1"/>
    <col min="13057" max="13057" width="22.44140625" style="45" customWidth="1"/>
    <col min="13058" max="13058" width="17" style="45" customWidth="1"/>
    <col min="13059" max="13059" width="22.6640625" style="45" customWidth="1"/>
    <col min="13060" max="13060" width="25.109375" style="45" customWidth="1"/>
    <col min="13061" max="13061" width="23.88671875" style="45" customWidth="1"/>
    <col min="13062" max="13310" width="9.109375" style="45"/>
    <col min="13311" max="13311" width="4" style="45" customWidth="1"/>
    <col min="13312" max="13312" width="51.109375" style="45" customWidth="1"/>
    <col min="13313" max="13313" width="22.44140625" style="45" customWidth="1"/>
    <col min="13314" max="13314" width="17" style="45" customWidth="1"/>
    <col min="13315" max="13315" width="22.6640625" style="45" customWidth="1"/>
    <col min="13316" max="13316" width="25.109375" style="45" customWidth="1"/>
    <col min="13317" max="13317" width="23.88671875" style="45" customWidth="1"/>
    <col min="13318" max="13566" width="9.109375" style="45"/>
    <col min="13567" max="13567" width="4" style="45" customWidth="1"/>
    <col min="13568" max="13568" width="51.109375" style="45" customWidth="1"/>
    <col min="13569" max="13569" width="22.44140625" style="45" customWidth="1"/>
    <col min="13570" max="13570" width="17" style="45" customWidth="1"/>
    <col min="13571" max="13571" width="22.6640625" style="45" customWidth="1"/>
    <col min="13572" max="13572" width="25.109375" style="45" customWidth="1"/>
    <col min="13573" max="13573" width="23.88671875" style="45" customWidth="1"/>
    <col min="13574" max="13822" width="9.109375" style="45"/>
    <col min="13823" max="13823" width="4" style="45" customWidth="1"/>
    <col min="13824" max="13824" width="51.109375" style="45" customWidth="1"/>
    <col min="13825" max="13825" width="22.44140625" style="45" customWidth="1"/>
    <col min="13826" max="13826" width="17" style="45" customWidth="1"/>
    <col min="13827" max="13827" width="22.6640625" style="45" customWidth="1"/>
    <col min="13828" max="13828" width="25.109375" style="45" customWidth="1"/>
    <col min="13829" max="13829" width="23.88671875" style="45" customWidth="1"/>
    <col min="13830" max="14078" width="9.109375" style="45"/>
    <col min="14079" max="14079" width="4" style="45" customWidth="1"/>
    <col min="14080" max="14080" width="51.109375" style="45" customWidth="1"/>
    <col min="14081" max="14081" width="22.44140625" style="45" customWidth="1"/>
    <col min="14082" max="14082" width="17" style="45" customWidth="1"/>
    <col min="14083" max="14083" width="22.6640625" style="45" customWidth="1"/>
    <col min="14084" max="14084" width="25.109375" style="45" customWidth="1"/>
    <col min="14085" max="14085" width="23.88671875" style="45" customWidth="1"/>
    <col min="14086" max="14334" width="9.109375" style="45"/>
    <col min="14335" max="14335" width="4" style="45" customWidth="1"/>
    <col min="14336" max="14336" width="51.109375" style="45" customWidth="1"/>
    <col min="14337" max="14337" width="22.44140625" style="45" customWidth="1"/>
    <col min="14338" max="14338" width="17" style="45" customWidth="1"/>
    <col min="14339" max="14339" width="22.6640625" style="45" customWidth="1"/>
    <col min="14340" max="14340" width="25.109375" style="45" customWidth="1"/>
    <col min="14341" max="14341" width="23.88671875" style="45" customWidth="1"/>
    <col min="14342" max="14590" width="9.109375" style="45"/>
    <col min="14591" max="14591" width="4" style="45" customWidth="1"/>
    <col min="14592" max="14592" width="51.109375" style="45" customWidth="1"/>
    <col min="14593" max="14593" width="22.44140625" style="45" customWidth="1"/>
    <col min="14594" max="14594" width="17" style="45" customWidth="1"/>
    <col min="14595" max="14595" width="22.6640625" style="45" customWidth="1"/>
    <col min="14596" max="14596" width="25.109375" style="45" customWidth="1"/>
    <col min="14597" max="14597" width="23.88671875" style="45" customWidth="1"/>
    <col min="14598" max="14846" width="9.109375" style="45"/>
    <col min="14847" max="14847" width="4" style="45" customWidth="1"/>
    <col min="14848" max="14848" width="51.109375" style="45" customWidth="1"/>
    <col min="14849" max="14849" width="22.44140625" style="45" customWidth="1"/>
    <col min="14850" max="14850" width="17" style="45" customWidth="1"/>
    <col min="14851" max="14851" width="22.6640625" style="45" customWidth="1"/>
    <col min="14852" max="14852" width="25.109375" style="45" customWidth="1"/>
    <col min="14853" max="14853" width="23.88671875" style="45" customWidth="1"/>
    <col min="14854" max="15102" width="9.109375" style="45"/>
    <col min="15103" max="15103" width="4" style="45" customWidth="1"/>
    <col min="15104" max="15104" width="51.109375" style="45" customWidth="1"/>
    <col min="15105" max="15105" width="22.44140625" style="45" customWidth="1"/>
    <col min="15106" max="15106" width="17" style="45" customWidth="1"/>
    <col min="15107" max="15107" width="22.6640625" style="45" customWidth="1"/>
    <col min="15108" max="15108" width="25.109375" style="45" customWidth="1"/>
    <col min="15109" max="15109" width="23.88671875" style="45" customWidth="1"/>
    <col min="15110" max="15358" width="9.109375" style="45"/>
    <col min="15359" max="15359" width="4" style="45" customWidth="1"/>
    <col min="15360" max="15360" width="51.109375" style="45" customWidth="1"/>
    <col min="15361" max="15361" width="22.44140625" style="45" customWidth="1"/>
    <col min="15362" max="15362" width="17" style="45" customWidth="1"/>
    <col min="15363" max="15363" width="22.6640625" style="45" customWidth="1"/>
    <col min="15364" max="15364" width="25.109375" style="45" customWidth="1"/>
    <col min="15365" max="15365" width="23.88671875" style="45" customWidth="1"/>
    <col min="15366" max="15614" width="9.109375" style="45"/>
    <col min="15615" max="15615" width="4" style="45" customWidth="1"/>
    <col min="15616" max="15616" width="51.109375" style="45" customWidth="1"/>
    <col min="15617" max="15617" width="22.44140625" style="45" customWidth="1"/>
    <col min="15618" max="15618" width="17" style="45" customWidth="1"/>
    <col min="15619" max="15619" width="22.6640625" style="45" customWidth="1"/>
    <col min="15620" max="15620" width="25.109375" style="45" customWidth="1"/>
    <col min="15621" max="15621" width="23.88671875" style="45" customWidth="1"/>
    <col min="15622" max="15870" width="9.109375" style="45"/>
    <col min="15871" max="15871" width="4" style="45" customWidth="1"/>
    <col min="15872" max="15872" width="51.109375" style="45" customWidth="1"/>
    <col min="15873" max="15873" width="22.44140625" style="45" customWidth="1"/>
    <col min="15874" max="15874" width="17" style="45" customWidth="1"/>
    <col min="15875" max="15875" width="22.6640625" style="45" customWidth="1"/>
    <col min="15876" max="15876" width="25.109375" style="45" customWidth="1"/>
    <col min="15877" max="15877" width="23.88671875" style="45" customWidth="1"/>
    <col min="15878" max="16126" width="9.109375" style="45"/>
    <col min="16127" max="16127" width="4" style="45" customWidth="1"/>
    <col min="16128" max="16128" width="51.109375" style="45" customWidth="1"/>
    <col min="16129" max="16129" width="22.44140625" style="45" customWidth="1"/>
    <col min="16130" max="16130" width="17" style="45" customWidth="1"/>
    <col min="16131" max="16131" width="22.6640625" style="45" customWidth="1"/>
    <col min="16132" max="16132" width="25.109375" style="45" customWidth="1"/>
    <col min="16133" max="16133" width="23.88671875" style="45" customWidth="1"/>
    <col min="16134" max="16384" width="9.109375" style="45"/>
  </cols>
  <sheetData>
    <row r="1" spans="1:8">
      <c r="E1" s="173" t="s">
        <v>424</v>
      </c>
    </row>
    <row r="2" spans="1:8">
      <c r="D2" s="184" t="s">
        <v>588</v>
      </c>
      <c r="E2" s="187"/>
    </row>
    <row r="3" spans="1:8">
      <c r="E3" s="173" t="s">
        <v>397</v>
      </c>
    </row>
    <row r="4" spans="1:8">
      <c r="E4" s="45" t="s">
        <v>587</v>
      </c>
    </row>
    <row r="5" spans="1:8">
      <c r="E5" s="140" t="s">
        <v>433</v>
      </c>
    </row>
    <row r="6" spans="1:8">
      <c r="E6" s="138" t="s">
        <v>413</v>
      </c>
    </row>
    <row r="7" spans="1:8">
      <c r="E7" s="139" t="s">
        <v>399</v>
      </c>
    </row>
    <row r="8" spans="1:8">
      <c r="E8" s="138" t="s">
        <v>517</v>
      </c>
    </row>
    <row r="9" spans="1:8">
      <c r="E9" s="104"/>
      <c r="F9" s="32"/>
      <c r="G9" s="32"/>
      <c r="H9" s="32"/>
    </row>
    <row r="10" spans="1:8" ht="48.75" customHeight="1">
      <c r="B10" s="211" t="s">
        <v>434</v>
      </c>
      <c r="C10" s="212"/>
      <c r="D10" s="212"/>
      <c r="E10" s="212"/>
    </row>
    <row r="11" spans="1:8">
      <c r="E11" s="141" t="s">
        <v>388</v>
      </c>
    </row>
    <row r="12" spans="1:8" ht="33" customHeight="1">
      <c r="A12" s="213" t="s">
        <v>401</v>
      </c>
      <c r="B12" s="213" t="s">
        <v>435</v>
      </c>
      <c r="C12" s="215" t="s">
        <v>426</v>
      </c>
      <c r="D12" s="217" t="s">
        <v>427</v>
      </c>
      <c r="E12" s="217" t="s">
        <v>428</v>
      </c>
    </row>
    <row r="13" spans="1:8" s="142" customFormat="1" ht="112.5" customHeight="1">
      <c r="A13" s="214"/>
      <c r="B13" s="214"/>
      <c r="C13" s="216"/>
      <c r="D13" s="218"/>
      <c r="E13" s="218"/>
    </row>
    <row r="14" spans="1:8" ht="31.2">
      <c r="A14" s="143">
        <v>1</v>
      </c>
      <c r="B14" s="89" t="s">
        <v>429</v>
      </c>
      <c r="C14" s="144">
        <v>3993</v>
      </c>
      <c r="D14" s="144">
        <v>244.6</v>
      </c>
      <c r="E14" s="144">
        <f>C14+D14</f>
        <v>4237.6000000000004</v>
      </c>
    </row>
    <row r="15" spans="1:8" ht="31.2">
      <c r="A15" s="143">
        <v>2</v>
      </c>
      <c r="B15" s="89" t="s">
        <v>430</v>
      </c>
      <c r="C15" s="144">
        <v>7645</v>
      </c>
      <c r="D15" s="144">
        <v>733.8</v>
      </c>
      <c r="E15" s="144">
        <f t="shared" ref="E15:E16" si="0">C15+D15</f>
        <v>8378.7999999999993</v>
      </c>
    </row>
    <row r="16" spans="1:8" ht="31.2">
      <c r="A16" s="143">
        <v>3</v>
      </c>
      <c r="B16" s="89" t="s">
        <v>431</v>
      </c>
      <c r="C16" s="144">
        <v>2197</v>
      </c>
      <c r="D16" s="144">
        <v>244.6</v>
      </c>
      <c r="E16" s="144">
        <f t="shared" si="0"/>
        <v>2441.6</v>
      </c>
    </row>
    <row r="17" spans="1:5" s="146" customFormat="1">
      <c r="A17" s="61"/>
      <c r="B17" s="61" t="s">
        <v>432</v>
      </c>
      <c r="C17" s="145">
        <f>SUM(C14:C16)</f>
        <v>13835</v>
      </c>
      <c r="D17" s="145">
        <f>SUM(D14:D16)</f>
        <v>1223</v>
      </c>
      <c r="E17" s="145">
        <f>SUM(E14:E16)</f>
        <v>15058</v>
      </c>
    </row>
  </sheetData>
  <mergeCells count="7">
    <mergeCell ref="D2:E2"/>
    <mergeCell ref="B10:E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93" zoomScaleNormal="100" zoomScaleSheetLayoutView="93" workbookViewId="0">
      <selection activeCell="G4" sqref="G4:H4"/>
    </sheetView>
  </sheetViews>
  <sheetFormatPr defaultRowHeight="15.6"/>
  <cols>
    <col min="1" max="1" width="4" style="45" customWidth="1"/>
    <col min="2" max="2" width="29.44140625" style="45" customWidth="1"/>
    <col min="3" max="4" width="14.5546875" style="45" customWidth="1"/>
    <col min="5" max="6" width="14.6640625" style="45" customWidth="1"/>
    <col min="7" max="7" width="15" style="45" customWidth="1"/>
    <col min="8" max="8" width="14.5546875" style="146" customWidth="1"/>
    <col min="9" max="257" width="9.109375" style="45"/>
    <col min="258" max="258" width="4" style="45" customWidth="1"/>
    <col min="259" max="259" width="51.109375" style="45" customWidth="1"/>
    <col min="260" max="260" width="22.44140625" style="45" customWidth="1"/>
    <col min="261" max="261" width="17" style="45" customWidth="1"/>
    <col min="262" max="262" width="22.6640625" style="45" customWidth="1"/>
    <col min="263" max="263" width="25.109375" style="45" customWidth="1"/>
    <col min="264" max="264" width="23.88671875" style="45" customWidth="1"/>
    <col min="265" max="513" width="9.109375" style="45"/>
    <col min="514" max="514" width="4" style="45" customWidth="1"/>
    <col min="515" max="515" width="51.109375" style="45" customWidth="1"/>
    <col min="516" max="516" width="22.44140625" style="45" customWidth="1"/>
    <col min="517" max="517" width="17" style="45" customWidth="1"/>
    <col min="518" max="518" width="22.6640625" style="45" customWidth="1"/>
    <col min="519" max="519" width="25.109375" style="45" customWidth="1"/>
    <col min="520" max="520" width="23.88671875" style="45" customWidth="1"/>
    <col min="521" max="769" width="9.109375" style="45"/>
    <col min="770" max="770" width="4" style="45" customWidth="1"/>
    <col min="771" max="771" width="51.109375" style="45" customWidth="1"/>
    <col min="772" max="772" width="22.44140625" style="45" customWidth="1"/>
    <col min="773" max="773" width="17" style="45" customWidth="1"/>
    <col min="774" max="774" width="22.6640625" style="45" customWidth="1"/>
    <col min="775" max="775" width="25.109375" style="45" customWidth="1"/>
    <col min="776" max="776" width="23.88671875" style="45" customWidth="1"/>
    <col min="777" max="1025" width="9.109375" style="45"/>
    <col min="1026" max="1026" width="4" style="45" customWidth="1"/>
    <col min="1027" max="1027" width="51.109375" style="45" customWidth="1"/>
    <col min="1028" max="1028" width="22.44140625" style="45" customWidth="1"/>
    <col min="1029" max="1029" width="17" style="45" customWidth="1"/>
    <col min="1030" max="1030" width="22.6640625" style="45" customWidth="1"/>
    <col min="1031" max="1031" width="25.109375" style="45" customWidth="1"/>
    <col min="1032" max="1032" width="23.88671875" style="45" customWidth="1"/>
    <col min="1033" max="1281" width="9.109375" style="45"/>
    <col min="1282" max="1282" width="4" style="45" customWidth="1"/>
    <col min="1283" max="1283" width="51.109375" style="45" customWidth="1"/>
    <col min="1284" max="1284" width="22.44140625" style="45" customWidth="1"/>
    <col min="1285" max="1285" width="17" style="45" customWidth="1"/>
    <col min="1286" max="1286" width="22.6640625" style="45" customWidth="1"/>
    <col min="1287" max="1287" width="25.109375" style="45" customWidth="1"/>
    <col min="1288" max="1288" width="23.88671875" style="45" customWidth="1"/>
    <col min="1289" max="1537" width="9.109375" style="45"/>
    <col min="1538" max="1538" width="4" style="45" customWidth="1"/>
    <col min="1539" max="1539" width="51.109375" style="45" customWidth="1"/>
    <col min="1540" max="1540" width="22.44140625" style="45" customWidth="1"/>
    <col min="1541" max="1541" width="17" style="45" customWidth="1"/>
    <col min="1542" max="1542" width="22.6640625" style="45" customWidth="1"/>
    <col min="1543" max="1543" width="25.109375" style="45" customWidth="1"/>
    <col min="1544" max="1544" width="23.88671875" style="45" customWidth="1"/>
    <col min="1545" max="1793" width="9.109375" style="45"/>
    <col min="1794" max="1794" width="4" style="45" customWidth="1"/>
    <col min="1795" max="1795" width="51.109375" style="45" customWidth="1"/>
    <col min="1796" max="1796" width="22.44140625" style="45" customWidth="1"/>
    <col min="1797" max="1797" width="17" style="45" customWidth="1"/>
    <col min="1798" max="1798" width="22.6640625" style="45" customWidth="1"/>
    <col min="1799" max="1799" width="25.109375" style="45" customWidth="1"/>
    <col min="1800" max="1800" width="23.88671875" style="45" customWidth="1"/>
    <col min="1801" max="2049" width="9.109375" style="45"/>
    <col min="2050" max="2050" width="4" style="45" customWidth="1"/>
    <col min="2051" max="2051" width="51.109375" style="45" customWidth="1"/>
    <col min="2052" max="2052" width="22.44140625" style="45" customWidth="1"/>
    <col min="2053" max="2053" width="17" style="45" customWidth="1"/>
    <col min="2054" max="2054" width="22.6640625" style="45" customWidth="1"/>
    <col min="2055" max="2055" width="25.109375" style="45" customWidth="1"/>
    <col min="2056" max="2056" width="23.88671875" style="45" customWidth="1"/>
    <col min="2057" max="2305" width="9.109375" style="45"/>
    <col min="2306" max="2306" width="4" style="45" customWidth="1"/>
    <col min="2307" max="2307" width="51.109375" style="45" customWidth="1"/>
    <col min="2308" max="2308" width="22.44140625" style="45" customWidth="1"/>
    <col min="2309" max="2309" width="17" style="45" customWidth="1"/>
    <col min="2310" max="2310" width="22.6640625" style="45" customWidth="1"/>
    <col min="2311" max="2311" width="25.109375" style="45" customWidth="1"/>
    <col min="2312" max="2312" width="23.88671875" style="45" customWidth="1"/>
    <col min="2313" max="2561" width="9.109375" style="45"/>
    <col min="2562" max="2562" width="4" style="45" customWidth="1"/>
    <col min="2563" max="2563" width="51.109375" style="45" customWidth="1"/>
    <col min="2564" max="2564" width="22.44140625" style="45" customWidth="1"/>
    <col min="2565" max="2565" width="17" style="45" customWidth="1"/>
    <col min="2566" max="2566" width="22.6640625" style="45" customWidth="1"/>
    <col min="2567" max="2567" width="25.109375" style="45" customWidth="1"/>
    <col min="2568" max="2568" width="23.88671875" style="45" customWidth="1"/>
    <col min="2569" max="2817" width="9.109375" style="45"/>
    <col min="2818" max="2818" width="4" style="45" customWidth="1"/>
    <col min="2819" max="2819" width="51.109375" style="45" customWidth="1"/>
    <col min="2820" max="2820" width="22.44140625" style="45" customWidth="1"/>
    <col min="2821" max="2821" width="17" style="45" customWidth="1"/>
    <col min="2822" max="2822" width="22.6640625" style="45" customWidth="1"/>
    <col min="2823" max="2823" width="25.109375" style="45" customWidth="1"/>
    <col min="2824" max="2824" width="23.88671875" style="45" customWidth="1"/>
    <col min="2825" max="3073" width="9.109375" style="45"/>
    <col min="3074" max="3074" width="4" style="45" customWidth="1"/>
    <col min="3075" max="3075" width="51.109375" style="45" customWidth="1"/>
    <col min="3076" max="3076" width="22.44140625" style="45" customWidth="1"/>
    <col min="3077" max="3077" width="17" style="45" customWidth="1"/>
    <col min="3078" max="3078" width="22.6640625" style="45" customWidth="1"/>
    <col min="3079" max="3079" width="25.109375" style="45" customWidth="1"/>
    <col min="3080" max="3080" width="23.88671875" style="45" customWidth="1"/>
    <col min="3081" max="3329" width="9.109375" style="45"/>
    <col min="3330" max="3330" width="4" style="45" customWidth="1"/>
    <col min="3331" max="3331" width="51.109375" style="45" customWidth="1"/>
    <col min="3332" max="3332" width="22.44140625" style="45" customWidth="1"/>
    <col min="3333" max="3333" width="17" style="45" customWidth="1"/>
    <col min="3334" max="3334" width="22.6640625" style="45" customWidth="1"/>
    <col min="3335" max="3335" width="25.109375" style="45" customWidth="1"/>
    <col min="3336" max="3336" width="23.88671875" style="45" customWidth="1"/>
    <col min="3337" max="3585" width="9.109375" style="45"/>
    <col min="3586" max="3586" width="4" style="45" customWidth="1"/>
    <col min="3587" max="3587" width="51.109375" style="45" customWidth="1"/>
    <col min="3588" max="3588" width="22.44140625" style="45" customWidth="1"/>
    <col min="3589" max="3589" width="17" style="45" customWidth="1"/>
    <col min="3590" max="3590" width="22.6640625" style="45" customWidth="1"/>
    <col min="3591" max="3591" width="25.109375" style="45" customWidth="1"/>
    <col min="3592" max="3592" width="23.88671875" style="45" customWidth="1"/>
    <col min="3593" max="3841" width="9.109375" style="45"/>
    <col min="3842" max="3842" width="4" style="45" customWidth="1"/>
    <col min="3843" max="3843" width="51.109375" style="45" customWidth="1"/>
    <col min="3844" max="3844" width="22.44140625" style="45" customWidth="1"/>
    <col min="3845" max="3845" width="17" style="45" customWidth="1"/>
    <col min="3846" max="3846" width="22.6640625" style="45" customWidth="1"/>
    <col min="3847" max="3847" width="25.109375" style="45" customWidth="1"/>
    <col min="3848" max="3848" width="23.88671875" style="45" customWidth="1"/>
    <col min="3849" max="4097" width="9.109375" style="45"/>
    <col min="4098" max="4098" width="4" style="45" customWidth="1"/>
    <col min="4099" max="4099" width="51.109375" style="45" customWidth="1"/>
    <col min="4100" max="4100" width="22.44140625" style="45" customWidth="1"/>
    <col min="4101" max="4101" width="17" style="45" customWidth="1"/>
    <col min="4102" max="4102" width="22.6640625" style="45" customWidth="1"/>
    <col min="4103" max="4103" width="25.109375" style="45" customWidth="1"/>
    <col min="4104" max="4104" width="23.88671875" style="45" customWidth="1"/>
    <col min="4105" max="4353" width="9.109375" style="45"/>
    <col min="4354" max="4354" width="4" style="45" customWidth="1"/>
    <col min="4355" max="4355" width="51.109375" style="45" customWidth="1"/>
    <col min="4356" max="4356" width="22.44140625" style="45" customWidth="1"/>
    <col min="4357" max="4357" width="17" style="45" customWidth="1"/>
    <col min="4358" max="4358" width="22.6640625" style="45" customWidth="1"/>
    <col min="4359" max="4359" width="25.109375" style="45" customWidth="1"/>
    <col min="4360" max="4360" width="23.88671875" style="45" customWidth="1"/>
    <col min="4361" max="4609" width="9.109375" style="45"/>
    <col min="4610" max="4610" width="4" style="45" customWidth="1"/>
    <col min="4611" max="4611" width="51.109375" style="45" customWidth="1"/>
    <col min="4612" max="4612" width="22.44140625" style="45" customWidth="1"/>
    <col min="4613" max="4613" width="17" style="45" customWidth="1"/>
    <col min="4614" max="4614" width="22.6640625" style="45" customWidth="1"/>
    <col min="4615" max="4615" width="25.109375" style="45" customWidth="1"/>
    <col min="4616" max="4616" width="23.88671875" style="45" customWidth="1"/>
    <col min="4617" max="4865" width="9.109375" style="45"/>
    <col min="4866" max="4866" width="4" style="45" customWidth="1"/>
    <col min="4867" max="4867" width="51.109375" style="45" customWidth="1"/>
    <col min="4868" max="4868" width="22.44140625" style="45" customWidth="1"/>
    <col min="4869" max="4869" width="17" style="45" customWidth="1"/>
    <col min="4870" max="4870" width="22.6640625" style="45" customWidth="1"/>
    <col min="4871" max="4871" width="25.109375" style="45" customWidth="1"/>
    <col min="4872" max="4872" width="23.88671875" style="45" customWidth="1"/>
    <col min="4873" max="5121" width="9.109375" style="45"/>
    <col min="5122" max="5122" width="4" style="45" customWidth="1"/>
    <col min="5123" max="5123" width="51.109375" style="45" customWidth="1"/>
    <col min="5124" max="5124" width="22.44140625" style="45" customWidth="1"/>
    <col min="5125" max="5125" width="17" style="45" customWidth="1"/>
    <col min="5126" max="5126" width="22.6640625" style="45" customWidth="1"/>
    <col min="5127" max="5127" width="25.109375" style="45" customWidth="1"/>
    <col min="5128" max="5128" width="23.88671875" style="45" customWidth="1"/>
    <col min="5129" max="5377" width="9.109375" style="45"/>
    <col min="5378" max="5378" width="4" style="45" customWidth="1"/>
    <col min="5379" max="5379" width="51.109375" style="45" customWidth="1"/>
    <col min="5380" max="5380" width="22.44140625" style="45" customWidth="1"/>
    <col min="5381" max="5381" width="17" style="45" customWidth="1"/>
    <col min="5382" max="5382" width="22.6640625" style="45" customWidth="1"/>
    <col min="5383" max="5383" width="25.109375" style="45" customWidth="1"/>
    <col min="5384" max="5384" width="23.88671875" style="45" customWidth="1"/>
    <col min="5385" max="5633" width="9.109375" style="45"/>
    <col min="5634" max="5634" width="4" style="45" customWidth="1"/>
    <col min="5635" max="5635" width="51.109375" style="45" customWidth="1"/>
    <col min="5636" max="5636" width="22.44140625" style="45" customWidth="1"/>
    <col min="5637" max="5637" width="17" style="45" customWidth="1"/>
    <col min="5638" max="5638" width="22.6640625" style="45" customWidth="1"/>
    <col min="5639" max="5639" width="25.109375" style="45" customWidth="1"/>
    <col min="5640" max="5640" width="23.88671875" style="45" customWidth="1"/>
    <col min="5641" max="5889" width="9.109375" style="45"/>
    <col min="5890" max="5890" width="4" style="45" customWidth="1"/>
    <col min="5891" max="5891" width="51.109375" style="45" customWidth="1"/>
    <col min="5892" max="5892" width="22.44140625" style="45" customWidth="1"/>
    <col min="5893" max="5893" width="17" style="45" customWidth="1"/>
    <col min="5894" max="5894" width="22.6640625" style="45" customWidth="1"/>
    <col min="5895" max="5895" width="25.109375" style="45" customWidth="1"/>
    <col min="5896" max="5896" width="23.88671875" style="45" customWidth="1"/>
    <col min="5897" max="6145" width="9.109375" style="45"/>
    <col min="6146" max="6146" width="4" style="45" customWidth="1"/>
    <col min="6147" max="6147" width="51.109375" style="45" customWidth="1"/>
    <col min="6148" max="6148" width="22.44140625" style="45" customWidth="1"/>
    <col min="6149" max="6149" width="17" style="45" customWidth="1"/>
    <col min="6150" max="6150" width="22.6640625" style="45" customWidth="1"/>
    <col min="6151" max="6151" width="25.109375" style="45" customWidth="1"/>
    <col min="6152" max="6152" width="23.88671875" style="45" customWidth="1"/>
    <col min="6153" max="6401" width="9.109375" style="45"/>
    <col min="6402" max="6402" width="4" style="45" customWidth="1"/>
    <col min="6403" max="6403" width="51.109375" style="45" customWidth="1"/>
    <col min="6404" max="6404" width="22.44140625" style="45" customWidth="1"/>
    <col min="6405" max="6405" width="17" style="45" customWidth="1"/>
    <col min="6406" max="6406" width="22.6640625" style="45" customWidth="1"/>
    <col min="6407" max="6407" width="25.109375" style="45" customWidth="1"/>
    <col min="6408" max="6408" width="23.88671875" style="45" customWidth="1"/>
    <col min="6409" max="6657" width="9.109375" style="45"/>
    <col min="6658" max="6658" width="4" style="45" customWidth="1"/>
    <col min="6659" max="6659" width="51.109375" style="45" customWidth="1"/>
    <col min="6660" max="6660" width="22.44140625" style="45" customWidth="1"/>
    <col min="6661" max="6661" width="17" style="45" customWidth="1"/>
    <col min="6662" max="6662" width="22.6640625" style="45" customWidth="1"/>
    <col min="6663" max="6663" width="25.109375" style="45" customWidth="1"/>
    <col min="6664" max="6664" width="23.88671875" style="45" customWidth="1"/>
    <col min="6665" max="6913" width="9.109375" style="45"/>
    <col min="6914" max="6914" width="4" style="45" customWidth="1"/>
    <col min="6915" max="6915" width="51.109375" style="45" customWidth="1"/>
    <col min="6916" max="6916" width="22.44140625" style="45" customWidth="1"/>
    <col min="6917" max="6917" width="17" style="45" customWidth="1"/>
    <col min="6918" max="6918" width="22.6640625" style="45" customWidth="1"/>
    <col min="6919" max="6919" width="25.109375" style="45" customWidth="1"/>
    <col min="6920" max="6920" width="23.88671875" style="45" customWidth="1"/>
    <col min="6921" max="7169" width="9.109375" style="45"/>
    <col min="7170" max="7170" width="4" style="45" customWidth="1"/>
    <col min="7171" max="7171" width="51.109375" style="45" customWidth="1"/>
    <col min="7172" max="7172" width="22.44140625" style="45" customWidth="1"/>
    <col min="7173" max="7173" width="17" style="45" customWidth="1"/>
    <col min="7174" max="7174" width="22.6640625" style="45" customWidth="1"/>
    <col min="7175" max="7175" width="25.109375" style="45" customWidth="1"/>
    <col min="7176" max="7176" width="23.88671875" style="45" customWidth="1"/>
    <col min="7177" max="7425" width="9.109375" style="45"/>
    <col min="7426" max="7426" width="4" style="45" customWidth="1"/>
    <col min="7427" max="7427" width="51.109375" style="45" customWidth="1"/>
    <col min="7428" max="7428" width="22.44140625" style="45" customWidth="1"/>
    <col min="7429" max="7429" width="17" style="45" customWidth="1"/>
    <col min="7430" max="7430" width="22.6640625" style="45" customWidth="1"/>
    <col min="7431" max="7431" width="25.109375" style="45" customWidth="1"/>
    <col min="7432" max="7432" width="23.88671875" style="45" customWidth="1"/>
    <col min="7433" max="7681" width="9.109375" style="45"/>
    <col min="7682" max="7682" width="4" style="45" customWidth="1"/>
    <col min="7683" max="7683" width="51.109375" style="45" customWidth="1"/>
    <col min="7684" max="7684" width="22.44140625" style="45" customWidth="1"/>
    <col min="7685" max="7685" width="17" style="45" customWidth="1"/>
    <col min="7686" max="7686" width="22.6640625" style="45" customWidth="1"/>
    <col min="7687" max="7687" width="25.109375" style="45" customWidth="1"/>
    <col min="7688" max="7688" width="23.88671875" style="45" customWidth="1"/>
    <col min="7689" max="7937" width="9.109375" style="45"/>
    <col min="7938" max="7938" width="4" style="45" customWidth="1"/>
    <col min="7939" max="7939" width="51.109375" style="45" customWidth="1"/>
    <col min="7940" max="7940" width="22.44140625" style="45" customWidth="1"/>
    <col min="7941" max="7941" width="17" style="45" customWidth="1"/>
    <col min="7942" max="7942" width="22.6640625" style="45" customWidth="1"/>
    <col min="7943" max="7943" width="25.109375" style="45" customWidth="1"/>
    <col min="7944" max="7944" width="23.88671875" style="45" customWidth="1"/>
    <col min="7945" max="8193" width="9.109375" style="45"/>
    <col min="8194" max="8194" width="4" style="45" customWidth="1"/>
    <col min="8195" max="8195" width="51.109375" style="45" customWidth="1"/>
    <col min="8196" max="8196" width="22.44140625" style="45" customWidth="1"/>
    <col min="8197" max="8197" width="17" style="45" customWidth="1"/>
    <col min="8198" max="8198" width="22.6640625" style="45" customWidth="1"/>
    <col min="8199" max="8199" width="25.109375" style="45" customWidth="1"/>
    <col min="8200" max="8200" width="23.88671875" style="45" customWidth="1"/>
    <col min="8201" max="8449" width="9.109375" style="45"/>
    <col min="8450" max="8450" width="4" style="45" customWidth="1"/>
    <col min="8451" max="8451" width="51.109375" style="45" customWidth="1"/>
    <col min="8452" max="8452" width="22.44140625" style="45" customWidth="1"/>
    <col min="8453" max="8453" width="17" style="45" customWidth="1"/>
    <col min="8454" max="8454" width="22.6640625" style="45" customWidth="1"/>
    <col min="8455" max="8455" width="25.109375" style="45" customWidth="1"/>
    <col min="8456" max="8456" width="23.88671875" style="45" customWidth="1"/>
    <col min="8457" max="8705" width="9.109375" style="45"/>
    <col min="8706" max="8706" width="4" style="45" customWidth="1"/>
    <col min="8707" max="8707" width="51.109375" style="45" customWidth="1"/>
    <col min="8708" max="8708" width="22.44140625" style="45" customWidth="1"/>
    <col min="8709" max="8709" width="17" style="45" customWidth="1"/>
    <col min="8710" max="8710" width="22.6640625" style="45" customWidth="1"/>
    <col min="8711" max="8711" width="25.109375" style="45" customWidth="1"/>
    <col min="8712" max="8712" width="23.88671875" style="45" customWidth="1"/>
    <col min="8713" max="8961" width="9.109375" style="45"/>
    <col min="8962" max="8962" width="4" style="45" customWidth="1"/>
    <col min="8963" max="8963" width="51.109375" style="45" customWidth="1"/>
    <col min="8964" max="8964" width="22.44140625" style="45" customWidth="1"/>
    <col min="8965" max="8965" width="17" style="45" customWidth="1"/>
    <col min="8966" max="8966" width="22.6640625" style="45" customWidth="1"/>
    <col min="8967" max="8967" width="25.109375" style="45" customWidth="1"/>
    <col min="8968" max="8968" width="23.88671875" style="45" customWidth="1"/>
    <col min="8969" max="9217" width="9.109375" style="45"/>
    <col min="9218" max="9218" width="4" style="45" customWidth="1"/>
    <col min="9219" max="9219" width="51.109375" style="45" customWidth="1"/>
    <col min="9220" max="9220" width="22.44140625" style="45" customWidth="1"/>
    <col min="9221" max="9221" width="17" style="45" customWidth="1"/>
    <col min="9222" max="9222" width="22.6640625" style="45" customWidth="1"/>
    <col min="9223" max="9223" width="25.109375" style="45" customWidth="1"/>
    <col min="9224" max="9224" width="23.88671875" style="45" customWidth="1"/>
    <col min="9225" max="9473" width="9.109375" style="45"/>
    <col min="9474" max="9474" width="4" style="45" customWidth="1"/>
    <col min="9475" max="9475" width="51.109375" style="45" customWidth="1"/>
    <col min="9476" max="9476" width="22.44140625" style="45" customWidth="1"/>
    <col min="9477" max="9477" width="17" style="45" customWidth="1"/>
    <col min="9478" max="9478" width="22.6640625" style="45" customWidth="1"/>
    <col min="9479" max="9479" width="25.109375" style="45" customWidth="1"/>
    <col min="9480" max="9480" width="23.88671875" style="45" customWidth="1"/>
    <col min="9481" max="9729" width="9.109375" style="45"/>
    <col min="9730" max="9730" width="4" style="45" customWidth="1"/>
    <col min="9731" max="9731" width="51.109375" style="45" customWidth="1"/>
    <col min="9732" max="9732" width="22.44140625" style="45" customWidth="1"/>
    <col min="9733" max="9733" width="17" style="45" customWidth="1"/>
    <col min="9734" max="9734" width="22.6640625" style="45" customWidth="1"/>
    <col min="9735" max="9735" width="25.109375" style="45" customWidth="1"/>
    <col min="9736" max="9736" width="23.88671875" style="45" customWidth="1"/>
    <col min="9737" max="9985" width="9.109375" style="45"/>
    <col min="9986" max="9986" width="4" style="45" customWidth="1"/>
    <col min="9987" max="9987" width="51.109375" style="45" customWidth="1"/>
    <col min="9988" max="9988" width="22.44140625" style="45" customWidth="1"/>
    <col min="9989" max="9989" width="17" style="45" customWidth="1"/>
    <col min="9990" max="9990" width="22.6640625" style="45" customWidth="1"/>
    <col min="9991" max="9991" width="25.109375" style="45" customWidth="1"/>
    <col min="9992" max="9992" width="23.88671875" style="45" customWidth="1"/>
    <col min="9993" max="10241" width="9.109375" style="45"/>
    <col min="10242" max="10242" width="4" style="45" customWidth="1"/>
    <col min="10243" max="10243" width="51.109375" style="45" customWidth="1"/>
    <col min="10244" max="10244" width="22.44140625" style="45" customWidth="1"/>
    <col min="10245" max="10245" width="17" style="45" customWidth="1"/>
    <col min="10246" max="10246" width="22.6640625" style="45" customWidth="1"/>
    <col min="10247" max="10247" width="25.109375" style="45" customWidth="1"/>
    <col min="10248" max="10248" width="23.88671875" style="45" customWidth="1"/>
    <col min="10249" max="10497" width="9.109375" style="45"/>
    <col min="10498" max="10498" width="4" style="45" customWidth="1"/>
    <col min="10499" max="10499" width="51.109375" style="45" customWidth="1"/>
    <col min="10500" max="10500" width="22.44140625" style="45" customWidth="1"/>
    <col min="10501" max="10501" width="17" style="45" customWidth="1"/>
    <col min="10502" max="10502" width="22.6640625" style="45" customWidth="1"/>
    <col min="10503" max="10503" width="25.109375" style="45" customWidth="1"/>
    <col min="10504" max="10504" width="23.88671875" style="45" customWidth="1"/>
    <col min="10505" max="10753" width="9.109375" style="45"/>
    <col min="10754" max="10754" width="4" style="45" customWidth="1"/>
    <col min="10755" max="10755" width="51.109375" style="45" customWidth="1"/>
    <col min="10756" max="10756" width="22.44140625" style="45" customWidth="1"/>
    <col min="10757" max="10757" width="17" style="45" customWidth="1"/>
    <col min="10758" max="10758" width="22.6640625" style="45" customWidth="1"/>
    <col min="10759" max="10759" width="25.109375" style="45" customWidth="1"/>
    <col min="10760" max="10760" width="23.88671875" style="45" customWidth="1"/>
    <col min="10761" max="11009" width="9.109375" style="45"/>
    <col min="11010" max="11010" width="4" style="45" customWidth="1"/>
    <col min="11011" max="11011" width="51.109375" style="45" customWidth="1"/>
    <col min="11012" max="11012" width="22.44140625" style="45" customWidth="1"/>
    <col min="11013" max="11013" width="17" style="45" customWidth="1"/>
    <col min="11014" max="11014" width="22.6640625" style="45" customWidth="1"/>
    <col min="11015" max="11015" width="25.109375" style="45" customWidth="1"/>
    <col min="11016" max="11016" width="23.88671875" style="45" customWidth="1"/>
    <col min="11017" max="11265" width="9.109375" style="45"/>
    <col min="11266" max="11266" width="4" style="45" customWidth="1"/>
    <col min="11267" max="11267" width="51.109375" style="45" customWidth="1"/>
    <col min="11268" max="11268" width="22.44140625" style="45" customWidth="1"/>
    <col min="11269" max="11269" width="17" style="45" customWidth="1"/>
    <col min="11270" max="11270" width="22.6640625" style="45" customWidth="1"/>
    <col min="11271" max="11271" width="25.109375" style="45" customWidth="1"/>
    <col min="11272" max="11272" width="23.88671875" style="45" customWidth="1"/>
    <col min="11273" max="11521" width="9.109375" style="45"/>
    <col min="11522" max="11522" width="4" style="45" customWidth="1"/>
    <col min="11523" max="11523" width="51.109375" style="45" customWidth="1"/>
    <col min="11524" max="11524" width="22.44140625" style="45" customWidth="1"/>
    <col min="11525" max="11525" width="17" style="45" customWidth="1"/>
    <col min="11526" max="11526" width="22.6640625" style="45" customWidth="1"/>
    <col min="11527" max="11527" width="25.109375" style="45" customWidth="1"/>
    <col min="11528" max="11528" width="23.88671875" style="45" customWidth="1"/>
    <col min="11529" max="11777" width="9.109375" style="45"/>
    <col min="11778" max="11778" width="4" style="45" customWidth="1"/>
    <col min="11779" max="11779" width="51.109375" style="45" customWidth="1"/>
    <col min="11780" max="11780" width="22.44140625" style="45" customWidth="1"/>
    <col min="11781" max="11781" width="17" style="45" customWidth="1"/>
    <col min="11782" max="11782" width="22.6640625" style="45" customWidth="1"/>
    <col min="11783" max="11783" width="25.109375" style="45" customWidth="1"/>
    <col min="11784" max="11784" width="23.88671875" style="45" customWidth="1"/>
    <col min="11785" max="12033" width="9.109375" style="45"/>
    <col min="12034" max="12034" width="4" style="45" customWidth="1"/>
    <col min="12035" max="12035" width="51.109375" style="45" customWidth="1"/>
    <col min="12036" max="12036" width="22.44140625" style="45" customWidth="1"/>
    <col min="12037" max="12037" width="17" style="45" customWidth="1"/>
    <col min="12038" max="12038" width="22.6640625" style="45" customWidth="1"/>
    <col min="12039" max="12039" width="25.109375" style="45" customWidth="1"/>
    <col min="12040" max="12040" width="23.88671875" style="45" customWidth="1"/>
    <col min="12041" max="12289" width="9.109375" style="45"/>
    <col min="12290" max="12290" width="4" style="45" customWidth="1"/>
    <col min="12291" max="12291" width="51.109375" style="45" customWidth="1"/>
    <col min="12292" max="12292" width="22.44140625" style="45" customWidth="1"/>
    <col min="12293" max="12293" width="17" style="45" customWidth="1"/>
    <col min="12294" max="12294" width="22.6640625" style="45" customWidth="1"/>
    <col min="12295" max="12295" width="25.109375" style="45" customWidth="1"/>
    <col min="12296" max="12296" width="23.88671875" style="45" customWidth="1"/>
    <col min="12297" max="12545" width="9.109375" style="45"/>
    <col min="12546" max="12546" width="4" style="45" customWidth="1"/>
    <col min="12547" max="12547" width="51.109375" style="45" customWidth="1"/>
    <col min="12548" max="12548" width="22.44140625" style="45" customWidth="1"/>
    <col min="12549" max="12549" width="17" style="45" customWidth="1"/>
    <col min="12550" max="12550" width="22.6640625" style="45" customWidth="1"/>
    <col min="12551" max="12551" width="25.109375" style="45" customWidth="1"/>
    <col min="12552" max="12552" width="23.88671875" style="45" customWidth="1"/>
    <col min="12553" max="12801" width="9.109375" style="45"/>
    <col min="12802" max="12802" width="4" style="45" customWidth="1"/>
    <col min="12803" max="12803" width="51.109375" style="45" customWidth="1"/>
    <col min="12804" max="12804" width="22.44140625" style="45" customWidth="1"/>
    <col min="12805" max="12805" width="17" style="45" customWidth="1"/>
    <col min="12806" max="12806" width="22.6640625" style="45" customWidth="1"/>
    <col min="12807" max="12807" width="25.109375" style="45" customWidth="1"/>
    <col min="12808" max="12808" width="23.88671875" style="45" customWidth="1"/>
    <col min="12809" max="13057" width="9.109375" style="45"/>
    <col min="13058" max="13058" width="4" style="45" customWidth="1"/>
    <col min="13059" max="13059" width="51.109375" style="45" customWidth="1"/>
    <col min="13060" max="13060" width="22.44140625" style="45" customWidth="1"/>
    <col min="13061" max="13061" width="17" style="45" customWidth="1"/>
    <col min="13062" max="13062" width="22.6640625" style="45" customWidth="1"/>
    <col min="13063" max="13063" width="25.109375" style="45" customWidth="1"/>
    <col min="13064" max="13064" width="23.88671875" style="45" customWidth="1"/>
    <col min="13065" max="13313" width="9.109375" style="45"/>
    <col min="13314" max="13314" width="4" style="45" customWidth="1"/>
    <col min="13315" max="13315" width="51.109375" style="45" customWidth="1"/>
    <col min="13316" max="13316" width="22.44140625" style="45" customWidth="1"/>
    <col min="13317" max="13317" width="17" style="45" customWidth="1"/>
    <col min="13318" max="13318" width="22.6640625" style="45" customWidth="1"/>
    <col min="13319" max="13319" width="25.109375" style="45" customWidth="1"/>
    <col min="13320" max="13320" width="23.88671875" style="45" customWidth="1"/>
    <col min="13321" max="13569" width="9.109375" style="45"/>
    <col min="13570" max="13570" width="4" style="45" customWidth="1"/>
    <col min="13571" max="13571" width="51.109375" style="45" customWidth="1"/>
    <col min="13572" max="13572" width="22.44140625" style="45" customWidth="1"/>
    <col min="13573" max="13573" width="17" style="45" customWidth="1"/>
    <col min="13574" max="13574" width="22.6640625" style="45" customWidth="1"/>
    <col min="13575" max="13575" width="25.109375" style="45" customWidth="1"/>
    <col min="13576" max="13576" width="23.88671875" style="45" customWidth="1"/>
    <col min="13577" max="13825" width="9.109375" style="45"/>
    <col min="13826" max="13826" width="4" style="45" customWidth="1"/>
    <col min="13827" max="13827" width="51.109375" style="45" customWidth="1"/>
    <col min="13828" max="13828" width="22.44140625" style="45" customWidth="1"/>
    <col min="13829" max="13829" width="17" style="45" customWidth="1"/>
    <col min="13830" max="13830" width="22.6640625" style="45" customWidth="1"/>
    <col min="13831" max="13831" width="25.109375" style="45" customWidth="1"/>
    <col min="13832" max="13832" width="23.88671875" style="45" customWidth="1"/>
    <col min="13833" max="14081" width="9.109375" style="45"/>
    <col min="14082" max="14082" width="4" style="45" customWidth="1"/>
    <col min="14083" max="14083" width="51.109375" style="45" customWidth="1"/>
    <col min="14084" max="14084" width="22.44140625" style="45" customWidth="1"/>
    <col min="14085" max="14085" width="17" style="45" customWidth="1"/>
    <col min="14086" max="14086" width="22.6640625" style="45" customWidth="1"/>
    <col min="14087" max="14087" width="25.109375" style="45" customWidth="1"/>
    <col min="14088" max="14088" width="23.88671875" style="45" customWidth="1"/>
    <col min="14089" max="14337" width="9.109375" style="45"/>
    <col min="14338" max="14338" width="4" style="45" customWidth="1"/>
    <col min="14339" max="14339" width="51.109375" style="45" customWidth="1"/>
    <col min="14340" max="14340" width="22.44140625" style="45" customWidth="1"/>
    <col min="14341" max="14341" width="17" style="45" customWidth="1"/>
    <col min="14342" max="14342" width="22.6640625" style="45" customWidth="1"/>
    <col min="14343" max="14343" width="25.109375" style="45" customWidth="1"/>
    <col min="14344" max="14344" width="23.88671875" style="45" customWidth="1"/>
    <col min="14345" max="14593" width="9.109375" style="45"/>
    <col min="14594" max="14594" width="4" style="45" customWidth="1"/>
    <col min="14595" max="14595" width="51.109375" style="45" customWidth="1"/>
    <col min="14596" max="14596" width="22.44140625" style="45" customWidth="1"/>
    <col min="14597" max="14597" width="17" style="45" customWidth="1"/>
    <col min="14598" max="14598" width="22.6640625" style="45" customWidth="1"/>
    <col min="14599" max="14599" width="25.109375" style="45" customWidth="1"/>
    <col min="14600" max="14600" width="23.88671875" style="45" customWidth="1"/>
    <col min="14601" max="14849" width="9.109375" style="45"/>
    <col min="14850" max="14850" width="4" style="45" customWidth="1"/>
    <col min="14851" max="14851" width="51.109375" style="45" customWidth="1"/>
    <col min="14852" max="14852" width="22.44140625" style="45" customWidth="1"/>
    <col min="14853" max="14853" width="17" style="45" customWidth="1"/>
    <col min="14854" max="14854" width="22.6640625" style="45" customWidth="1"/>
    <col min="14855" max="14855" width="25.109375" style="45" customWidth="1"/>
    <col min="14856" max="14856" width="23.88671875" style="45" customWidth="1"/>
    <col min="14857" max="15105" width="9.109375" style="45"/>
    <col min="15106" max="15106" width="4" style="45" customWidth="1"/>
    <col min="15107" max="15107" width="51.109375" style="45" customWidth="1"/>
    <col min="15108" max="15108" width="22.44140625" style="45" customWidth="1"/>
    <col min="15109" max="15109" width="17" style="45" customWidth="1"/>
    <col min="15110" max="15110" width="22.6640625" style="45" customWidth="1"/>
    <col min="15111" max="15111" width="25.109375" style="45" customWidth="1"/>
    <col min="15112" max="15112" width="23.88671875" style="45" customWidth="1"/>
    <col min="15113" max="15361" width="9.109375" style="45"/>
    <col min="15362" max="15362" width="4" style="45" customWidth="1"/>
    <col min="15363" max="15363" width="51.109375" style="45" customWidth="1"/>
    <col min="15364" max="15364" width="22.44140625" style="45" customWidth="1"/>
    <col min="15365" max="15365" width="17" style="45" customWidth="1"/>
    <col min="15366" max="15366" width="22.6640625" style="45" customWidth="1"/>
    <col min="15367" max="15367" width="25.109375" style="45" customWidth="1"/>
    <col min="15368" max="15368" width="23.88671875" style="45" customWidth="1"/>
    <col min="15369" max="15617" width="9.109375" style="45"/>
    <col min="15618" max="15618" width="4" style="45" customWidth="1"/>
    <col min="15619" max="15619" width="51.109375" style="45" customWidth="1"/>
    <col min="15620" max="15620" width="22.44140625" style="45" customWidth="1"/>
    <col min="15621" max="15621" width="17" style="45" customWidth="1"/>
    <col min="15622" max="15622" width="22.6640625" style="45" customWidth="1"/>
    <col min="15623" max="15623" width="25.109375" style="45" customWidth="1"/>
    <col min="15624" max="15624" width="23.88671875" style="45" customWidth="1"/>
    <col min="15625" max="15873" width="9.109375" style="45"/>
    <col min="15874" max="15874" width="4" style="45" customWidth="1"/>
    <col min="15875" max="15875" width="51.109375" style="45" customWidth="1"/>
    <col min="15876" max="15876" width="22.44140625" style="45" customWidth="1"/>
    <col min="15877" max="15877" width="17" style="45" customWidth="1"/>
    <col min="15878" max="15878" width="22.6640625" style="45" customWidth="1"/>
    <col min="15879" max="15879" width="25.109375" style="45" customWidth="1"/>
    <col min="15880" max="15880" width="23.88671875" style="45" customWidth="1"/>
    <col min="15881" max="16129" width="9.109375" style="45"/>
    <col min="16130" max="16130" width="4" style="45" customWidth="1"/>
    <col min="16131" max="16131" width="51.109375" style="45" customWidth="1"/>
    <col min="16132" max="16132" width="22.44140625" style="45" customWidth="1"/>
    <col min="16133" max="16133" width="17" style="45" customWidth="1"/>
    <col min="16134" max="16134" width="22.6640625" style="45" customWidth="1"/>
    <col min="16135" max="16135" width="25.109375" style="45" customWidth="1"/>
    <col min="16136" max="16136" width="23.88671875" style="45" customWidth="1"/>
    <col min="16137" max="16384" width="9.109375" style="45"/>
  </cols>
  <sheetData>
    <row r="1" spans="1:11">
      <c r="H1" s="173" t="s">
        <v>461</v>
      </c>
    </row>
    <row r="2" spans="1:11">
      <c r="G2" s="184" t="s">
        <v>413</v>
      </c>
      <c r="H2" s="187"/>
    </row>
    <row r="3" spans="1:11">
      <c r="H3" s="173" t="s">
        <v>397</v>
      </c>
    </row>
    <row r="4" spans="1:11">
      <c r="G4" s="219" t="s">
        <v>587</v>
      </c>
      <c r="H4" s="220"/>
    </row>
    <row r="5" spans="1:11">
      <c r="H5" s="140" t="s">
        <v>490</v>
      </c>
    </row>
    <row r="6" spans="1:11">
      <c r="H6" s="138" t="s">
        <v>413</v>
      </c>
    </row>
    <row r="7" spans="1:11">
      <c r="H7" s="139" t="s">
        <v>399</v>
      </c>
    </row>
    <row r="8" spans="1:11">
      <c r="H8" s="138" t="s">
        <v>517</v>
      </c>
    </row>
    <row r="9" spans="1:11">
      <c r="H9" s="104"/>
      <c r="I9" s="32"/>
      <c r="J9" s="32"/>
      <c r="K9" s="32"/>
    </row>
    <row r="10" spans="1:11" ht="48.75" customHeight="1">
      <c r="B10" s="211" t="s">
        <v>507</v>
      </c>
      <c r="C10" s="211"/>
      <c r="D10" s="212"/>
      <c r="E10" s="212"/>
      <c r="F10" s="212"/>
      <c r="G10" s="212"/>
      <c r="H10" s="212"/>
    </row>
    <row r="11" spans="1:11">
      <c r="H11" s="141" t="s">
        <v>388</v>
      </c>
    </row>
    <row r="12" spans="1:11" ht="93.75" customHeight="1">
      <c r="A12" s="221" t="s">
        <v>401</v>
      </c>
      <c r="B12" s="221" t="s">
        <v>425</v>
      </c>
      <c r="C12" s="225" t="s">
        <v>426</v>
      </c>
      <c r="D12" s="226"/>
      <c r="E12" s="223" t="s">
        <v>427</v>
      </c>
      <c r="F12" s="224"/>
      <c r="G12" s="214" t="s">
        <v>428</v>
      </c>
      <c r="H12" s="214"/>
    </row>
    <row r="13" spans="1:11" s="142" customFormat="1" ht="31.5" customHeight="1">
      <c r="A13" s="222"/>
      <c r="B13" s="222"/>
      <c r="C13" s="147" t="s">
        <v>415</v>
      </c>
      <c r="D13" s="147" t="s">
        <v>416</v>
      </c>
      <c r="E13" s="147" t="s">
        <v>415</v>
      </c>
      <c r="F13" s="147" t="s">
        <v>416</v>
      </c>
      <c r="G13" s="147" t="s">
        <v>415</v>
      </c>
      <c r="H13" s="147" t="s">
        <v>416</v>
      </c>
    </row>
    <row r="14" spans="1:11" ht="37.5" customHeight="1">
      <c r="A14" s="143">
        <v>1</v>
      </c>
      <c r="B14" s="89" t="s">
        <v>429</v>
      </c>
      <c r="C14" s="163">
        <v>3993</v>
      </c>
      <c r="D14" s="144">
        <v>3993</v>
      </c>
      <c r="E14" s="144">
        <v>244.6</v>
      </c>
      <c r="F14" s="144">
        <v>244.6</v>
      </c>
      <c r="G14" s="144">
        <f>C14+E14</f>
        <v>4237.6000000000004</v>
      </c>
      <c r="H14" s="144">
        <f>D14+F14</f>
        <v>4237.6000000000004</v>
      </c>
    </row>
    <row r="15" spans="1:11" ht="37.5" customHeight="1">
      <c r="A15" s="143">
        <v>2</v>
      </c>
      <c r="B15" s="89" t="s">
        <v>430</v>
      </c>
      <c r="C15" s="163">
        <v>7645</v>
      </c>
      <c r="D15" s="144">
        <v>7645</v>
      </c>
      <c r="E15" s="144">
        <v>733.8</v>
      </c>
      <c r="F15" s="144">
        <v>733.8</v>
      </c>
      <c r="G15" s="144">
        <f t="shared" ref="G15:G16" si="0">C15+E15</f>
        <v>8378.7999999999993</v>
      </c>
      <c r="H15" s="144">
        <f t="shared" ref="H15:H16" si="1">D15+F15</f>
        <v>8378.7999999999993</v>
      </c>
    </row>
    <row r="16" spans="1:11" ht="37.5" customHeight="1">
      <c r="A16" s="143">
        <v>3</v>
      </c>
      <c r="B16" s="89" t="s">
        <v>431</v>
      </c>
      <c r="C16" s="163">
        <v>2197</v>
      </c>
      <c r="D16" s="144">
        <v>2197</v>
      </c>
      <c r="E16" s="144">
        <v>244.6</v>
      </c>
      <c r="F16" s="144">
        <v>244.6</v>
      </c>
      <c r="G16" s="144">
        <f t="shared" si="0"/>
        <v>2441.6</v>
      </c>
      <c r="H16" s="144">
        <f t="shared" si="1"/>
        <v>2441.6</v>
      </c>
    </row>
    <row r="17" spans="1:8" s="146" customFormat="1" ht="25.5" customHeight="1">
      <c r="A17" s="61"/>
      <c r="B17" s="61" t="s">
        <v>432</v>
      </c>
      <c r="C17" s="145">
        <f>SUM(C14:C16)</f>
        <v>13835</v>
      </c>
      <c r="D17" s="145">
        <f>SUM(D14:D16)</f>
        <v>13835</v>
      </c>
      <c r="E17" s="145">
        <f t="shared" ref="E17:H17" si="2">SUM(E14:E16)</f>
        <v>1223</v>
      </c>
      <c r="F17" s="145">
        <f t="shared" si="2"/>
        <v>1223</v>
      </c>
      <c r="G17" s="145">
        <f t="shared" si="2"/>
        <v>15058</v>
      </c>
      <c r="H17" s="145">
        <f t="shared" si="2"/>
        <v>15058</v>
      </c>
    </row>
  </sheetData>
  <mergeCells count="8">
    <mergeCell ref="G2:H2"/>
    <mergeCell ref="G4:H4"/>
    <mergeCell ref="A12:A13"/>
    <mergeCell ref="E12:F12"/>
    <mergeCell ref="G12:H12"/>
    <mergeCell ref="B10:H10"/>
    <mergeCell ref="C12:D12"/>
    <mergeCell ref="B12:B13"/>
  </mergeCells>
  <pageMargins left="0.9055118110236221" right="0.70866141732283472" top="0.9448818897637796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91" zoomScaleNormal="100" zoomScaleSheetLayoutView="91" workbookViewId="0">
      <selection activeCell="C4" sqref="C4:D4"/>
    </sheetView>
  </sheetViews>
  <sheetFormatPr defaultRowHeight="15.6"/>
  <cols>
    <col min="1" max="1" width="26.88671875" style="35" customWidth="1"/>
    <col min="2" max="2" width="40.44140625" style="35" customWidth="1"/>
    <col min="3" max="4" width="14" style="35" customWidth="1"/>
    <col min="5" max="256" width="9.109375" style="35"/>
    <col min="257" max="257" width="26.88671875" style="35" customWidth="1"/>
    <col min="258" max="258" width="40.44140625" style="35" customWidth="1"/>
    <col min="259" max="259" width="13.5546875" style="35" customWidth="1"/>
    <col min="260" max="512" width="9.109375" style="35"/>
    <col min="513" max="513" width="26.88671875" style="35" customWidth="1"/>
    <col min="514" max="514" width="40.44140625" style="35" customWidth="1"/>
    <col min="515" max="515" width="13.5546875" style="35" customWidth="1"/>
    <col min="516" max="768" width="9.109375" style="35"/>
    <col min="769" max="769" width="26.88671875" style="35" customWidth="1"/>
    <col min="770" max="770" width="40.44140625" style="35" customWidth="1"/>
    <col min="771" max="771" width="13.5546875" style="35" customWidth="1"/>
    <col min="772" max="1024" width="9.109375" style="35"/>
    <col min="1025" max="1025" width="26.88671875" style="35" customWidth="1"/>
    <col min="1026" max="1026" width="40.44140625" style="35" customWidth="1"/>
    <col min="1027" max="1027" width="13.5546875" style="35" customWidth="1"/>
    <col min="1028" max="1280" width="9.109375" style="35"/>
    <col min="1281" max="1281" width="26.88671875" style="35" customWidth="1"/>
    <col min="1282" max="1282" width="40.44140625" style="35" customWidth="1"/>
    <col min="1283" max="1283" width="13.5546875" style="35" customWidth="1"/>
    <col min="1284" max="1536" width="9.109375" style="35"/>
    <col min="1537" max="1537" width="26.88671875" style="35" customWidth="1"/>
    <col min="1538" max="1538" width="40.44140625" style="35" customWidth="1"/>
    <col min="1539" max="1539" width="13.5546875" style="35" customWidth="1"/>
    <col min="1540" max="1792" width="9.109375" style="35"/>
    <col min="1793" max="1793" width="26.88671875" style="35" customWidth="1"/>
    <col min="1794" max="1794" width="40.44140625" style="35" customWidth="1"/>
    <col min="1795" max="1795" width="13.5546875" style="35" customWidth="1"/>
    <col min="1796" max="2048" width="9.109375" style="35"/>
    <col min="2049" max="2049" width="26.88671875" style="35" customWidth="1"/>
    <col min="2050" max="2050" width="40.44140625" style="35" customWidth="1"/>
    <col min="2051" max="2051" width="13.5546875" style="35" customWidth="1"/>
    <col min="2052" max="2304" width="9.109375" style="35"/>
    <col min="2305" max="2305" width="26.88671875" style="35" customWidth="1"/>
    <col min="2306" max="2306" width="40.44140625" style="35" customWidth="1"/>
    <col min="2307" max="2307" width="13.5546875" style="35" customWidth="1"/>
    <col min="2308" max="2560" width="9.109375" style="35"/>
    <col min="2561" max="2561" width="26.88671875" style="35" customWidth="1"/>
    <col min="2562" max="2562" width="40.44140625" style="35" customWidth="1"/>
    <col min="2563" max="2563" width="13.5546875" style="35" customWidth="1"/>
    <col min="2564" max="2816" width="9.109375" style="35"/>
    <col min="2817" max="2817" width="26.88671875" style="35" customWidth="1"/>
    <col min="2818" max="2818" width="40.44140625" style="35" customWidth="1"/>
    <col min="2819" max="2819" width="13.5546875" style="35" customWidth="1"/>
    <col min="2820" max="3072" width="9.109375" style="35"/>
    <col min="3073" max="3073" width="26.88671875" style="35" customWidth="1"/>
    <col min="3074" max="3074" width="40.44140625" style="35" customWidth="1"/>
    <col min="3075" max="3075" width="13.5546875" style="35" customWidth="1"/>
    <col min="3076" max="3328" width="9.109375" style="35"/>
    <col min="3329" max="3329" width="26.88671875" style="35" customWidth="1"/>
    <col min="3330" max="3330" width="40.44140625" style="35" customWidth="1"/>
    <col min="3331" max="3331" width="13.5546875" style="35" customWidth="1"/>
    <col min="3332" max="3584" width="9.109375" style="35"/>
    <col min="3585" max="3585" width="26.88671875" style="35" customWidth="1"/>
    <col min="3586" max="3586" width="40.44140625" style="35" customWidth="1"/>
    <col min="3587" max="3587" width="13.5546875" style="35" customWidth="1"/>
    <col min="3588" max="3840" width="9.109375" style="35"/>
    <col min="3841" max="3841" width="26.88671875" style="35" customWidth="1"/>
    <col min="3842" max="3842" width="40.44140625" style="35" customWidth="1"/>
    <col min="3843" max="3843" width="13.5546875" style="35" customWidth="1"/>
    <col min="3844" max="4096" width="9.109375" style="35"/>
    <col min="4097" max="4097" width="26.88671875" style="35" customWidth="1"/>
    <col min="4098" max="4098" width="40.44140625" style="35" customWidth="1"/>
    <col min="4099" max="4099" width="13.5546875" style="35" customWidth="1"/>
    <col min="4100" max="4352" width="9.109375" style="35"/>
    <col min="4353" max="4353" width="26.88671875" style="35" customWidth="1"/>
    <col min="4354" max="4354" width="40.44140625" style="35" customWidth="1"/>
    <col min="4355" max="4355" width="13.5546875" style="35" customWidth="1"/>
    <col min="4356" max="4608" width="9.109375" style="35"/>
    <col min="4609" max="4609" width="26.88671875" style="35" customWidth="1"/>
    <col min="4610" max="4610" width="40.44140625" style="35" customWidth="1"/>
    <col min="4611" max="4611" width="13.5546875" style="35" customWidth="1"/>
    <col min="4612" max="4864" width="9.109375" style="35"/>
    <col min="4865" max="4865" width="26.88671875" style="35" customWidth="1"/>
    <col min="4866" max="4866" width="40.44140625" style="35" customWidth="1"/>
    <col min="4867" max="4867" width="13.5546875" style="35" customWidth="1"/>
    <col min="4868" max="5120" width="9.109375" style="35"/>
    <col min="5121" max="5121" width="26.88671875" style="35" customWidth="1"/>
    <col min="5122" max="5122" width="40.44140625" style="35" customWidth="1"/>
    <col min="5123" max="5123" width="13.5546875" style="35" customWidth="1"/>
    <col min="5124" max="5376" width="9.109375" style="35"/>
    <col min="5377" max="5377" width="26.88671875" style="35" customWidth="1"/>
    <col min="5378" max="5378" width="40.44140625" style="35" customWidth="1"/>
    <col min="5379" max="5379" width="13.5546875" style="35" customWidth="1"/>
    <col min="5380" max="5632" width="9.109375" style="35"/>
    <col min="5633" max="5633" width="26.88671875" style="35" customWidth="1"/>
    <col min="5634" max="5634" width="40.44140625" style="35" customWidth="1"/>
    <col min="5635" max="5635" width="13.5546875" style="35" customWidth="1"/>
    <col min="5636" max="5888" width="9.109375" style="35"/>
    <col min="5889" max="5889" width="26.88671875" style="35" customWidth="1"/>
    <col min="5890" max="5890" width="40.44140625" style="35" customWidth="1"/>
    <col min="5891" max="5891" width="13.5546875" style="35" customWidth="1"/>
    <col min="5892" max="6144" width="9.109375" style="35"/>
    <col min="6145" max="6145" width="26.88671875" style="35" customWidth="1"/>
    <col min="6146" max="6146" width="40.44140625" style="35" customWidth="1"/>
    <col min="6147" max="6147" width="13.5546875" style="35" customWidth="1"/>
    <col min="6148" max="6400" width="9.109375" style="35"/>
    <col min="6401" max="6401" width="26.88671875" style="35" customWidth="1"/>
    <col min="6402" max="6402" width="40.44140625" style="35" customWidth="1"/>
    <col min="6403" max="6403" width="13.5546875" style="35" customWidth="1"/>
    <col min="6404" max="6656" width="9.109375" style="35"/>
    <col min="6657" max="6657" width="26.88671875" style="35" customWidth="1"/>
    <col min="6658" max="6658" width="40.44140625" style="35" customWidth="1"/>
    <col min="6659" max="6659" width="13.5546875" style="35" customWidth="1"/>
    <col min="6660" max="6912" width="9.109375" style="35"/>
    <col min="6913" max="6913" width="26.88671875" style="35" customWidth="1"/>
    <col min="6914" max="6914" width="40.44140625" style="35" customWidth="1"/>
    <col min="6915" max="6915" width="13.5546875" style="35" customWidth="1"/>
    <col min="6916" max="7168" width="9.109375" style="35"/>
    <col min="7169" max="7169" width="26.88671875" style="35" customWidth="1"/>
    <col min="7170" max="7170" width="40.44140625" style="35" customWidth="1"/>
    <col min="7171" max="7171" width="13.5546875" style="35" customWidth="1"/>
    <col min="7172" max="7424" width="9.109375" style="35"/>
    <col min="7425" max="7425" width="26.88671875" style="35" customWidth="1"/>
    <col min="7426" max="7426" width="40.44140625" style="35" customWidth="1"/>
    <col min="7427" max="7427" width="13.5546875" style="35" customWidth="1"/>
    <col min="7428" max="7680" width="9.109375" style="35"/>
    <col min="7681" max="7681" width="26.88671875" style="35" customWidth="1"/>
    <col min="7682" max="7682" width="40.44140625" style="35" customWidth="1"/>
    <col min="7683" max="7683" width="13.5546875" style="35" customWidth="1"/>
    <col min="7684" max="7936" width="9.109375" style="35"/>
    <col min="7937" max="7937" width="26.88671875" style="35" customWidth="1"/>
    <col min="7938" max="7938" width="40.44140625" style="35" customWidth="1"/>
    <col min="7939" max="7939" width="13.5546875" style="35" customWidth="1"/>
    <col min="7940" max="8192" width="9.109375" style="35"/>
    <col min="8193" max="8193" width="26.88671875" style="35" customWidth="1"/>
    <col min="8194" max="8194" width="40.44140625" style="35" customWidth="1"/>
    <col min="8195" max="8195" width="13.5546875" style="35" customWidth="1"/>
    <col min="8196" max="8448" width="9.109375" style="35"/>
    <col min="8449" max="8449" width="26.88671875" style="35" customWidth="1"/>
    <col min="8450" max="8450" width="40.44140625" style="35" customWidth="1"/>
    <col min="8451" max="8451" width="13.5546875" style="35" customWidth="1"/>
    <col min="8452" max="8704" width="9.109375" style="35"/>
    <col min="8705" max="8705" width="26.88671875" style="35" customWidth="1"/>
    <col min="8706" max="8706" width="40.44140625" style="35" customWidth="1"/>
    <col min="8707" max="8707" width="13.5546875" style="35" customWidth="1"/>
    <col min="8708" max="8960" width="9.109375" style="35"/>
    <col min="8961" max="8961" width="26.88671875" style="35" customWidth="1"/>
    <col min="8962" max="8962" width="40.44140625" style="35" customWidth="1"/>
    <col min="8963" max="8963" width="13.5546875" style="35" customWidth="1"/>
    <col min="8964" max="9216" width="9.109375" style="35"/>
    <col min="9217" max="9217" width="26.88671875" style="35" customWidth="1"/>
    <col min="9218" max="9218" width="40.44140625" style="35" customWidth="1"/>
    <col min="9219" max="9219" width="13.5546875" style="35" customWidth="1"/>
    <col min="9220" max="9472" width="9.109375" style="35"/>
    <col min="9473" max="9473" width="26.88671875" style="35" customWidth="1"/>
    <col min="9474" max="9474" width="40.44140625" style="35" customWidth="1"/>
    <col min="9475" max="9475" width="13.5546875" style="35" customWidth="1"/>
    <col min="9476" max="9728" width="9.109375" style="35"/>
    <col min="9729" max="9729" width="26.88671875" style="35" customWidth="1"/>
    <col min="9730" max="9730" width="40.44140625" style="35" customWidth="1"/>
    <col min="9731" max="9731" width="13.5546875" style="35" customWidth="1"/>
    <col min="9732" max="9984" width="9.109375" style="35"/>
    <col min="9985" max="9985" width="26.88671875" style="35" customWidth="1"/>
    <col min="9986" max="9986" width="40.44140625" style="35" customWidth="1"/>
    <col min="9987" max="9987" width="13.5546875" style="35" customWidth="1"/>
    <col min="9988" max="10240" width="9.109375" style="35"/>
    <col min="10241" max="10241" width="26.88671875" style="35" customWidth="1"/>
    <col min="10242" max="10242" width="40.44140625" style="35" customWidth="1"/>
    <col min="10243" max="10243" width="13.5546875" style="35" customWidth="1"/>
    <col min="10244" max="10496" width="9.109375" style="35"/>
    <col min="10497" max="10497" width="26.88671875" style="35" customWidth="1"/>
    <col min="10498" max="10498" width="40.44140625" style="35" customWidth="1"/>
    <col min="10499" max="10499" width="13.5546875" style="35" customWidth="1"/>
    <col min="10500" max="10752" width="9.109375" style="35"/>
    <col min="10753" max="10753" width="26.88671875" style="35" customWidth="1"/>
    <col min="10754" max="10754" width="40.44140625" style="35" customWidth="1"/>
    <col min="10755" max="10755" width="13.5546875" style="35" customWidth="1"/>
    <col min="10756" max="11008" width="9.109375" style="35"/>
    <col min="11009" max="11009" width="26.88671875" style="35" customWidth="1"/>
    <col min="11010" max="11010" width="40.44140625" style="35" customWidth="1"/>
    <col min="11011" max="11011" width="13.5546875" style="35" customWidth="1"/>
    <col min="11012" max="11264" width="9.109375" style="35"/>
    <col min="11265" max="11265" width="26.88671875" style="35" customWidth="1"/>
    <col min="11266" max="11266" width="40.44140625" style="35" customWidth="1"/>
    <col min="11267" max="11267" width="13.5546875" style="35" customWidth="1"/>
    <col min="11268" max="11520" width="9.109375" style="35"/>
    <col min="11521" max="11521" width="26.88671875" style="35" customWidth="1"/>
    <col min="11522" max="11522" width="40.44140625" style="35" customWidth="1"/>
    <col min="11523" max="11523" width="13.5546875" style="35" customWidth="1"/>
    <col min="11524" max="11776" width="9.109375" style="35"/>
    <col min="11777" max="11777" width="26.88671875" style="35" customWidth="1"/>
    <col min="11778" max="11778" width="40.44140625" style="35" customWidth="1"/>
    <col min="11779" max="11779" width="13.5546875" style="35" customWidth="1"/>
    <col min="11780" max="12032" width="9.109375" style="35"/>
    <col min="12033" max="12033" width="26.88671875" style="35" customWidth="1"/>
    <col min="12034" max="12034" width="40.44140625" style="35" customWidth="1"/>
    <col min="12035" max="12035" width="13.5546875" style="35" customWidth="1"/>
    <col min="12036" max="12288" width="9.109375" style="35"/>
    <col min="12289" max="12289" width="26.88671875" style="35" customWidth="1"/>
    <col min="12290" max="12290" width="40.44140625" style="35" customWidth="1"/>
    <col min="12291" max="12291" width="13.5546875" style="35" customWidth="1"/>
    <col min="12292" max="12544" width="9.109375" style="35"/>
    <col min="12545" max="12545" width="26.88671875" style="35" customWidth="1"/>
    <col min="12546" max="12546" width="40.44140625" style="35" customWidth="1"/>
    <col min="12547" max="12547" width="13.5546875" style="35" customWidth="1"/>
    <col min="12548" max="12800" width="9.109375" style="35"/>
    <col min="12801" max="12801" width="26.88671875" style="35" customWidth="1"/>
    <col min="12802" max="12802" width="40.44140625" style="35" customWidth="1"/>
    <col min="12803" max="12803" width="13.5546875" style="35" customWidth="1"/>
    <col min="12804" max="13056" width="9.109375" style="35"/>
    <col min="13057" max="13057" width="26.88671875" style="35" customWidth="1"/>
    <col min="13058" max="13058" width="40.44140625" style="35" customWidth="1"/>
    <col min="13059" max="13059" width="13.5546875" style="35" customWidth="1"/>
    <col min="13060" max="13312" width="9.109375" style="35"/>
    <col min="13313" max="13313" width="26.88671875" style="35" customWidth="1"/>
    <col min="13314" max="13314" width="40.44140625" style="35" customWidth="1"/>
    <col min="13315" max="13315" width="13.5546875" style="35" customWidth="1"/>
    <col min="13316" max="13568" width="9.109375" style="35"/>
    <col min="13569" max="13569" width="26.88671875" style="35" customWidth="1"/>
    <col min="13570" max="13570" width="40.44140625" style="35" customWidth="1"/>
    <col min="13571" max="13571" width="13.5546875" style="35" customWidth="1"/>
    <col min="13572" max="13824" width="9.109375" style="35"/>
    <col min="13825" max="13825" width="26.88671875" style="35" customWidth="1"/>
    <col min="13826" max="13826" width="40.44140625" style="35" customWidth="1"/>
    <col min="13827" max="13827" width="13.5546875" style="35" customWidth="1"/>
    <col min="13828" max="14080" width="9.109375" style="35"/>
    <col min="14081" max="14081" width="26.88671875" style="35" customWidth="1"/>
    <col min="14082" max="14082" width="40.44140625" style="35" customWidth="1"/>
    <col min="14083" max="14083" width="13.5546875" style="35" customWidth="1"/>
    <col min="14084" max="14336" width="9.109375" style="35"/>
    <col min="14337" max="14337" width="26.88671875" style="35" customWidth="1"/>
    <col min="14338" max="14338" width="40.44140625" style="35" customWidth="1"/>
    <col min="14339" max="14339" width="13.5546875" style="35" customWidth="1"/>
    <col min="14340" max="14592" width="9.109375" style="35"/>
    <col min="14593" max="14593" width="26.88671875" style="35" customWidth="1"/>
    <col min="14594" max="14594" width="40.44140625" style="35" customWidth="1"/>
    <col min="14595" max="14595" width="13.5546875" style="35" customWidth="1"/>
    <col min="14596" max="14848" width="9.109375" style="35"/>
    <col min="14849" max="14849" width="26.88671875" style="35" customWidth="1"/>
    <col min="14850" max="14850" width="40.44140625" style="35" customWidth="1"/>
    <col min="14851" max="14851" width="13.5546875" style="35" customWidth="1"/>
    <col min="14852" max="15104" width="9.109375" style="35"/>
    <col min="15105" max="15105" width="26.88671875" style="35" customWidth="1"/>
    <col min="15106" max="15106" width="40.44140625" style="35" customWidth="1"/>
    <col min="15107" max="15107" width="13.5546875" style="35" customWidth="1"/>
    <col min="15108" max="15360" width="9.109375" style="35"/>
    <col min="15361" max="15361" width="26.88671875" style="35" customWidth="1"/>
    <col min="15362" max="15362" width="40.44140625" style="35" customWidth="1"/>
    <col min="15363" max="15363" width="13.5546875" style="35" customWidth="1"/>
    <col min="15364" max="15616" width="9.109375" style="35"/>
    <col min="15617" max="15617" width="26.88671875" style="35" customWidth="1"/>
    <col min="15618" max="15618" width="40.44140625" style="35" customWidth="1"/>
    <col min="15619" max="15619" width="13.5546875" style="35" customWidth="1"/>
    <col min="15620" max="15872" width="9.109375" style="35"/>
    <col min="15873" max="15873" width="26.88671875" style="35" customWidth="1"/>
    <col min="15874" max="15874" width="40.44140625" style="35" customWidth="1"/>
    <col min="15875" max="15875" width="13.5546875" style="35" customWidth="1"/>
    <col min="15876" max="16128" width="9.109375" style="35"/>
    <col min="16129" max="16129" width="26.88671875" style="35" customWidth="1"/>
    <col min="16130" max="16130" width="40.44140625" style="35" customWidth="1"/>
    <col min="16131" max="16131" width="13.5546875" style="35" customWidth="1"/>
    <col min="16132" max="16384" width="9.109375" style="35"/>
  </cols>
  <sheetData>
    <row r="1" spans="1:4">
      <c r="D1" s="169" t="s">
        <v>390</v>
      </c>
    </row>
    <row r="2" spans="1:4">
      <c r="C2" s="184" t="s">
        <v>413</v>
      </c>
      <c r="D2" s="187"/>
    </row>
    <row r="3" spans="1:4">
      <c r="D3" s="169" t="s">
        <v>397</v>
      </c>
    </row>
    <row r="4" spans="1:4">
      <c r="C4" s="184" t="s">
        <v>587</v>
      </c>
      <c r="D4" s="188"/>
    </row>
    <row r="5" spans="1:4" ht="18" customHeight="1">
      <c r="A5" s="34"/>
      <c r="D5" s="131" t="s">
        <v>390</v>
      </c>
    </row>
    <row r="6" spans="1:4" ht="18" customHeight="1">
      <c r="A6" s="34"/>
      <c r="D6" s="131" t="s">
        <v>520</v>
      </c>
    </row>
    <row r="7" spans="1:4" ht="18" customHeight="1">
      <c r="A7" s="34"/>
      <c r="D7" s="131" t="s">
        <v>518</v>
      </c>
    </row>
    <row r="8" spans="1:4" ht="16.5" customHeight="1">
      <c r="A8" s="34"/>
      <c r="B8" s="46"/>
      <c r="C8" s="46"/>
      <c r="D8" s="169" t="s">
        <v>517</v>
      </c>
    </row>
    <row r="9" spans="1:4" ht="16.5" customHeight="1">
      <c r="A9" s="34"/>
      <c r="B9" s="184"/>
      <c r="C9" s="184"/>
    </row>
    <row r="10" spans="1:4" s="36" customFormat="1" ht="18" customHeight="1">
      <c r="A10" s="186" t="s">
        <v>236</v>
      </c>
      <c r="B10" s="186"/>
      <c r="C10" s="186"/>
      <c r="D10" s="186"/>
    </row>
    <row r="11" spans="1:4" ht="36" customHeight="1">
      <c r="A11" s="185" t="s">
        <v>502</v>
      </c>
      <c r="B11" s="185"/>
      <c r="C11" s="185"/>
      <c r="D11" s="185"/>
    </row>
    <row r="12" spans="1:4" ht="14.25" customHeight="1">
      <c r="A12" s="37"/>
      <c r="B12" s="37"/>
      <c r="C12" s="37"/>
    </row>
    <row r="13" spans="1:4" ht="39.75" hidden="1" customHeight="1">
      <c r="A13" s="131" t="s">
        <v>237</v>
      </c>
      <c r="B13" s="38"/>
      <c r="C13" s="39"/>
    </row>
    <row r="14" spans="1:4">
      <c r="A14" s="131"/>
      <c r="D14" s="131" t="s">
        <v>238</v>
      </c>
    </row>
    <row r="15" spans="1:4" ht="53.25" customHeight="1">
      <c r="A15" s="148" t="s">
        <v>239</v>
      </c>
      <c r="B15" s="148" t="s">
        <v>240</v>
      </c>
      <c r="C15" s="148" t="s">
        <v>415</v>
      </c>
      <c r="D15" s="148" t="s">
        <v>416</v>
      </c>
    </row>
    <row r="16" spans="1:4" ht="36" customHeight="1">
      <c r="A16" s="40" t="s">
        <v>241</v>
      </c>
      <c r="B16" s="41" t="s">
        <v>242</v>
      </c>
      <c r="C16" s="42">
        <f>C17+C18</f>
        <v>0</v>
      </c>
      <c r="D16" s="42">
        <f>D17+D18</f>
        <v>0</v>
      </c>
    </row>
    <row r="17" spans="1:4" ht="48.75" customHeight="1">
      <c r="A17" s="40" t="s">
        <v>243</v>
      </c>
      <c r="B17" s="41" t="s">
        <v>244</v>
      </c>
      <c r="C17" s="42">
        <v>-471749.68</v>
      </c>
      <c r="D17" s="149">
        <v>-477925.68</v>
      </c>
    </row>
    <row r="18" spans="1:4" ht="51.75" customHeight="1">
      <c r="A18" s="40" t="s">
        <v>245</v>
      </c>
      <c r="B18" s="41" t="s">
        <v>246</v>
      </c>
      <c r="C18" s="42">
        <v>471749.68</v>
      </c>
      <c r="D18" s="149">
        <v>477925.68</v>
      </c>
    </row>
    <row r="19" spans="1:4" ht="22.5" customHeight="1">
      <c r="A19" s="40"/>
      <c r="B19" s="43" t="s">
        <v>247</v>
      </c>
      <c r="C19" s="44">
        <f>C16</f>
        <v>0</v>
      </c>
      <c r="D19" s="44">
        <f>D16</f>
        <v>0</v>
      </c>
    </row>
    <row r="20" spans="1:4" ht="85.5" customHeight="1">
      <c r="A20" s="45"/>
      <c r="B20" s="45"/>
      <c r="C20" s="45"/>
    </row>
    <row r="21" spans="1:4" ht="25.5" customHeight="1">
      <c r="A21" s="45"/>
      <c r="B21" s="45"/>
      <c r="C21" s="45"/>
    </row>
    <row r="22" spans="1:4" ht="86.25" customHeight="1">
      <c r="A22" s="45"/>
      <c r="B22" s="45"/>
      <c r="C22" s="45"/>
    </row>
    <row r="23" spans="1:4" ht="37.5" customHeight="1">
      <c r="A23" s="45"/>
      <c r="B23" s="45"/>
      <c r="C23" s="45"/>
    </row>
    <row r="24" spans="1:4" ht="84" customHeight="1">
      <c r="A24" s="45"/>
      <c r="B24" s="45"/>
      <c r="C24" s="45"/>
    </row>
    <row r="25" spans="1:4" ht="67.5" customHeight="1">
      <c r="A25" s="45"/>
      <c r="B25" s="45"/>
      <c r="C25" s="45"/>
    </row>
    <row r="26" spans="1:4" ht="36" customHeight="1">
      <c r="A26" s="45"/>
      <c r="B26" s="45"/>
      <c r="C26" s="45"/>
    </row>
    <row r="27" spans="1:4" ht="37.5" hidden="1" customHeight="1">
      <c r="A27" s="45"/>
      <c r="B27" s="45"/>
      <c r="C27" s="45"/>
    </row>
    <row r="28" spans="1:4" ht="56.25" hidden="1" customHeight="1">
      <c r="A28" s="45"/>
      <c r="B28" s="45"/>
      <c r="C28" s="45"/>
    </row>
    <row r="29" spans="1:4" ht="37.5" hidden="1" customHeight="1">
      <c r="A29" s="45"/>
      <c r="B29" s="45"/>
      <c r="C29" s="45"/>
    </row>
    <row r="30" spans="1:4" ht="56.25" hidden="1" customHeight="1">
      <c r="A30" s="45"/>
      <c r="B30" s="45"/>
      <c r="C30" s="45"/>
    </row>
    <row r="31" spans="1:4" hidden="1">
      <c r="A31" s="45"/>
      <c r="B31" s="45"/>
      <c r="C31" s="45"/>
    </row>
    <row r="32" spans="1:4" hidden="1">
      <c r="A32" s="45"/>
      <c r="B32" s="45"/>
      <c r="C32" s="45"/>
    </row>
    <row r="33" spans="1:3" hidden="1">
      <c r="A33" s="45"/>
      <c r="B33" s="45"/>
      <c r="C33" s="45"/>
    </row>
    <row r="34" spans="1:3" hidden="1">
      <c r="A34" s="45"/>
      <c r="B34" s="45"/>
      <c r="C34" s="45"/>
    </row>
    <row r="35" spans="1:3" hidden="1">
      <c r="A35" s="45"/>
      <c r="B35" s="45"/>
      <c r="C35" s="45"/>
    </row>
    <row r="36" spans="1:3" hidden="1">
      <c r="A36" s="45"/>
      <c r="B36" s="45"/>
      <c r="C36" s="45"/>
    </row>
    <row r="37" spans="1:3" hidden="1">
      <c r="A37" s="45"/>
      <c r="B37" s="45"/>
      <c r="C37" s="45"/>
    </row>
    <row r="38" spans="1:3">
      <c r="A38" s="45"/>
      <c r="B38" s="45"/>
      <c r="C38" s="45"/>
    </row>
    <row r="39" spans="1:3">
      <c r="A39" s="45"/>
      <c r="B39" s="45"/>
      <c r="C39" s="45"/>
    </row>
    <row r="40" spans="1:3">
      <c r="A40" s="45"/>
      <c r="B40" s="45"/>
      <c r="C40" s="45"/>
    </row>
    <row r="41" spans="1:3">
      <c r="A41" s="45"/>
      <c r="B41" s="45"/>
      <c r="C41" s="45"/>
    </row>
    <row r="42" spans="1:3">
      <c r="A42" s="45"/>
      <c r="B42" s="45"/>
      <c r="C42" s="45"/>
    </row>
    <row r="43" spans="1:3">
      <c r="A43" s="45"/>
      <c r="B43" s="45"/>
      <c r="C43" s="45"/>
    </row>
    <row r="44" spans="1:3">
      <c r="A44" s="45"/>
      <c r="B44" s="45"/>
      <c r="C44" s="45"/>
    </row>
    <row r="45" spans="1:3">
      <c r="A45" s="45"/>
      <c r="B45" s="45"/>
      <c r="C45" s="45"/>
    </row>
    <row r="46" spans="1:3">
      <c r="A46" s="45"/>
      <c r="B46" s="45"/>
      <c r="C46" s="45"/>
    </row>
    <row r="47" spans="1:3">
      <c r="A47" s="45"/>
      <c r="B47" s="45"/>
      <c r="C47" s="45"/>
    </row>
    <row r="48" spans="1:3">
      <c r="A48" s="45"/>
      <c r="B48" s="45"/>
      <c r="C48" s="45"/>
    </row>
    <row r="49" spans="1:3">
      <c r="A49" s="45"/>
      <c r="B49" s="45"/>
      <c r="C49" s="45"/>
    </row>
    <row r="50" spans="1:3">
      <c r="A50" s="45"/>
      <c r="B50" s="45"/>
      <c r="C50" s="45"/>
    </row>
    <row r="51" spans="1:3">
      <c r="A51" s="45"/>
      <c r="B51" s="45"/>
      <c r="C51" s="45"/>
    </row>
    <row r="52" spans="1:3">
      <c r="A52" s="45"/>
      <c r="B52" s="45"/>
      <c r="C52" s="45"/>
    </row>
    <row r="53" spans="1:3">
      <c r="A53" s="45"/>
      <c r="B53" s="45"/>
      <c r="C53" s="45"/>
    </row>
    <row r="54" spans="1:3">
      <c r="A54" s="45"/>
      <c r="B54" s="45"/>
      <c r="C54" s="45"/>
    </row>
    <row r="55" spans="1:3">
      <c r="A55" s="45"/>
      <c r="B55" s="45"/>
      <c r="C55" s="45"/>
    </row>
    <row r="56" spans="1:3">
      <c r="A56" s="45"/>
      <c r="B56" s="45"/>
      <c r="C56" s="45"/>
    </row>
    <row r="57" spans="1:3">
      <c r="A57" s="45"/>
      <c r="B57" s="45"/>
      <c r="C57" s="45"/>
    </row>
    <row r="58" spans="1:3">
      <c r="A58" s="45"/>
      <c r="B58" s="45"/>
      <c r="C58" s="45"/>
    </row>
    <row r="59" spans="1:3">
      <c r="A59" s="45"/>
      <c r="B59" s="45"/>
      <c r="C59" s="45"/>
    </row>
    <row r="60" spans="1:3">
      <c r="A60" s="45"/>
      <c r="B60" s="45"/>
      <c r="C60" s="45"/>
    </row>
    <row r="61" spans="1:3">
      <c r="A61" s="45"/>
      <c r="B61" s="45"/>
      <c r="C61" s="45"/>
    </row>
    <row r="62" spans="1:3">
      <c r="A62" s="45"/>
      <c r="B62" s="45"/>
      <c r="C62" s="45"/>
    </row>
    <row r="63" spans="1:3">
      <c r="A63" s="45"/>
      <c r="B63" s="45"/>
      <c r="C63" s="45"/>
    </row>
    <row r="64" spans="1:3">
      <c r="A64" s="45"/>
      <c r="B64" s="45"/>
      <c r="C64" s="45"/>
    </row>
    <row r="65" spans="1:3">
      <c r="A65" s="45"/>
      <c r="B65" s="45"/>
      <c r="C65" s="45"/>
    </row>
    <row r="66" spans="1:3">
      <c r="A66" s="45"/>
      <c r="B66" s="45"/>
      <c r="C66" s="45"/>
    </row>
    <row r="67" spans="1:3">
      <c r="A67" s="45"/>
      <c r="B67" s="45"/>
      <c r="C67" s="45"/>
    </row>
    <row r="68" spans="1:3">
      <c r="A68" s="45"/>
      <c r="B68" s="45"/>
      <c r="C68" s="45"/>
    </row>
    <row r="69" spans="1:3">
      <c r="A69" s="45"/>
      <c r="B69" s="45"/>
      <c r="C69" s="45"/>
    </row>
    <row r="70" spans="1:3">
      <c r="A70" s="45"/>
      <c r="B70" s="45"/>
      <c r="C70" s="45"/>
    </row>
    <row r="71" spans="1:3">
      <c r="A71" s="45"/>
      <c r="B71" s="45"/>
      <c r="C71" s="45"/>
    </row>
    <row r="72" spans="1:3">
      <c r="A72" s="45"/>
      <c r="B72" s="45"/>
      <c r="C72" s="45"/>
    </row>
    <row r="73" spans="1:3">
      <c r="A73" s="45"/>
      <c r="B73" s="45"/>
      <c r="C73" s="45"/>
    </row>
    <row r="74" spans="1:3">
      <c r="A74" s="45"/>
      <c r="B74" s="45"/>
      <c r="C74" s="45"/>
    </row>
    <row r="75" spans="1:3">
      <c r="A75" s="45"/>
      <c r="B75" s="45"/>
      <c r="C75" s="45"/>
    </row>
    <row r="76" spans="1:3">
      <c r="A76" s="45"/>
      <c r="B76" s="45"/>
      <c r="C76" s="45"/>
    </row>
    <row r="77" spans="1:3">
      <c r="A77" s="45"/>
      <c r="B77" s="45"/>
      <c r="C77" s="45"/>
    </row>
    <row r="78" spans="1:3">
      <c r="A78" s="45"/>
      <c r="B78" s="45"/>
      <c r="C78" s="45"/>
    </row>
    <row r="79" spans="1:3">
      <c r="A79" s="45"/>
      <c r="B79" s="45"/>
      <c r="C79" s="45"/>
    </row>
    <row r="80" spans="1:3">
      <c r="A80" s="45"/>
      <c r="B80" s="45"/>
      <c r="C80" s="45"/>
    </row>
    <row r="81" spans="1:3">
      <c r="A81" s="45"/>
      <c r="B81" s="45"/>
      <c r="C81" s="45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5"/>
      <c r="B86" s="45"/>
      <c r="C86" s="45"/>
    </row>
    <row r="87" spans="1:3">
      <c r="A87" s="45"/>
      <c r="B87" s="45"/>
      <c r="C87" s="45"/>
    </row>
    <row r="88" spans="1:3">
      <c r="A88" s="45"/>
      <c r="B88" s="45"/>
      <c r="C88" s="45"/>
    </row>
    <row r="89" spans="1:3">
      <c r="A89" s="45"/>
      <c r="B89" s="45"/>
      <c r="C89" s="45"/>
    </row>
    <row r="90" spans="1:3">
      <c r="A90" s="45"/>
      <c r="B90" s="45"/>
      <c r="C90" s="45"/>
    </row>
    <row r="91" spans="1:3">
      <c r="A91" s="45"/>
      <c r="B91" s="45"/>
      <c r="C91" s="45"/>
    </row>
    <row r="92" spans="1:3">
      <c r="A92" s="45"/>
      <c r="B92" s="45"/>
      <c r="C92" s="45"/>
    </row>
    <row r="93" spans="1:3">
      <c r="A93" s="45"/>
      <c r="B93" s="45"/>
      <c r="C93" s="45"/>
    </row>
    <row r="94" spans="1:3">
      <c r="A94" s="45"/>
      <c r="B94" s="45"/>
      <c r="C94" s="45"/>
    </row>
    <row r="95" spans="1:3">
      <c r="A95" s="45"/>
      <c r="B95" s="45"/>
      <c r="C95" s="45"/>
    </row>
    <row r="96" spans="1:3">
      <c r="A96" s="45"/>
      <c r="B96" s="45"/>
      <c r="C96" s="45"/>
    </row>
    <row r="97" spans="1:3">
      <c r="A97" s="45"/>
      <c r="B97" s="45"/>
      <c r="C97" s="45"/>
    </row>
    <row r="98" spans="1:3">
      <c r="A98" s="45"/>
      <c r="B98" s="45"/>
      <c r="C98" s="45"/>
    </row>
    <row r="99" spans="1:3">
      <c r="A99" s="45"/>
      <c r="B99" s="45"/>
      <c r="C99" s="45"/>
    </row>
    <row r="100" spans="1:3">
      <c r="A100" s="45"/>
      <c r="B100" s="45"/>
      <c r="C100" s="45"/>
    </row>
    <row r="101" spans="1:3">
      <c r="A101" s="45"/>
      <c r="B101" s="45"/>
      <c r="C101" s="45"/>
    </row>
    <row r="102" spans="1:3">
      <c r="A102" s="45"/>
      <c r="B102" s="45"/>
      <c r="C102" s="45"/>
    </row>
    <row r="103" spans="1:3">
      <c r="A103" s="45"/>
      <c r="B103" s="45"/>
      <c r="C103" s="45"/>
    </row>
    <row r="104" spans="1:3">
      <c r="A104" s="45"/>
      <c r="B104" s="45"/>
      <c r="C104" s="45"/>
    </row>
    <row r="105" spans="1:3">
      <c r="A105" s="45"/>
      <c r="B105" s="45"/>
      <c r="C105" s="45"/>
    </row>
    <row r="106" spans="1:3">
      <c r="A106" s="45"/>
      <c r="B106" s="45"/>
      <c r="C106" s="45"/>
    </row>
    <row r="107" spans="1:3">
      <c r="A107" s="45"/>
      <c r="B107" s="45"/>
      <c r="C107" s="45"/>
    </row>
    <row r="108" spans="1:3">
      <c r="A108" s="45"/>
      <c r="B108" s="45"/>
      <c r="C108" s="45"/>
    </row>
    <row r="109" spans="1:3">
      <c r="A109" s="45"/>
      <c r="B109" s="45"/>
      <c r="C109" s="45"/>
    </row>
    <row r="110" spans="1:3">
      <c r="A110" s="45"/>
      <c r="B110" s="45"/>
      <c r="C110" s="45"/>
    </row>
    <row r="111" spans="1:3">
      <c r="A111" s="45"/>
      <c r="B111" s="45"/>
      <c r="C111" s="45"/>
    </row>
    <row r="112" spans="1:3">
      <c r="A112" s="45"/>
      <c r="B112" s="45"/>
      <c r="C112" s="45"/>
    </row>
    <row r="113" spans="1:3">
      <c r="A113" s="45"/>
      <c r="B113" s="45"/>
      <c r="C113" s="45"/>
    </row>
    <row r="114" spans="1:3">
      <c r="A114" s="45"/>
      <c r="B114" s="45"/>
      <c r="C114" s="45"/>
    </row>
    <row r="115" spans="1:3">
      <c r="A115" s="45"/>
      <c r="B115" s="45"/>
      <c r="C115" s="45"/>
    </row>
    <row r="116" spans="1:3">
      <c r="A116" s="45"/>
      <c r="B116" s="45"/>
      <c r="C116" s="45"/>
    </row>
    <row r="117" spans="1:3">
      <c r="A117" s="45"/>
      <c r="B117" s="45"/>
      <c r="C117" s="45"/>
    </row>
    <row r="118" spans="1:3">
      <c r="A118" s="45"/>
      <c r="B118" s="45"/>
      <c r="C118" s="45"/>
    </row>
    <row r="119" spans="1:3">
      <c r="A119" s="45"/>
      <c r="B119" s="45"/>
      <c r="C119" s="45"/>
    </row>
    <row r="120" spans="1:3">
      <c r="A120" s="45"/>
      <c r="B120" s="45"/>
      <c r="C120" s="45"/>
    </row>
    <row r="121" spans="1:3">
      <c r="A121" s="45"/>
      <c r="B121" s="45"/>
      <c r="C121" s="45"/>
    </row>
    <row r="122" spans="1:3">
      <c r="A122" s="45"/>
      <c r="B122" s="45"/>
      <c r="C122" s="45"/>
    </row>
    <row r="123" spans="1:3">
      <c r="A123" s="45"/>
      <c r="B123" s="45"/>
      <c r="C123" s="45"/>
    </row>
    <row r="124" spans="1:3">
      <c r="A124" s="45"/>
      <c r="B124" s="45"/>
      <c r="C124" s="45"/>
    </row>
    <row r="125" spans="1:3">
      <c r="A125" s="45"/>
      <c r="B125" s="45"/>
      <c r="C125" s="45"/>
    </row>
    <row r="126" spans="1:3">
      <c r="A126" s="45"/>
      <c r="B126" s="45"/>
      <c r="C126" s="45"/>
    </row>
    <row r="127" spans="1:3">
      <c r="A127" s="45"/>
      <c r="B127" s="45"/>
      <c r="C127" s="45"/>
    </row>
    <row r="128" spans="1:3">
      <c r="A128" s="45"/>
      <c r="B128" s="45"/>
      <c r="C128" s="45"/>
    </row>
    <row r="129" spans="1:3">
      <c r="A129" s="45"/>
      <c r="B129" s="45"/>
      <c r="C129" s="45"/>
    </row>
    <row r="130" spans="1:3">
      <c r="A130" s="45"/>
      <c r="B130" s="45"/>
      <c r="C130" s="45"/>
    </row>
    <row r="131" spans="1:3">
      <c r="A131" s="45"/>
      <c r="B131" s="45"/>
      <c r="C131" s="45"/>
    </row>
    <row r="132" spans="1:3">
      <c r="A132" s="45"/>
      <c r="B132" s="45"/>
      <c r="C132" s="45"/>
    </row>
    <row r="133" spans="1:3">
      <c r="A133" s="45"/>
      <c r="B133" s="45"/>
      <c r="C133" s="45"/>
    </row>
    <row r="134" spans="1:3">
      <c r="A134" s="45"/>
      <c r="B134" s="45"/>
      <c r="C134" s="45"/>
    </row>
    <row r="135" spans="1:3">
      <c r="A135" s="45"/>
      <c r="B135" s="45"/>
      <c r="C135" s="45"/>
    </row>
    <row r="136" spans="1:3">
      <c r="A136" s="45"/>
      <c r="B136" s="45"/>
      <c r="C136" s="45"/>
    </row>
    <row r="137" spans="1:3">
      <c r="A137" s="45"/>
      <c r="B137" s="45"/>
      <c r="C137" s="45"/>
    </row>
    <row r="138" spans="1:3">
      <c r="A138" s="45"/>
      <c r="B138" s="45"/>
      <c r="C138" s="45"/>
    </row>
    <row r="139" spans="1:3">
      <c r="A139" s="45"/>
      <c r="B139" s="45"/>
      <c r="C139" s="45"/>
    </row>
    <row r="140" spans="1:3">
      <c r="A140" s="45"/>
      <c r="B140" s="45"/>
      <c r="C140" s="45"/>
    </row>
    <row r="141" spans="1:3">
      <c r="A141" s="45"/>
      <c r="B141" s="45"/>
      <c r="C141" s="45"/>
    </row>
    <row r="142" spans="1:3">
      <c r="A142" s="45"/>
      <c r="B142" s="45"/>
      <c r="C142" s="45"/>
    </row>
    <row r="143" spans="1:3">
      <c r="A143" s="45"/>
      <c r="B143" s="45"/>
      <c r="C143" s="45"/>
    </row>
    <row r="144" spans="1:3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  <row r="762" spans="1:3">
      <c r="A762" s="45"/>
      <c r="B762" s="45"/>
      <c r="C762" s="45"/>
    </row>
    <row r="763" spans="1:3">
      <c r="A763" s="45"/>
      <c r="B763" s="45"/>
      <c r="C763" s="45"/>
    </row>
    <row r="764" spans="1:3">
      <c r="A764" s="45"/>
      <c r="B764" s="45"/>
      <c r="C764" s="45"/>
    </row>
    <row r="765" spans="1:3">
      <c r="A765" s="45"/>
      <c r="B765" s="45"/>
      <c r="C765" s="45"/>
    </row>
    <row r="766" spans="1:3">
      <c r="A766" s="45"/>
      <c r="B766" s="45"/>
      <c r="C766" s="45"/>
    </row>
    <row r="767" spans="1:3">
      <c r="A767" s="45"/>
      <c r="B767" s="45"/>
      <c r="C767" s="45"/>
    </row>
    <row r="768" spans="1:3">
      <c r="A768" s="45"/>
      <c r="B768" s="45"/>
      <c r="C768" s="45"/>
    </row>
    <row r="769" spans="1:3">
      <c r="A769" s="45"/>
      <c r="B769" s="45"/>
      <c r="C769" s="45"/>
    </row>
    <row r="770" spans="1:3">
      <c r="A770" s="45"/>
      <c r="B770" s="45"/>
      <c r="C770" s="45"/>
    </row>
    <row r="771" spans="1:3">
      <c r="A771" s="45"/>
      <c r="B771" s="45"/>
      <c r="C771" s="45"/>
    </row>
    <row r="772" spans="1:3">
      <c r="A772" s="45"/>
      <c r="B772" s="45"/>
      <c r="C772" s="45"/>
    </row>
    <row r="773" spans="1:3">
      <c r="A773" s="45"/>
      <c r="B773" s="45"/>
      <c r="C773" s="45"/>
    </row>
    <row r="774" spans="1:3">
      <c r="A774" s="45"/>
      <c r="B774" s="45"/>
      <c r="C774" s="45"/>
    </row>
    <row r="775" spans="1:3">
      <c r="A775" s="45"/>
      <c r="B775" s="45"/>
      <c r="C775" s="45"/>
    </row>
    <row r="776" spans="1:3">
      <c r="A776" s="45"/>
      <c r="B776" s="45"/>
      <c r="C776" s="45"/>
    </row>
    <row r="777" spans="1:3">
      <c r="A777" s="45"/>
      <c r="B777" s="45"/>
      <c r="C777" s="45"/>
    </row>
    <row r="778" spans="1:3">
      <c r="A778" s="45"/>
      <c r="B778" s="45"/>
      <c r="C778" s="45"/>
    </row>
    <row r="779" spans="1:3">
      <c r="A779" s="45"/>
      <c r="B779" s="45"/>
      <c r="C779" s="45"/>
    </row>
    <row r="780" spans="1:3">
      <c r="A780" s="45"/>
      <c r="B780" s="45"/>
      <c r="C780" s="45"/>
    </row>
    <row r="781" spans="1:3">
      <c r="A781" s="45"/>
      <c r="B781" s="45"/>
      <c r="C781" s="45"/>
    </row>
    <row r="782" spans="1:3">
      <c r="A782" s="45"/>
      <c r="B782" s="45"/>
      <c r="C782" s="45"/>
    </row>
    <row r="783" spans="1:3">
      <c r="A783" s="45"/>
      <c r="B783" s="45"/>
      <c r="C783" s="45"/>
    </row>
    <row r="784" spans="1:3">
      <c r="A784" s="45"/>
      <c r="B784" s="45"/>
      <c r="C784" s="45"/>
    </row>
    <row r="785" spans="1:3">
      <c r="A785" s="45"/>
      <c r="B785" s="45"/>
      <c r="C785" s="45"/>
    </row>
    <row r="786" spans="1:3">
      <c r="A786" s="45"/>
      <c r="B786" s="45"/>
      <c r="C786" s="45"/>
    </row>
    <row r="787" spans="1:3">
      <c r="A787" s="45"/>
      <c r="B787" s="45"/>
      <c r="C787" s="45"/>
    </row>
    <row r="788" spans="1:3">
      <c r="A788" s="45"/>
      <c r="B788" s="45"/>
      <c r="C788" s="45"/>
    </row>
    <row r="789" spans="1:3">
      <c r="A789" s="45"/>
      <c r="B789" s="45"/>
      <c r="C789" s="45"/>
    </row>
    <row r="790" spans="1:3">
      <c r="A790" s="45"/>
      <c r="B790" s="45"/>
      <c r="C790" s="45"/>
    </row>
    <row r="791" spans="1:3">
      <c r="A791" s="45"/>
      <c r="B791" s="45"/>
      <c r="C791" s="45"/>
    </row>
    <row r="792" spans="1:3">
      <c r="A792" s="45"/>
      <c r="B792" s="45"/>
      <c r="C792" s="45"/>
    </row>
    <row r="793" spans="1:3">
      <c r="A793" s="45"/>
      <c r="B793" s="45"/>
      <c r="C793" s="45"/>
    </row>
    <row r="794" spans="1:3">
      <c r="A794" s="45"/>
      <c r="B794" s="45"/>
      <c r="C794" s="45"/>
    </row>
    <row r="795" spans="1:3">
      <c r="A795" s="45"/>
      <c r="B795" s="45"/>
      <c r="C795" s="45"/>
    </row>
    <row r="796" spans="1:3">
      <c r="A796" s="45"/>
      <c r="B796" s="45"/>
      <c r="C796" s="45"/>
    </row>
    <row r="797" spans="1:3">
      <c r="A797" s="45"/>
      <c r="B797" s="45"/>
      <c r="C797" s="45"/>
    </row>
    <row r="798" spans="1:3">
      <c r="A798" s="45"/>
      <c r="B798" s="45"/>
      <c r="C798" s="45"/>
    </row>
    <row r="799" spans="1:3">
      <c r="A799" s="45"/>
      <c r="B799" s="45"/>
      <c r="C799" s="45"/>
    </row>
    <row r="800" spans="1:3">
      <c r="A800" s="45"/>
      <c r="B800" s="45"/>
      <c r="C800" s="45"/>
    </row>
    <row r="801" spans="1:3">
      <c r="A801" s="45"/>
      <c r="B801" s="45"/>
      <c r="C801" s="45"/>
    </row>
    <row r="802" spans="1:3">
      <c r="A802" s="45"/>
      <c r="B802" s="45"/>
      <c r="C802" s="45"/>
    </row>
    <row r="803" spans="1:3">
      <c r="A803" s="45"/>
      <c r="B803" s="45"/>
      <c r="C803" s="45"/>
    </row>
    <row r="804" spans="1:3">
      <c r="A804" s="45"/>
      <c r="B804" s="45"/>
      <c r="C804" s="45"/>
    </row>
    <row r="805" spans="1:3">
      <c r="A805" s="45"/>
      <c r="B805" s="45"/>
      <c r="C805" s="45"/>
    </row>
    <row r="806" spans="1:3">
      <c r="A806" s="45"/>
      <c r="B806" s="45"/>
      <c r="C806" s="45"/>
    </row>
    <row r="807" spans="1:3">
      <c r="A807" s="45"/>
      <c r="B807" s="45"/>
      <c r="C807" s="45"/>
    </row>
    <row r="808" spans="1:3">
      <c r="A808" s="45"/>
      <c r="B808" s="45"/>
      <c r="C808" s="45"/>
    </row>
    <row r="809" spans="1:3">
      <c r="A809" s="45"/>
      <c r="B809" s="45"/>
      <c r="C809" s="45"/>
    </row>
    <row r="810" spans="1:3">
      <c r="A810" s="45"/>
      <c r="B810" s="45"/>
      <c r="C810" s="45"/>
    </row>
    <row r="811" spans="1:3">
      <c r="A811" s="45"/>
      <c r="B811" s="45"/>
      <c r="C811" s="45"/>
    </row>
    <row r="812" spans="1:3">
      <c r="A812" s="45"/>
      <c r="B812" s="45"/>
      <c r="C812" s="45"/>
    </row>
    <row r="813" spans="1:3">
      <c r="A813" s="45"/>
      <c r="B813" s="45"/>
      <c r="C813" s="45"/>
    </row>
    <row r="814" spans="1:3">
      <c r="A814" s="45"/>
      <c r="B814" s="45"/>
      <c r="C814" s="45"/>
    </row>
    <row r="815" spans="1:3">
      <c r="A815" s="45"/>
      <c r="B815" s="45"/>
      <c r="C815" s="45"/>
    </row>
    <row r="816" spans="1:3">
      <c r="A816" s="45"/>
      <c r="B816" s="45"/>
      <c r="C816" s="45"/>
    </row>
    <row r="817" spans="1:3">
      <c r="A817" s="45"/>
      <c r="B817" s="45"/>
      <c r="C817" s="45"/>
    </row>
    <row r="818" spans="1:3">
      <c r="A818" s="45"/>
      <c r="B818" s="45"/>
      <c r="C818" s="45"/>
    </row>
    <row r="819" spans="1:3">
      <c r="A819" s="45"/>
      <c r="B819" s="45"/>
      <c r="C819" s="45"/>
    </row>
    <row r="820" spans="1:3">
      <c r="A820" s="45"/>
      <c r="B820" s="45"/>
      <c r="C820" s="45"/>
    </row>
    <row r="821" spans="1:3">
      <c r="A821" s="45"/>
      <c r="B821" s="45"/>
      <c r="C821" s="45"/>
    </row>
    <row r="822" spans="1:3">
      <c r="A822" s="45"/>
      <c r="B822" s="45"/>
      <c r="C822" s="45"/>
    </row>
    <row r="823" spans="1:3">
      <c r="A823" s="45"/>
      <c r="B823" s="45"/>
      <c r="C823" s="45"/>
    </row>
    <row r="824" spans="1:3">
      <c r="A824" s="45"/>
      <c r="B824" s="45"/>
      <c r="C824" s="45"/>
    </row>
    <row r="825" spans="1:3">
      <c r="A825" s="45"/>
      <c r="B825" s="45"/>
      <c r="C825" s="45"/>
    </row>
    <row r="826" spans="1:3">
      <c r="A826" s="45"/>
      <c r="B826" s="45"/>
      <c r="C826" s="45"/>
    </row>
    <row r="827" spans="1:3">
      <c r="A827" s="45"/>
      <c r="B827" s="45"/>
      <c r="C827" s="45"/>
    </row>
    <row r="828" spans="1:3">
      <c r="A828" s="45"/>
      <c r="B828" s="45"/>
      <c r="C828" s="45"/>
    </row>
    <row r="829" spans="1:3">
      <c r="A829" s="45"/>
      <c r="B829" s="45"/>
      <c r="C829" s="45"/>
    </row>
    <row r="830" spans="1:3">
      <c r="A830" s="45"/>
      <c r="B830" s="45"/>
      <c r="C830" s="45"/>
    </row>
    <row r="831" spans="1:3">
      <c r="A831" s="45"/>
      <c r="B831" s="45"/>
      <c r="C831" s="45"/>
    </row>
    <row r="832" spans="1:3">
      <c r="A832" s="45"/>
      <c r="B832" s="45"/>
      <c r="C832" s="45"/>
    </row>
    <row r="833" spans="1:3">
      <c r="A833" s="45"/>
      <c r="B833" s="45"/>
      <c r="C833" s="45"/>
    </row>
    <row r="834" spans="1:3">
      <c r="A834" s="45"/>
      <c r="B834" s="45"/>
      <c r="C834" s="45"/>
    </row>
    <row r="835" spans="1:3">
      <c r="A835" s="45"/>
      <c r="B835" s="45"/>
      <c r="C835" s="45"/>
    </row>
    <row r="836" spans="1:3">
      <c r="A836" s="45"/>
      <c r="B836" s="45"/>
      <c r="C836" s="45"/>
    </row>
    <row r="837" spans="1:3">
      <c r="A837" s="45"/>
      <c r="B837" s="45"/>
      <c r="C837" s="45"/>
    </row>
    <row r="838" spans="1:3">
      <c r="A838" s="45"/>
      <c r="B838" s="45"/>
      <c r="C838" s="45"/>
    </row>
    <row r="839" spans="1:3">
      <c r="A839" s="45"/>
      <c r="B839" s="45"/>
      <c r="C839" s="45"/>
    </row>
    <row r="840" spans="1:3">
      <c r="A840" s="45"/>
      <c r="B840" s="45"/>
      <c r="C840" s="45"/>
    </row>
    <row r="841" spans="1:3">
      <c r="A841" s="45"/>
      <c r="B841" s="45"/>
      <c r="C841" s="45"/>
    </row>
    <row r="842" spans="1:3">
      <c r="A842" s="45"/>
      <c r="B842" s="45"/>
      <c r="C842" s="45"/>
    </row>
    <row r="843" spans="1:3">
      <c r="A843" s="45"/>
      <c r="B843" s="45"/>
      <c r="C843" s="45"/>
    </row>
    <row r="844" spans="1:3">
      <c r="A844" s="45"/>
      <c r="B844" s="45"/>
      <c r="C844" s="45"/>
    </row>
    <row r="845" spans="1:3">
      <c r="A845" s="45"/>
      <c r="B845" s="45"/>
      <c r="C845" s="45"/>
    </row>
    <row r="846" spans="1:3">
      <c r="A846" s="45"/>
      <c r="B846" s="45"/>
      <c r="C846" s="45"/>
    </row>
    <row r="847" spans="1:3">
      <c r="A847" s="45"/>
      <c r="B847" s="45"/>
      <c r="C847" s="45"/>
    </row>
    <row r="848" spans="1:3">
      <c r="A848" s="45"/>
      <c r="B848" s="45"/>
      <c r="C848" s="45"/>
    </row>
    <row r="849" spans="1:3">
      <c r="A849" s="45"/>
      <c r="B849" s="45"/>
      <c r="C849" s="45"/>
    </row>
    <row r="850" spans="1:3">
      <c r="A850" s="45"/>
      <c r="B850" s="45"/>
      <c r="C850" s="45"/>
    </row>
    <row r="851" spans="1:3">
      <c r="A851" s="45"/>
      <c r="B851" s="45"/>
      <c r="C851" s="45"/>
    </row>
    <row r="852" spans="1:3">
      <c r="A852" s="45"/>
      <c r="B852" s="45"/>
      <c r="C852" s="45"/>
    </row>
    <row r="853" spans="1:3">
      <c r="A853" s="45"/>
      <c r="B853" s="45"/>
      <c r="C853" s="45"/>
    </row>
    <row r="854" spans="1:3">
      <c r="A854" s="45"/>
      <c r="B854" s="45"/>
      <c r="C854" s="45"/>
    </row>
    <row r="855" spans="1:3">
      <c r="A855" s="45"/>
      <c r="B855" s="45"/>
      <c r="C855" s="45"/>
    </row>
    <row r="856" spans="1:3">
      <c r="A856" s="45"/>
      <c r="B856" s="45"/>
      <c r="C856" s="45"/>
    </row>
    <row r="857" spans="1:3">
      <c r="A857" s="45"/>
      <c r="B857" s="45"/>
      <c r="C857" s="45"/>
    </row>
    <row r="858" spans="1:3">
      <c r="A858" s="45"/>
      <c r="B858" s="45"/>
      <c r="C858" s="45"/>
    </row>
    <row r="859" spans="1:3">
      <c r="A859" s="45"/>
      <c r="B859" s="45"/>
      <c r="C859" s="45"/>
    </row>
    <row r="860" spans="1:3">
      <c r="A860" s="45"/>
      <c r="B860" s="45"/>
      <c r="C860" s="45"/>
    </row>
    <row r="861" spans="1:3">
      <c r="A861" s="45"/>
      <c r="B861" s="45"/>
      <c r="C861" s="45"/>
    </row>
    <row r="862" spans="1:3">
      <c r="A862" s="45"/>
      <c r="B862" s="45"/>
      <c r="C862" s="45"/>
    </row>
    <row r="863" spans="1:3">
      <c r="A863" s="45"/>
      <c r="B863" s="45"/>
      <c r="C863" s="45"/>
    </row>
    <row r="864" spans="1:3">
      <c r="A864" s="45"/>
      <c r="B864" s="45"/>
      <c r="C864" s="45"/>
    </row>
    <row r="865" spans="1:3">
      <c r="A865" s="45"/>
      <c r="B865" s="45"/>
      <c r="C865" s="45"/>
    </row>
    <row r="866" spans="1:3">
      <c r="A866" s="45"/>
      <c r="B866" s="45"/>
      <c r="C866" s="45"/>
    </row>
    <row r="867" spans="1:3">
      <c r="A867" s="45"/>
      <c r="B867" s="45"/>
      <c r="C867" s="45"/>
    </row>
    <row r="868" spans="1:3">
      <c r="A868" s="45"/>
      <c r="B868" s="45"/>
      <c r="C868" s="45"/>
    </row>
    <row r="869" spans="1:3">
      <c r="A869" s="45"/>
      <c r="B869" s="45"/>
      <c r="C869" s="45"/>
    </row>
    <row r="870" spans="1:3">
      <c r="A870" s="45"/>
      <c r="B870" s="45"/>
      <c r="C870" s="45"/>
    </row>
    <row r="871" spans="1:3">
      <c r="A871" s="45"/>
      <c r="B871" s="45"/>
      <c r="C871" s="45"/>
    </row>
    <row r="872" spans="1:3">
      <c r="A872" s="45"/>
      <c r="B872" s="45"/>
      <c r="C872" s="45"/>
    </row>
    <row r="873" spans="1:3">
      <c r="A873" s="45"/>
      <c r="B873" s="45"/>
      <c r="C873" s="45"/>
    </row>
    <row r="874" spans="1:3">
      <c r="A874" s="45"/>
      <c r="B874" s="45"/>
      <c r="C874" s="45"/>
    </row>
    <row r="875" spans="1:3">
      <c r="A875" s="45"/>
      <c r="B875" s="45"/>
      <c r="C875" s="45"/>
    </row>
    <row r="876" spans="1:3">
      <c r="A876" s="45"/>
      <c r="B876" s="45"/>
      <c r="C876" s="45"/>
    </row>
    <row r="877" spans="1:3">
      <c r="A877" s="45"/>
      <c r="B877" s="45"/>
      <c r="C877" s="45"/>
    </row>
    <row r="878" spans="1:3">
      <c r="A878" s="45"/>
      <c r="B878" s="45"/>
      <c r="C878" s="45"/>
    </row>
    <row r="879" spans="1:3">
      <c r="A879" s="45"/>
      <c r="B879" s="45"/>
      <c r="C879" s="45"/>
    </row>
    <row r="880" spans="1:3">
      <c r="A880" s="45"/>
      <c r="B880" s="45"/>
      <c r="C880" s="45"/>
    </row>
    <row r="881" spans="1:3">
      <c r="A881" s="45"/>
      <c r="B881" s="45"/>
      <c r="C881" s="45"/>
    </row>
    <row r="882" spans="1:3">
      <c r="A882" s="45"/>
      <c r="B882" s="45"/>
      <c r="C882" s="45"/>
    </row>
    <row r="883" spans="1:3">
      <c r="A883" s="45"/>
      <c r="B883" s="45"/>
      <c r="C883" s="45"/>
    </row>
    <row r="884" spans="1:3">
      <c r="A884" s="45"/>
      <c r="B884" s="45"/>
      <c r="C884" s="45"/>
    </row>
    <row r="885" spans="1:3">
      <c r="A885" s="45"/>
      <c r="B885" s="45"/>
      <c r="C885" s="45"/>
    </row>
    <row r="886" spans="1:3">
      <c r="A886" s="45"/>
      <c r="B886" s="45"/>
      <c r="C886" s="45"/>
    </row>
    <row r="887" spans="1:3">
      <c r="A887" s="45"/>
      <c r="B887" s="45"/>
      <c r="C887" s="45"/>
    </row>
    <row r="888" spans="1:3">
      <c r="A888" s="45"/>
      <c r="B888" s="45"/>
      <c r="C888" s="45"/>
    </row>
    <row r="889" spans="1:3">
      <c r="A889" s="45"/>
      <c r="B889" s="45"/>
      <c r="C889" s="45"/>
    </row>
    <row r="890" spans="1:3">
      <c r="A890" s="45"/>
      <c r="B890" s="45"/>
      <c r="C890" s="45"/>
    </row>
    <row r="891" spans="1:3">
      <c r="A891" s="45"/>
      <c r="B891" s="45"/>
      <c r="C891" s="45"/>
    </row>
    <row r="892" spans="1:3">
      <c r="A892" s="45"/>
      <c r="B892" s="45"/>
      <c r="C892" s="45"/>
    </row>
    <row r="893" spans="1:3">
      <c r="A893" s="45"/>
      <c r="B893" s="45"/>
      <c r="C893" s="45"/>
    </row>
    <row r="894" spans="1:3">
      <c r="A894" s="45"/>
      <c r="B894" s="45"/>
      <c r="C894" s="45"/>
    </row>
    <row r="895" spans="1:3">
      <c r="A895" s="45"/>
      <c r="B895" s="45"/>
      <c r="C895" s="45"/>
    </row>
    <row r="896" spans="1:3">
      <c r="A896" s="45"/>
      <c r="B896" s="45"/>
      <c r="C896" s="45"/>
    </row>
    <row r="897" spans="1:3">
      <c r="A897" s="45"/>
      <c r="B897" s="45"/>
      <c r="C897" s="45"/>
    </row>
    <row r="898" spans="1:3">
      <c r="A898" s="45"/>
      <c r="B898" s="45"/>
      <c r="C898" s="45"/>
    </row>
    <row r="899" spans="1:3">
      <c r="A899" s="45"/>
      <c r="B899" s="45"/>
      <c r="C899" s="45"/>
    </row>
    <row r="900" spans="1:3">
      <c r="A900" s="45"/>
      <c r="B900" s="45"/>
      <c r="C900" s="45"/>
    </row>
    <row r="901" spans="1:3">
      <c r="A901" s="45"/>
      <c r="B901" s="45"/>
      <c r="C901" s="45"/>
    </row>
    <row r="902" spans="1:3">
      <c r="A902" s="45"/>
      <c r="B902" s="45"/>
      <c r="C902" s="45"/>
    </row>
    <row r="903" spans="1:3">
      <c r="A903" s="45"/>
      <c r="B903" s="45"/>
      <c r="C903" s="45"/>
    </row>
    <row r="904" spans="1:3">
      <c r="A904" s="45"/>
      <c r="B904" s="45"/>
      <c r="C904" s="45"/>
    </row>
    <row r="905" spans="1:3">
      <c r="A905" s="45"/>
      <c r="B905" s="45"/>
      <c r="C905" s="45"/>
    </row>
    <row r="906" spans="1:3">
      <c r="A906" s="45"/>
      <c r="B906" s="45"/>
      <c r="C906" s="45"/>
    </row>
    <row r="907" spans="1:3">
      <c r="A907" s="45"/>
      <c r="B907" s="45"/>
      <c r="C907" s="45"/>
    </row>
    <row r="908" spans="1:3">
      <c r="A908" s="45"/>
      <c r="B908" s="45"/>
      <c r="C908" s="45"/>
    </row>
    <row r="909" spans="1:3">
      <c r="A909" s="45"/>
      <c r="B909" s="45"/>
      <c r="C909" s="45"/>
    </row>
    <row r="910" spans="1:3">
      <c r="A910" s="45"/>
      <c r="B910" s="45"/>
      <c r="C910" s="45"/>
    </row>
    <row r="911" spans="1:3">
      <c r="A911" s="45"/>
      <c r="B911" s="45"/>
      <c r="C911" s="45"/>
    </row>
    <row r="912" spans="1:3">
      <c r="A912" s="45"/>
      <c r="B912" s="45"/>
      <c r="C912" s="45"/>
    </row>
  </sheetData>
  <mergeCells count="5">
    <mergeCell ref="A10:D10"/>
    <mergeCell ref="A11:D11"/>
    <mergeCell ref="B9:C9"/>
    <mergeCell ref="C2:D2"/>
    <mergeCell ref="C4:D4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topLeftCell="B1" zoomScale="93" zoomScaleNormal="100" zoomScaleSheetLayoutView="93" workbookViewId="0">
      <selection activeCell="C1" sqref="B1:D8"/>
    </sheetView>
  </sheetViews>
  <sheetFormatPr defaultRowHeight="15.6"/>
  <cols>
    <col min="1" max="1" width="24.33203125" style="47" customWidth="1"/>
    <col min="2" max="2" width="78.44140625" style="7" customWidth="1"/>
    <col min="3" max="3" width="26.44140625" style="35" customWidth="1"/>
    <col min="4" max="4" width="0.21875" style="35" customWidth="1"/>
    <col min="5" max="256" width="9.109375" style="35"/>
    <col min="257" max="257" width="26.44140625" style="35" customWidth="1"/>
    <col min="258" max="258" width="78.44140625" style="35" customWidth="1"/>
    <col min="259" max="259" width="19.6640625" style="35" customWidth="1"/>
    <col min="260" max="512" width="9.109375" style="35"/>
    <col min="513" max="513" width="26.44140625" style="35" customWidth="1"/>
    <col min="514" max="514" width="78.44140625" style="35" customWidth="1"/>
    <col min="515" max="515" width="19.6640625" style="35" customWidth="1"/>
    <col min="516" max="768" width="9.109375" style="35"/>
    <col min="769" max="769" width="26.44140625" style="35" customWidth="1"/>
    <col min="770" max="770" width="78.44140625" style="35" customWidth="1"/>
    <col min="771" max="771" width="19.6640625" style="35" customWidth="1"/>
    <col min="772" max="1024" width="9.109375" style="35"/>
    <col min="1025" max="1025" width="26.44140625" style="35" customWidth="1"/>
    <col min="1026" max="1026" width="78.44140625" style="35" customWidth="1"/>
    <col min="1027" max="1027" width="19.6640625" style="35" customWidth="1"/>
    <col min="1028" max="1280" width="9.109375" style="35"/>
    <col min="1281" max="1281" width="26.44140625" style="35" customWidth="1"/>
    <col min="1282" max="1282" width="78.44140625" style="35" customWidth="1"/>
    <col min="1283" max="1283" width="19.6640625" style="35" customWidth="1"/>
    <col min="1284" max="1536" width="9.109375" style="35"/>
    <col min="1537" max="1537" width="26.44140625" style="35" customWidth="1"/>
    <col min="1538" max="1538" width="78.44140625" style="35" customWidth="1"/>
    <col min="1539" max="1539" width="19.6640625" style="35" customWidth="1"/>
    <col min="1540" max="1792" width="9.109375" style="35"/>
    <col min="1793" max="1793" width="26.44140625" style="35" customWidth="1"/>
    <col min="1794" max="1794" width="78.44140625" style="35" customWidth="1"/>
    <col min="1795" max="1795" width="19.6640625" style="35" customWidth="1"/>
    <col min="1796" max="2048" width="9.109375" style="35"/>
    <col min="2049" max="2049" width="26.44140625" style="35" customWidth="1"/>
    <col min="2050" max="2050" width="78.44140625" style="35" customWidth="1"/>
    <col min="2051" max="2051" width="19.6640625" style="35" customWidth="1"/>
    <col min="2052" max="2304" width="9.109375" style="35"/>
    <col min="2305" max="2305" width="26.44140625" style="35" customWidth="1"/>
    <col min="2306" max="2306" width="78.44140625" style="35" customWidth="1"/>
    <col min="2307" max="2307" width="19.6640625" style="35" customWidth="1"/>
    <col min="2308" max="2560" width="9.109375" style="35"/>
    <col min="2561" max="2561" width="26.44140625" style="35" customWidth="1"/>
    <col min="2562" max="2562" width="78.44140625" style="35" customWidth="1"/>
    <col min="2563" max="2563" width="19.6640625" style="35" customWidth="1"/>
    <col min="2564" max="2816" width="9.109375" style="35"/>
    <col min="2817" max="2817" width="26.44140625" style="35" customWidth="1"/>
    <col min="2818" max="2818" width="78.44140625" style="35" customWidth="1"/>
    <col min="2819" max="2819" width="19.6640625" style="35" customWidth="1"/>
    <col min="2820" max="3072" width="9.109375" style="35"/>
    <col min="3073" max="3073" width="26.44140625" style="35" customWidth="1"/>
    <col min="3074" max="3074" width="78.44140625" style="35" customWidth="1"/>
    <col min="3075" max="3075" width="19.6640625" style="35" customWidth="1"/>
    <col min="3076" max="3328" width="9.109375" style="35"/>
    <col min="3329" max="3329" width="26.44140625" style="35" customWidth="1"/>
    <col min="3330" max="3330" width="78.44140625" style="35" customWidth="1"/>
    <col min="3331" max="3331" width="19.6640625" style="35" customWidth="1"/>
    <col min="3332" max="3584" width="9.109375" style="35"/>
    <col min="3585" max="3585" width="26.44140625" style="35" customWidth="1"/>
    <col min="3586" max="3586" width="78.44140625" style="35" customWidth="1"/>
    <col min="3587" max="3587" width="19.6640625" style="35" customWidth="1"/>
    <col min="3588" max="3840" width="9.109375" style="35"/>
    <col min="3841" max="3841" width="26.44140625" style="35" customWidth="1"/>
    <col min="3842" max="3842" width="78.44140625" style="35" customWidth="1"/>
    <col min="3843" max="3843" width="19.6640625" style="35" customWidth="1"/>
    <col min="3844" max="4096" width="9.109375" style="35"/>
    <col min="4097" max="4097" width="26.44140625" style="35" customWidth="1"/>
    <col min="4098" max="4098" width="78.44140625" style="35" customWidth="1"/>
    <col min="4099" max="4099" width="19.6640625" style="35" customWidth="1"/>
    <col min="4100" max="4352" width="9.109375" style="35"/>
    <col min="4353" max="4353" width="26.44140625" style="35" customWidth="1"/>
    <col min="4354" max="4354" width="78.44140625" style="35" customWidth="1"/>
    <col min="4355" max="4355" width="19.6640625" style="35" customWidth="1"/>
    <col min="4356" max="4608" width="9.109375" style="35"/>
    <col min="4609" max="4609" width="26.44140625" style="35" customWidth="1"/>
    <col min="4610" max="4610" width="78.44140625" style="35" customWidth="1"/>
    <col min="4611" max="4611" width="19.6640625" style="35" customWidth="1"/>
    <col min="4612" max="4864" width="9.109375" style="35"/>
    <col min="4865" max="4865" width="26.44140625" style="35" customWidth="1"/>
    <col min="4866" max="4866" width="78.44140625" style="35" customWidth="1"/>
    <col min="4867" max="4867" width="19.6640625" style="35" customWidth="1"/>
    <col min="4868" max="5120" width="9.109375" style="35"/>
    <col min="5121" max="5121" width="26.44140625" style="35" customWidth="1"/>
    <col min="5122" max="5122" width="78.44140625" style="35" customWidth="1"/>
    <col min="5123" max="5123" width="19.6640625" style="35" customWidth="1"/>
    <col min="5124" max="5376" width="9.109375" style="35"/>
    <col min="5377" max="5377" width="26.44140625" style="35" customWidth="1"/>
    <col min="5378" max="5378" width="78.44140625" style="35" customWidth="1"/>
    <col min="5379" max="5379" width="19.6640625" style="35" customWidth="1"/>
    <col min="5380" max="5632" width="9.109375" style="35"/>
    <col min="5633" max="5633" width="26.44140625" style="35" customWidth="1"/>
    <col min="5634" max="5634" width="78.44140625" style="35" customWidth="1"/>
    <col min="5635" max="5635" width="19.6640625" style="35" customWidth="1"/>
    <col min="5636" max="5888" width="9.109375" style="35"/>
    <col min="5889" max="5889" width="26.44140625" style="35" customWidth="1"/>
    <col min="5890" max="5890" width="78.44140625" style="35" customWidth="1"/>
    <col min="5891" max="5891" width="19.6640625" style="35" customWidth="1"/>
    <col min="5892" max="6144" width="9.109375" style="35"/>
    <col min="6145" max="6145" width="26.44140625" style="35" customWidth="1"/>
    <col min="6146" max="6146" width="78.44140625" style="35" customWidth="1"/>
    <col min="6147" max="6147" width="19.6640625" style="35" customWidth="1"/>
    <col min="6148" max="6400" width="9.109375" style="35"/>
    <col min="6401" max="6401" width="26.44140625" style="35" customWidth="1"/>
    <col min="6402" max="6402" width="78.44140625" style="35" customWidth="1"/>
    <col min="6403" max="6403" width="19.6640625" style="35" customWidth="1"/>
    <col min="6404" max="6656" width="9.109375" style="35"/>
    <col min="6657" max="6657" width="26.44140625" style="35" customWidth="1"/>
    <col min="6658" max="6658" width="78.44140625" style="35" customWidth="1"/>
    <col min="6659" max="6659" width="19.6640625" style="35" customWidth="1"/>
    <col min="6660" max="6912" width="9.109375" style="35"/>
    <col min="6913" max="6913" width="26.44140625" style="35" customWidth="1"/>
    <col min="6914" max="6914" width="78.44140625" style="35" customWidth="1"/>
    <col min="6915" max="6915" width="19.6640625" style="35" customWidth="1"/>
    <col min="6916" max="7168" width="9.109375" style="35"/>
    <col min="7169" max="7169" width="26.44140625" style="35" customWidth="1"/>
    <col min="7170" max="7170" width="78.44140625" style="35" customWidth="1"/>
    <col min="7171" max="7171" width="19.6640625" style="35" customWidth="1"/>
    <col min="7172" max="7424" width="9.109375" style="35"/>
    <col min="7425" max="7425" width="26.44140625" style="35" customWidth="1"/>
    <col min="7426" max="7426" width="78.44140625" style="35" customWidth="1"/>
    <col min="7427" max="7427" width="19.6640625" style="35" customWidth="1"/>
    <col min="7428" max="7680" width="9.109375" style="35"/>
    <col min="7681" max="7681" width="26.44140625" style="35" customWidth="1"/>
    <col min="7682" max="7682" width="78.44140625" style="35" customWidth="1"/>
    <col min="7683" max="7683" width="19.6640625" style="35" customWidth="1"/>
    <col min="7684" max="7936" width="9.109375" style="35"/>
    <col min="7937" max="7937" width="26.44140625" style="35" customWidth="1"/>
    <col min="7938" max="7938" width="78.44140625" style="35" customWidth="1"/>
    <col min="7939" max="7939" width="19.6640625" style="35" customWidth="1"/>
    <col min="7940" max="8192" width="9.109375" style="35"/>
    <col min="8193" max="8193" width="26.44140625" style="35" customWidth="1"/>
    <col min="8194" max="8194" width="78.44140625" style="35" customWidth="1"/>
    <col min="8195" max="8195" width="19.6640625" style="35" customWidth="1"/>
    <col min="8196" max="8448" width="9.109375" style="35"/>
    <col min="8449" max="8449" width="26.44140625" style="35" customWidth="1"/>
    <col min="8450" max="8450" width="78.44140625" style="35" customWidth="1"/>
    <col min="8451" max="8451" width="19.6640625" style="35" customWidth="1"/>
    <col min="8452" max="8704" width="9.109375" style="35"/>
    <col min="8705" max="8705" width="26.44140625" style="35" customWidth="1"/>
    <col min="8706" max="8706" width="78.44140625" style="35" customWidth="1"/>
    <col min="8707" max="8707" width="19.6640625" style="35" customWidth="1"/>
    <col min="8708" max="8960" width="9.109375" style="35"/>
    <col min="8961" max="8961" width="26.44140625" style="35" customWidth="1"/>
    <col min="8962" max="8962" width="78.44140625" style="35" customWidth="1"/>
    <col min="8963" max="8963" width="19.6640625" style="35" customWidth="1"/>
    <col min="8964" max="9216" width="9.109375" style="35"/>
    <col min="9217" max="9217" width="26.44140625" style="35" customWidth="1"/>
    <col min="9218" max="9218" width="78.44140625" style="35" customWidth="1"/>
    <col min="9219" max="9219" width="19.6640625" style="35" customWidth="1"/>
    <col min="9220" max="9472" width="9.109375" style="35"/>
    <col min="9473" max="9473" width="26.44140625" style="35" customWidth="1"/>
    <col min="9474" max="9474" width="78.44140625" style="35" customWidth="1"/>
    <col min="9475" max="9475" width="19.6640625" style="35" customWidth="1"/>
    <col min="9476" max="9728" width="9.109375" style="35"/>
    <col min="9729" max="9729" width="26.44140625" style="35" customWidth="1"/>
    <col min="9730" max="9730" width="78.44140625" style="35" customWidth="1"/>
    <col min="9731" max="9731" width="19.6640625" style="35" customWidth="1"/>
    <col min="9732" max="9984" width="9.109375" style="35"/>
    <col min="9985" max="9985" width="26.44140625" style="35" customWidth="1"/>
    <col min="9986" max="9986" width="78.44140625" style="35" customWidth="1"/>
    <col min="9987" max="9987" width="19.6640625" style="35" customWidth="1"/>
    <col min="9988" max="10240" width="9.109375" style="35"/>
    <col min="10241" max="10241" width="26.44140625" style="35" customWidth="1"/>
    <col min="10242" max="10242" width="78.44140625" style="35" customWidth="1"/>
    <col min="10243" max="10243" width="19.6640625" style="35" customWidth="1"/>
    <col min="10244" max="10496" width="9.109375" style="35"/>
    <col min="10497" max="10497" width="26.44140625" style="35" customWidth="1"/>
    <col min="10498" max="10498" width="78.44140625" style="35" customWidth="1"/>
    <col min="10499" max="10499" width="19.6640625" style="35" customWidth="1"/>
    <col min="10500" max="10752" width="9.109375" style="35"/>
    <col min="10753" max="10753" width="26.44140625" style="35" customWidth="1"/>
    <col min="10754" max="10754" width="78.44140625" style="35" customWidth="1"/>
    <col min="10755" max="10755" width="19.6640625" style="35" customWidth="1"/>
    <col min="10756" max="11008" width="9.109375" style="35"/>
    <col min="11009" max="11009" width="26.44140625" style="35" customWidth="1"/>
    <col min="11010" max="11010" width="78.44140625" style="35" customWidth="1"/>
    <col min="11011" max="11011" width="19.6640625" style="35" customWidth="1"/>
    <col min="11012" max="11264" width="9.109375" style="35"/>
    <col min="11265" max="11265" width="26.44140625" style="35" customWidth="1"/>
    <col min="11266" max="11266" width="78.44140625" style="35" customWidth="1"/>
    <col min="11267" max="11267" width="19.6640625" style="35" customWidth="1"/>
    <col min="11268" max="11520" width="9.109375" style="35"/>
    <col min="11521" max="11521" width="26.44140625" style="35" customWidth="1"/>
    <col min="11522" max="11522" width="78.44140625" style="35" customWidth="1"/>
    <col min="11523" max="11523" width="19.6640625" style="35" customWidth="1"/>
    <col min="11524" max="11776" width="9.109375" style="35"/>
    <col min="11777" max="11777" width="26.44140625" style="35" customWidth="1"/>
    <col min="11778" max="11778" width="78.44140625" style="35" customWidth="1"/>
    <col min="11779" max="11779" width="19.6640625" style="35" customWidth="1"/>
    <col min="11780" max="12032" width="9.109375" style="35"/>
    <col min="12033" max="12033" width="26.44140625" style="35" customWidth="1"/>
    <col min="12034" max="12034" width="78.44140625" style="35" customWidth="1"/>
    <col min="12035" max="12035" width="19.6640625" style="35" customWidth="1"/>
    <col min="12036" max="12288" width="9.109375" style="35"/>
    <col min="12289" max="12289" width="26.44140625" style="35" customWidth="1"/>
    <col min="12290" max="12290" width="78.44140625" style="35" customWidth="1"/>
    <col min="12291" max="12291" width="19.6640625" style="35" customWidth="1"/>
    <col min="12292" max="12544" width="9.109375" style="35"/>
    <col min="12545" max="12545" width="26.44140625" style="35" customWidth="1"/>
    <col min="12546" max="12546" width="78.44140625" style="35" customWidth="1"/>
    <col min="12547" max="12547" width="19.6640625" style="35" customWidth="1"/>
    <col min="12548" max="12800" width="9.109375" style="35"/>
    <col min="12801" max="12801" width="26.44140625" style="35" customWidth="1"/>
    <col min="12802" max="12802" width="78.44140625" style="35" customWidth="1"/>
    <col min="12803" max="12803" width="19.6640625" style="35" customWidth="1"/>
    <col min="12804" max="13056" width="9.109375" style="35"/>
    <col min="13057" max="13057" width="26.44140625" style="35" customWidth="1"/>
    <col min="13058" max="13058" width="78.44140625" style="35" customWidth="1"/>
    <col min="13059" max="13059" width="19.6640625" style="35" customWidth="1"/>
    <col min="13060" max="13312" width="9.109375" style="35"/>
    <col min="13313" max="13313" width="26.44140625" style="35" customWidth="1"/>
    <col min="13314" max="13314" width="78.44140625" style="35" customWidth="1"/>
    <col min="13315" max="13315" width="19.6640625" style="35" customWidth="1"/>
    <col min="13316" max="13568" width="9.109375" style="35"/>
    <col min="13569" max="13569" width="26.44140625" style="35" customWidth="1"/>
    <col min="13570" max="13570" width="78.44140625" style="35" customWidth="1"/>
    <col min="13571" max="13571" width="19.6640625" style="35" customWidth="1"/>
    <col min="13572" max="13824" width="9.109375" style="35"/>
    <col min="13825" max="13825" width="26.44140625" style="35" customWidth="1"/>
    <col min="13826" max="13826" width="78.44140625" style="35" customWidth="1"/>
    <col min="13827" max="13827" width="19.6640625" style="35" customWidth="1"/>
    <col min="13828" max="14080" width="9.109375" style="35"/>
    <col min="14081" max="14081" width="26.44140625" style="35" customWidth="1"/>
    <col min="14082" max="14082" width="78.44140625" style="35" customWidth="1"/>
    <col min="14083" max="14083" width="19.6640625" style="35" customWidth="1"/>
    <col min="14084" max="14336" width="9.109375" style="35"/>
    <col min="14337" max="14337" width="26.44140625" style="35" customWidth="1"/>
    <col min="14338" max="14338" width="78.44140625" style="35" customWidth="1"/>
    <col min="14339" max="14339" width="19.6640625" style="35" customWidth="1"/>
    <col min="14340" max="14592" width="9.109375" style="35"/>
    <col min="14593" max="14593" width="26.44140625" style="35" customWidth="1"/>
    <col min="14594" max="14594" width="78.44140625" style="35" customWidth="1"/>
    <col min="14595" max="14595" width="19.6640625" style="35" customWidth="1"/>
    <col min="14596" max="14848" width="9.109375" style="35"/>
    <col min="14849" max="14849" width="26.44140625" style="35" customWidth="1"/>
    <col min="14850" max="14850" width="78.44140625" style="35" customWidth="1"/>
    <col min="14851" max="14851" width="19.6640625" style="35" customWidth="1"/>
    <col min="14852" max="15104" width="9.109375" style="35"/>
    <col min="15105" max="15105" width="26.44140625" style="35" customWidth="1"/>
    <col min="15106" max="15106" width="78.44140625" style="35" customWidth="1"/>
    <col min="15107" max="15107" width="19.6640625" style="35" customWidth="1"/>
    <col min="15108" max="15360" width="9.109375" style="35"/>
    <col min="15361" max="15361" width="26.44140625" style="35" customWidth="1"/>
    <col min="15362" max="15362" width="78.44140625" style="35" customWidth="1"/>
    <col min="15363" max="15363" width="19.6640625" style="35" customWidth="1"/>
    <col min="15364" max="15616" width="9.109375" style="35"/>
    <col min="15617" max="15617" width="26.44140625" style="35" customWidth="1"/>
    <col min="15618" max="15618" width="78.44140625" style="35" customWidth="1"/>
    <col min="15619" max="15619" width="19.6640625" style="35" customWidth="1"/>
    <col min="15620" max="15872" width="9.109375" style="35"/>
    <col min="15873" max="15873" width="26.44140625" style="35" customWidth="1"/>
    <col min="15874" max="15874" width="78.44140625" style="35" customWidth="1"/>
    <col min="15875" max="15875" width="19.6640625" style="35" customWidth="1"/>
    <col min="15876" max="16128" width="9.109375" style="35"/>
    <col min="16129" max="16129" width="26.44140625" style="35" customWidth="1"/>
    <col min="16130" max="16130" width="78.44140625" style="35" customWidth="1"/>
    <col min="16131" max="16131" width="19.6640625" style="35" customWidth="1"/>
    <col min="16132" max="16384" width="9.109375" style="35"/>
  </cols>
  <sheetData>
    <row r="1" spans="1:4">
      <c r="B1" s="182"/>
      <c r="C1" s="181" t="s">
        <v>524</v>
      </c>
      <c r="D1" s="181"/>
    </row>
    <row r="2" spans="1:4">
      <c r="B2" s="184" t="s">
        <v>413</v>
      </c>
      <c r="C2" s="188"/>
      <c r="D2" s="181"/>
    </row>
    <row r="3" spans="1:4">
      <c r="B3" s="182"/>
      <c r="C3" s="181" t="s">
        <v>397</v>
      </c>
      <c r="D3" s="181"/>
    </row>
    <row r="4" spans="1:4">
      <c r="B4" s="182"/>
      <c r="C4" s="184" t="s">
        <v>587</v>
      </c>
      <c r="D4" s="184"/>
    </row>
    <row r="5" spans="1:4">
      <c r="B5" s="182"/>
      <c r="C5" s="181" t="s">
        <v>400</v>
      </c>
      <c r="D5" s="183"/>
    </row>
    <row r="6" spans="1:4">
      <c r="B6" s="182"/>
      <c r="C6" s="181" t="s">
        <v>413</v>
      </c>
      <c r="D6" s="183"/>
    </row>
    <row r="7" spans="1:4">
      <c r="B7" s="182"/>
      <c r="C7" s="181" t="s">
        <v>399</v>
      </c>
      <c r="D7" s="183"/>
    </row>
    <row r="8" spans="1:4">
      <c r="B8" s="190" t="s">
        <v>517</v>
      </c>
      <c r="C8" s="190"/>
      <c r="D8" s="181"/>
    </row>
    <row r="9" spans="1:4" ht="22.5" customHeight="1">
      <c r="A9" s="191" t="s">
        <v>404</v>
      </c>
      <c r="B9" s="191"/>
      <c r="C9" s="191"/>
    </row>
    <row r="10" spans="1:4" ht="18.75" customHeight="1">
      <c r="A10" s="189" t="s">
        <v>417</v>
      </c>
      <c r="B10" s="189"/>
      <c r="C10" s="189"/>
    </row>
    <row r="11" spans="1:4" ht="16.5" customHeight="1">
      <c r="C11" s="48" t="s">
        <v>248</v>
      </c>
    </row>
    <row r="12" spans="1:4" ht="54.75" customHeight="1">
      <c r="A12" s="49" t="s">
        <v>239</v>
      </c>
      <c r="B12" s="50" t="s">
        <v>249</v>
      </c>
      <c r="C12" s="148" t="s">
        <v>398</v>
      </c>
    </row>
    <row r="13" spans="1:4" ht="16.5" customHeight="1">
      <c r="A13" s="51" t="s">
        <v>250</v>
      </c>
      <c r="B13" s="52" t="s">
        <v>251</v>
      </c>
      <c r="C13" s="53">
        <f>C14+C18+C22+C24+C27+C29+C32+C35+C16+C41</f>
        <v>215975</v>
      </c>
    </row>
    <row r="14" spans="1:4" ht="17.25" customHeight="1">
      <c r="A14" s="51" t="s">
        <v>252</v>
      </c>
      <c r="B14" s="54" t="s">
        <v>253</v>
      </c>
      <c r="C14" s="42">
        <f>SUM(C15:C15)</f>
        <v>169050</v>
      </c>
    </row>
    <row r="15" spans="1:4" ht="15.75" customHeight="1">
      <c r="A15" s="51" t="s">
        <v>254</v>
      </c>
      <c r="B15" s="54" t="s">
        <v>255</v>
      </c>
      <c r="C15" s="42">
        <v>169050</v>
      </c>
    </row>
    <row r="16" spans="1:4" ht="33" customHeight="1">
      <c r="A16" s="51" t="s">
        <v>256</v>
      </c>
      <c r="B16" s="54" t="s">
        <v>257</v>
      </c>
      <c r="C16" s="42">
        <f>C17</f>
        <v>7342</v>
      </c>
    </row>
    <row r="17" spans="1:3" ht="31.5" customHeight="1">
      <c r="A17" s="51" t="s">
        <v>258</v>
      </c>
      <c r="B17" s="54" t="s">
        <v>259</v>
      </c>
      <c r="C17" s="42">
        <v>7342</v>
      </c>
    </row>
    <row r="18" spans="1:3" ht="17.25" customHeight="1">
      <c r="A18" s="51" t="s">
        <v>260</v>
      </c>
      <c r="B18" s="54" t="s">
        <v>261</v>
      </c>
      <c r="C18" s="42">
        <f>SUM(C19:C21)</f>
        <v>17770</v>
      </c>
    </row>
    <row r="19" spans="1:3" ht="15.75" customHeight="1">
      <c r="A19" s="51" t="s">
        <v>262</v>
      </c>
      <c r="B19" s="54" t="s">
        <v>263</v>
      </c>
      <c r="C19" s="42">
        <v>13648</v>
      </c>
    </row>
    <row r="20" spans="1:3" ht="18" customHeight="1">
      <c r="A20" s="51" t="s">
        <v>264</v>
      </c>
      <c r="B20" s="54" t="s">
        <v>265</v>
      </c>
      <c r="C20" s="42">
        <v>3050</v>
      </c>
    </row>
    <row r="21" spans="1:3" ht="34.5" customHeight="1">
      <c r="A21" s="51" t="s">
        <v>266</v>
      </c>
      <c r="B21" s="54" t="s">
        <v>267</v>
      </c>
      <c r="C21" s="42">
        <v>1072</v>
      </c>
    </row>
    <row r="22" spans="1:3" ht="16.5" customHeight="1">
      <c r="A22" s="51" t="s">
        <v>268</v>
      </c>
      <c r="B22" s="54" t="s">
        <v>269</v>
      </c>
      <c r="C22" s="42">
        <f>C23</f>
        <v>2000</v>
      </c>
    </row>
    <row r="23" spans="1:3" ht="33" customHeight="1">
      <c r="A23" s="51" t="s">
        <v>270</v>
      </c>
      <c r="B23" s="54" t="s">
        <v>271</v>
      </c>
      <c r="C23" s="42">
        <v>2000</v>
      </c>
    </row>
    <row r="24" spans="1:3" ht="32.25" customHeight="1">
      <c r="A24" s="51" t="s">
        <v>272</v>
      </c>
      <c r="B24" s="28" t="s">
        <v>273</v>
      </c>
      <c r="C24" s="42">
        <f>SUM(C25:C26)</f>
        <v>11695</v>
      </c>
    </row>
    <row r="25" spans="1:3" ht="81" customHeight="1">
      <c r="A25" s="51" t="s">
        <v>274</v>
      </c>
      <c r="B25" s="54" t="s">
        <v>275</v>
      </c>
      <c r="C25" s="42">
        <v>8195</v>
      </c>
    </row>
    <row r="26" spans="1:3" ht="79.5" customHeight="1">
      <c r="A26" s="51" t="s">
        <v>276</v>
      </c>
      <c r="B26" s="54" t="s">
        <v>277</v>
      </c>
      <c r="C26" s="42">
        <v>3500</v>
      </c>
    </row>
    <row r="27" spans="1:3" ht="17.25" customHeight="1">
      <c r="A27" s="51" t="s">
        <v>278</v>
      </c>
      <c r="B27" s="28" t="s">
        <v>279</v>
      </c>
      <c r="C27" s="42">
        <f>SUM(C28:C28)</f>
        <v>1060</v>
      </c>
    </row>
    <row r="28" spans="1:3" ht="18" customHeight="1">
      <c r="A28" s="51" t="s">
        <v>280</v>
      </c>
      <c r="B28" s="54" t="s">
        <v>281</v>
      </c>
      <c r="C28" s="42">
        <v>1060</v>
      </c>
    </row>
    <row r="29" spans="1:3" ht="32.25" customHeight="1">
      <c r="A29" s="51" t="s">
        <v>282</v>
      </c>
      <c r="B29" s="54" t="s">
        <v>283</v>
      </c>
      <c r="C29" s="42">
        <f>C30+C31</f>
        <v>810</v>
      </c>
    </row>
    <row r="30" spans="1:3" ht="36" customHeight="1">
      <c r="A30" s="51" t="s">
        <v>284</v>
      </c>
      <c r="B30" s="54" t="s">
        <v>285</v>
      </c>
      <c r="C30" s="42">
        <v>716</v>
      </c>
    </row>
    <row r="31" spans="1:3" ht="21" customHeight="1">
      <c r="A31" s="51" t="s">
        <v>286</v>
      </c>
      <c r="B31" s="54" t="s">
        <v>287</v>
      </c>
      <c r="C31" s="42">
        <v>94</v>
      </c>
    </row>
    <row r="32" spans="1:3" ht="30.75" customHeight="1">
      <c r="A32" s="51" t="s">
        <v>288</v>
      </c>
      <c r="B32" s="54" t="s">
        <v>289</v>
      </c>
      <c r="C32" s="42">
        <f>C33+C34</f>
        <v>2048</v>
      </c>
    </row>
    <row r="33" spans="1:3" ht="81.75" customHeight="1">
      <c r="A33" s="51" t="s">
        <v>290</v>
      </c>
      <c r="B33" s="55" t="s">
        <v>291</v>
      </c>
      <c r="C33" s="42">
        <v>1000</v>
      </c>
    </row>
    <row r="34" spans="1:3" ht="33" customHeight="1">
      <c r="A34" s="51" t="s">
        <v>292</v>
      </c>
      <c r="B34" s="54" t="s">
        <v>293</v>
      </c>
      <c r="C34" s="42">
        <v>1048</v>
      </c>
    </row>
    <row r="35" spans="1:3" ht="17.25" customHeight="1">
      <c r="A35" s="51" t="s">
        <v>294</v>
      </c>
      <c r="B35" s="28" t="s">
        <v>295</v>
      </c>
      <c r="C35" s="56">
        <f>C36+C37+C38+C39+C40</f>
        <v>4200</v>
      </c>
    </row>
    <row r="36" spans="1:3" ht="31.5" customHeight="1">
      <c r="A36" s="51" t="s">
        <v>296</v>
      </c>
      <c r="B36" s="49" t="s">
        <v>297</v>
      </c>
      <c r="C36" s="27">
        <v>25</v>
      </c>
    </row>
    <row r="37" spans="1:3" ht="47.25" customHeight="1">
      <c r="A37" s="51" t="s">
        <v>298</v>
      </c>
      <c r="B37" s="49" t="s">
        <v>299</v>
      </c>
      <c r="C37" s="27">
        <v>45</v>
      </c>
    </row>
    <row r="38" spans="1:3" ht="90.75" customHeight="1">
      <c r="A38" s="51" t="s">
        <v>300</v>
      </c>
      <c r="B38" s="49" t="s">
        <v>301</v>
      </c>
      <c r="C38" s="27">
        <v>700</v>
      </c>
    </row>
    <row r="39" spans="1:3" ht="63.75" customHeight="1">
      <c r="A39" s="51" t="s">
        <v>302</v>
      </c>
      <c r="B39" s="54" t="s">
        <v>303</v>
      </c>
      <c r="C39" s="56">
        <v>1330</v>
      </c>
    </row>
    <row r="40" spans="1:3" ht="31.5" customHeight="1">
      <c r="A40" s="51" t="s">
        <v>304</v>
      </c>
      <c r="B40" s="49" t="s">
        <v>305</v>
      </c>
      <c r="C40" s="56">
        <v>2100</v>
      </c>
    </row>
    <row r="41" spans="1:3" ht="21.75" customHeight="1">
      <c r="A41" s="51" t="s">
        <v>319</v>
      </c>
      <c r="B41" s="49" t="s">
        <v>322</v>
      </c>
      <c r="C41" s="56">
        <f>C42</f>
        <v>0</v>
      </c>
    </row>
    <row r="42" spans="1:3" ht="23.25" customHeight="1">
      <c r="A42" s="51" t="s">
        <v>320</v>
      </c>
      <c r="B42" s="49" t="s">
        <v>321</v>
      </c>
      <c r="C42" s="56"/>
    </row>
    <row r="43" spans="1:3" s="36" customFormat="1" collapsed="1">
      <c r="A43" s="57" t="s">
        <v>306</v>
      </c>
      <c r="B43" s="57" t="s">
        <v>307</v>
      </c>
      <c r="C43" s="29">
        <f>C44</f>
        <v>259303.72</v>
      </c>
    </row>
    <row r="44" spans="1:3" ht="31.2">
      <c r="A44" s="58" t="s">
        <v>308</v>
      </c>
      <c r="B44" s="58" t="s">
        <v>408</v>
      </c>
      <c r="C44" s="27">
        <f>C45+C47</f>
        <v>259303.72</v>
      </c>
    </row>
    <row r="45" spans="1:3" ht="31.2">
      <c r="A45" s="58" t="s">
        <v>525</v>
      </c>
      <c r="B45" s="58" t="s">
        <v>526</v>
      </c>
      <c r="C45" s="27">
        <f>C46</f>
        <v>6174.04</v>
      </c>
    </row>
    <row r="46" spans="1:3">
      <c r="A46" s="58" t="s">
        <v>527</v>
      </c>
      <c r="B46" s="58" t="s">
        <v>528</v>
      </c>
      <c r="C46" s="27">
        <v>6174.04</v>
      </c>
    </row>
    <row r="47" spans="1:3">
      <c r="A47" s="162" t="s">
        <v>529</v>
      </c>
      <c r="B47" s="58" t="s">
        <v>530</v>
      </c>
      <c r="C47" s="27">
        <f>C48+C50+C51+C49</f>
        <v>253129.68</v>
      </c>
    </row>
    <row r="48" spans="1:3" ht="30" customHeight="1">
      <c r="A48" s="58" t="s">
        <v>531</v>
      </c>
      <c r="B48" s="58" t="s">
        <v>309</v>
      </c>
      <c r="C48" s="27">
        <v>1370</v>
      </c>
    </row>
    <row r="49" spans="1:3" ht="46.8">
      <c r="A49" s="58" t="s">
        <v>532</v>
      </c>
      <c r="B49" s="58" t="s">
        <v>310</v>
      </c>
      <c r="C49" s="27">
        <v>1223</v>
      </c>
    </row>
    <row r="50" spans="1:3" ht="33" customHeight="1">
      <c r="A50" s="58" t="s">
        <v>533</v>
      </c>
      <c r="B50" s="58" t="s">
        <v>311</v>
      </c>
      <c r="C50" s="27">
        <f>13335+177119+3125+48326+2794+651+1003.4+538+275.28</f>
        <v>247166.68</v>
      </c>
    </row>
    <row r="51" spans="1:3" ht="66" customHeight="1">
      <c r="A51" s="58" t="s">
        <v>534</v>
      </c>
      <c r="B51" s="59" t="s">
        <v>536</v>
      </c>
      <c r="C51" s="27">
        <v>3370</v>
      </c>
    </row>
    <row r="52" spans="1:3" ht="21" customHeight="1">
      <c r="A52" s="60"/>
      <c r="B52" s="61" t="s">
        <v>165</v>
      </c>
      <c r="C52" s="62">
        <f>C13+C43</f>
        <v>475278.72</v>
      </c>
    </row>
    <row r="53" spans="1:3" ht="46.5" customHeight="1">
      <c r="A53" s="63"/>
      <c r="B53" s="64"/>
      <c r="C53" s="65"/>
    </row>
    <row r="54" spans="1:3" ht="46.5" customHeight="1">
      <c r="A54" s="63"/>
      <c r="B54" s="64"/>
      <c r="C54" s="65"/>
    </row>
  </sheetData>
  <mergeCells count="5">
    <mergeCell ref="A10:C10"/>
    <mergeCell ref="B8:C8"/>
    <mergeCell ref="A9:C9"/>
    <mergeCell ref="B2:C2"/>
    <mergeCell ref="C4:D4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="93" zoomScaleNormal="100" zoomScaleSheetLayoutView="93" workbookViewId="0">
      <selection activeCell="C4" sqref="C4:D4"/>
    </sheetView>
  </sheetViews>
  <sheetFormatPr defaultRowHeight="15.6"/>
  <cols>
    <col min="1" max="1" width="26.109375" style="47" customWidth="1"/>
    <col min="2" max="2" width="72.109375" style="7" customWidth="1"/>
    <col min="3" max="3" width="15.5546875" style="35" customWidth="1"/>
    <col min="4" max="4" width="17.33203125" style="35" customWidth="1"/>
    <col min="5" max="256" width="9.109375" style="35"/>
    <col min="257" max="257" width="26.44140625" style="35" customWidth="1"/>
    <col min="258" max="258" width="78.44140625" style="35" customWidth="1"/>
    <col min="259" max="259" width="19.6640625" style="35" customWidth="1"/>
    <col min="260" max="512" width="9.109375" style="35"/>
    <col min="513" max="513" width="26.44140625" style="35" customWidth="1"/>
    <col min="514" max="514" width="78.44140625" style="35" customWidth="1"/>
    <col min="515" max="515" width="19.6640625" style="35" customWidth="1"/>
    <col min="516" max="768" width="9.109375" style="35"/>
    <col min="769" max="769" width="26.44140625" style="35" customWidth="1"/>
    <col min="770" max="770" width="78.44140625" style="35" customWidth="1"/>
    <col min="771" max="771" width="19.6640625" style="35" customWidth="1"/>
    <col min="772" max="1024" width="9.109375" style="35"/>
    <col min="1025" max="1025" width="26.44140625" style="35" customWidth="1"/>
    <col min="1026" max="1026" width="78.44140625" style="35" customWidth="1"/>
    <col min="1027" max="1027" width="19.6640625" style="35" customWidth="1"/>
    <col min="1028" max="1280" width="9.109375" style="35"/>
    <col min="1281" max="1281" width="26.44140625" style="35" customWidth="1"/>
    <col min="1282" max="1282" width="78.44140625" style="35" customWidth="1"/>
    <col min="1283" max="1283" width="19.6640625" style="35" customWidth="1"/>
    <col min="1284" max="1536" width="9.109375" style="35"/>
    <col min="1537" max="1537" width="26.44140625" style="35" customWidth="1"/>
    <col min="1538" max="1538" width="78.44140625" style="35" customWidth="1"/>
    <col min="1539" max="1539" width="19.6640625" style="35" customWidth="1"/>
    <col min="1540" max="1792" width="9.109375" style="35"/>
    <col min="1793" max="1793" width="26.44140625" style="35" customWidth="1"/>
    <col min="1794" max="1794" width="78.44140625" style="35" customWidth="1"/>
    <col min="1795" max="1795" width="19.6640625" style="35" customWidth="1"/>
    <col min="1796" max="2048" width="9.109375" style="35"/>
    <col min="2049" max="2049" width="26.44140625" style="35" customWidth="1"/>
    <col min="2050" max="2050" width="78.44140625" style="35" customWidth="1"/>
    <col min="2051" max="2051" width="19.6640625" style="35" customWidth="1"/>
    <col min="2052" max="2304" width="9.109375" style="35"/>
    <col min="2305" max="2305" width="26.44140625" style="35" customWidth="1"/>
    <col min="2306" max="2306" width="78.44140625" style="35" customWidth="1"/>
    <col min="2307" max="2307" width="19.6640625" style="35" customWidth="1"/>
    <col min="2308" max="2560" width="9.109375" style="35"/>
    <col min="2561" max="2561" width="26.44140625" style="35" customWidth="1"/>
    <col min="2562" max="2562" width="78.44140625" style="35" customWidth="1"/>
    <col min="2563" max="2563" width="19.6640625" style="35" customWidth="1"/>
    <col min="2564" max="2816" width="9.109375" style="35"/>
    <col min="2817" max="2817" width="26.44140625" style="35" customWidth="1"/>
    <col min="2818" max="2818" width="78.44140625" style="35" customWidth="1"/>
    <col min="2819" max="2819" width="19.6640625" style="35" customWidth="1"/>
    <col min="2820" max="3072" width="9.109375" style="35"/>
    <col min="3073" max="3073" width="26.44140625" style="35" customWidth="1"/>
    <col min="3074" max="3074" width="78.44140625" style="35" customWidth="1"/>
    <col min="3075" max="3075" width="19.6640625" style="35" customWidth="1"/>
    <col min="3076" max="3328" width="9.109375" style="35"/>
    <col min="3329" max="3329" width="26.44140625" style="35" customWidth="1"/>
    <col min="3330" max="3330" width="78.44140625" style="35" customWidth="1"/>
    <col min="3331" max="3331" width="19.6640625" style="35" customWidth="1"/>
    <col min="3332" max="3584" width="9.109375" style="35"/>
    <col min="3585" max="3585" width="26.44140625" style="35" customWidth="1"/>
    <col min="3586" max="3586" width="78.44140625" style="35" customWidth="1"/>
    <col min="3587" max="3587" width="19.6640625" style="35" customWidth="1"/>
    <col min="3588" max="3840" width="9.109375" style="35"/>
    <col min="3841" max="3841" width="26.44140625" style="35" customWidth="1"/>
    <col min="3842" max="3842" width="78.44140625" style="35" customWidth="1"/>
    <col min="3843" max="3843" width="19.6640625" style="35" customWidth="1"/>
    <col min="3844" max="4096" width="9.109375" style="35"/>
    <col min="4097" max="4097" width="26.44140625" style="35" customWidth="1"/>
    <col min="4098" max="4098" width="78.44140625" style="35" customWidth="1"/>
    <col min="4099" max="4099" width="19.6640625" style="35" customWidth="1"/>
    <col min="4100" max="4352" width="9.109375" style="35"/>
    <col min="4353" max="4353" width="26.44140625" style="35" customWidth="1"/>
    <col min="4354" max="4354" width="78.44140625" style="35" customWidth="1"/>
    <col min="4355" max="4355" width="19.6640625" style="35" customWidth="1"/>
    <col min="4356" max="4608" width="9.109375" style="35"/>
    <col min="4609" max="4609" width="26.44140625" style="35" customWidth="1"/>
    <col min="4610" max="4610" width="78.44140625" style="35" customWidth="1"/>
    <col min="4611" max="4611" width="19.6640625" style="35" customWidth="1"/>
    <col min="4612" max="4864" width="9.109375" style="35"/>
    <col min="4865" max="4865" width="26.44140625" style="35" customWidth="1"/>
    <col min="4866" max="4866" width="78.44140625" style="35" customWidth="1"/>
    <col min="4867" max="4867" width="19.6640625" style="35" customWidth="1"/>
    <col min="4868" max="5120" width="9.109375" style="35"/>
    <col min="5121" max="5121" width="26.44140625" style="35" customWidth="1"/>
    <col min="5122" max="5122" width="78.44140625" style="35" customWidth="1"/>
    <col min="5123" max="5123" width="19.6640625" style="35" customWidth="1"/>
    <col min="5124" max="5376" width="9.109375" style="35"/>
    <col min="5377" max="5377" width="26.44140625" style="35" customWidth="1"/>
    <col min="5378" max="5378" width="78.44140625" style="35" customWidth="1"/>
    <col min="5379" max="5379" width="19.6640625" style="35" customWidth="1"/>
    <col min="5380" max="5632" width="9.109375" style="35"/>
    <col min="5633" max="5633" width="26.44140625" style="35" customWidth="1"/>
    <col min="5634" max="5634" width="78.44140625" style="35" customWidth="1"/>
    <col min="5635" max="5635" width="19.6640625" style="35" customWidth="1"/>
    <col min="5636" max="5888" width="9.109375" style="35"/>
    <col min="5889" max="5889" width="26.44140625" style="35" customWidth="1"/>
    <col min="5890" max="5890" width="78.44140625" style="35" customWidth="1"/>
    <col min="5891" max="5891" width="19.6640625" style="35" customWidth="1"/>
    <col min="5892" max="6144" width="9.109375" style="35"/>
    <col min="6145" max="6145" width="26.44140625" style="35" customWidth="1"/>
    <col min="6146" max="6146" width="78.44140625" style="35" customWidth="1"/>
    <col min="6147" max="6147" width="19.6640625" style="35" customWidth="1"/>
    <col min="6148" max="6400" width="9.109375" style="35"/>
    <col min="6401" max="6401" width="26.44140625" style="35" customWidth="1"/>
    <col min="6402" max="6402" width="78.44140625" style="35" customWidth="1"/>
    <col min="6403" max="6403" width="19.6640625" style="35" customWidth="1"/>
    <col min="6404" max="6656" width="9.109375" style="35"/>
    <col min="6657" max="6657" width="26.44140625" style="35" customWidth="1"/>
    <col min="6658" max="6658" width="78.44140625" style="35" customWidth="1"/>
    <col min="6659" max="6659" width="19.6640625" style="35" customWidth="1"/>
    <col min="6660" max="6912" width="9.109375" style="35"/>
    <col min="6913" max="6913" width="26.44140625" style="35" customWidth="1"/>
    <col min="6914" max="6914" width="78.44140625" style="35" customWidth="1"/>
    <col min="6915" max="6915" width="19.6640625" style="35" customWidth="1"/>
    <col min="6916" max="7168" width="9.109375" style="35"/>
    <col min="7169" max="7169" width="26.44140625" style="35" customWidth="1"/>
    <col min="7170" max="7170" width="78.44140625" style="35" customWidth="1"/>
    <col min="7171" max="7171" width="19.6640625" style="35" customWidth="1"/>
    <col min="7172" max="7424" width="9.109375" style="35"/>
    <col min="7425" max="7425" width="26.44140625" style="35" customWidth="1"/>
    <col min="7426" max="7426" width="78.44140625" style="35" customWidth="1"/>
    <col min="7427" max="7427" width="19.6640625" style="35" customWidth="1"/>
    <col min="7428" max="7680" width="9.109375" style="35"/>
    <col min="7681" max="7681" width="26.44140625" style="35" customWidth="1"/>
    <col min="7682" max="7682" width="78.44140625" style="35" customWidth="1"/>
    <col min="7683" max="7683" width="19.6640625" style="35" customWidth="1"/>
    <col min="7684" max="7936" width="9.109375" style="35"/>
    <col min="7937" max="7937" width="26.44140625" style="35" customWidth="1"/>
    <col min="7938" max="7938" width="78.44140625" style="35" customWidth="1"/>
    <col min="7939" max="7939" width="19.6640625" style="35" customWidth="1"/>
    <col min="7940" max="8192" width="9.109375" style="35"/>
    <col min="8193" max="8193" width="26.44140625" style="35" customWidth="1"/>
    <col min="8194" max="8194" width="78.44140625" style="35" customWidth="1"/>
    <col min="8195" max="8195" width="19.6640625" style="35" customWidth="1"/>
    <col min="8196" max="8448" width="9.109375" style="35"/>
    <col min="8449" max="8449" width="26.44140625" style="35" customWidth="1"/>
    <col min="8450" max="8450" width="78.44140625" style="35" customWidth="1"/>
    <col min="8451" max="8451" width="19.6640625" style="35" customWidth="1"/>
    <col min="8452" max="8704" width="9.109375" style="35"/>
    <col min="8705" max="8705" width="26.44140625" style="35" customWidth="1"/>
    <col min="8706" max="8706" width="78.44140625" style="35" customWidth="1"/>
    <col min="8707" max="8707" width="19.6640625" style="35" customWidth="1"/>
    <col min="8708" max="8960" width="9.109375" style="35"/>
    <col min="8961" max="8961" width="26.44140625" style="35" customWidth="1"/>
    <col min="8962" max="8962" width="78.44140625" style="35" customWidth="1"/>
    <col min="8963" max="8963" width="19.6640625" style="35" customWidth="1"/>
    <col min="8964" max="9216" width="9.109375" style="35"/>
    <col min="9217" max="9217" width="26.44140625" style="35" customWidth="1"/>
    <col min="9218" max="9218" width="78.44140625" style="35" customWidth="1"/>
    <col min="9219" max="9219" width="19.6640625" style="35" customWidth="1"/>
    <col min="9220" max="9472" width="9.109375" style="35"/>
    <col min="9473" max="9473" width="26.44140625" style="35" customWidth="1"/>
    <col min="9474" max="9474" width="78.44140625" style="35" customWidth="1"/>
    <col min="9475" max="9475" width="19.6640625" style="35" customWidth="1"/>
    <col min="9476" max="9728" width="9.109375" style="35"/>
    <col min="9729" max="9729" width="26.44140625" style="35" customWidth="1"/>
    <col min="9730" max="9730" width="78.44140625" style="35" customWidth="1"/>
    <col min="9731" max="9731" width="19.6640625" style="35" customWidth="1"/>
    <col min="9732" max="9984" width="9.109375" style="35"/>
    <col min="9985" max="9985" width="26.44140625" style="35" customWidth="1"/>
    <col min="9986" max="9986" width="78.44140625" style="35" customWidth="1"/>
    <col min="9987" max="9987" width="19.6640625" style="35" customWidth="1"/>
    <col min="9988" max="10240" width="9.109375" style="35"/>
    <col min="10241" max="10241" width="26.44140625" style="35" customWidth="1"/>
    <col min="10242" max="10242" width="78.44140625" style="35" customWidth="1"/>
    <col min="10243" max="10243" width="19.6640625" style="35" customWidth="1"/>
    <col min="10244" max="10496" width="9.109375" style="35"/>
    <col min="10497" max="10497" width="26.44140625" style="35" customWidth="1"/>
    <col min="10498" max="10498" width="78.44140625" style="35" customWidth="1"/>
    <col min="10499" max="10499" width="19.6640625" style="35" customWidth="1"/>
    <col min="10500" max="10752" width="9.109375" style="35"/>
    <col min="10753" max="10753" width="26.44140625" style="35" customWidth="1"/>
    <col min="10754" max="10754" width="78.44140625" style="35" customWidth="1"/>
    <col min="10755" max="10755" width="19.6640625" style="35" customWidth="1"/>
    <col min="10756" max="11008" width="9.109375" style="35"/>
    <col min="11009" max="11009" width="26.44140625" style="35" customWidth="1"/>
    <col min="11010" max="11010" width="78.44140625" style="35" customWidth="1"/>
    <col min="11011" max="11011" width="19.6640625" style="35" customWidth="1"/>
    <col min="11012" max="11264" width="9.109375" style="35"/>
    <col min="11265" max="11265" width="26.44140625" style="35" customWidth="1"/>
    <col min="11266" max="11266" width="78.44140625" style="35" customWidth="1"/>
    <col min="11267" max="11267" width="19.6640625" style="35" customWidth="1"/>
    <col min="11268" max="11520" width="9.109375" style="35"/>
    <col min="11521" max="11521" width="26.44140625" style="35" customWidth="1"/>
    <col min="11522" max="11522" width="78.44140625" style="35" customWidth="1"/>
    <col min="11523" max="11523" width="19.6640625" style="35" customWidth="1"/>
    <col min="11524" max="11776" width="9.109375" style="35"/>
    <col min="11777" max="11777" width="26.44140625" style="35" customWidth="1"/>
    <col min="11778" max="11778" width="78.44140625" style="35" customWidth="1"/>
    <col min="11779" max="11779" width="19.6640625" style="35" customWidth="1"/>
    <col min="11780" max="12032" width="9.109375" style="35"/>
    <col min="12033" max="12033" width="26.44140625" style="35" customWidth="1"/>
    <col min="12034" max="12034" width="78.44140625" style="35" customWidth="1"/>
    <col min="12035" max="12035" width="19.6640625" style="35" customWidth="1"/>
    <col min="12036" max="12288" width="9.109375" style="35"/>
    <col min="12289" max="12289" width="26.44140625" style="35" customWidth="1"/>
    <col min="12290" max="12290" width="78.44140625" style="35" customWidth="1"/>
    <col min="12291" max="12291" width="19.6640625" style="35" customWidth="1"/>
    <col min="12292" max="12544" width="9.109375" style="35"/>
    <col min="12545" max="12545" width="26.44140625" style="35" customWidth="1"/>
    <col min="12546" max="12546" width="78.44140625" style="35" customWidth="1"/>
    <col min="12547" max="12547" width="19.6640625" style="35" customWidth="1"/>
    <col min="12548" max="12800" width="9.109375" style="35"/>
    <col min="12801" max="12801" width="26.44140625" style="35" customWidth="1"/>
    <col min="12802" max="12802" width="78.44140625" style="35" customWidth="1"/>
    <col min="12803" max="12803" width="19.6640625" style="35" customWidth="1"/>
    <col min="12804" max="13056" width="9.109375" style="35"/>
    <col min="13057" max="13057" width="26.44140625" style="35" customWidth="1"/>
    <col min="13058" max="13058" width="78.44140625" style="35" customWidth="1"/>
    <col min="13059" max="13059" width="19.6640625" style="35" customWidth="1"/>
    <col min="13060" max="13312" width="9.109375" style="35"/>
    <col min="13313" max="13313" width="26.44140625" style="35" customWidth="1"/>
    <col min="13314" max="13314" width="78.44140625" style="35" customWidth="1"/>
    <col min="13315" max="13315" width="19.6640625" style="35" customWidth="1"/>
    <col min="13316" max="13568" width="9.109375" style="35"/>
    <col min="13569" max="13569" width="26.44140625" style="35" customWidth="1"/>
    <col min="13570" max="13570" width="78.44140625" style="35" customWidth="1"/>
    <col min="13571" max="13571" width="19.6640625" style="35" customWidth="1"/>
    <col min="13572" max="13824" width="9.109375" style="35"/>
    <col min="13825" max="13825" width="26.44140625" style="35" customWidth="1"/>
    <col min="13826" max="13826" width="78.44140625" style="35" customWidth="1"/>
    <col min="13827" max="13827" width="19.6640625" style="35" customWidth="1"/>
    <col min="13828" max="14080" width="9.109375" style="35"/>
    <col min="14081" max="14081" width="26.44140625" style="35" customWidth="1"/>
    <col min="14082" max="14082" width="78.44140625" style="35" customWidth="1"/>
    <col min="14083" max="14083" width="19.6640625" style="35" customWidth="1"/>
    <col min="14084" max="14336" width="9.109375" style="35"/>
    <col min="14337" max="14337" width="26.44140625" style="35" customWidth="1"/>
    <col min="14338" max="14338" width="78.44140625" style="35" customWidth="1"/>
    <col min="14339" max="14339" width="19.6640625" style="35" customWidth="1"/>
    <col min="14340" max="14592" width="9.109375" style="35"/>
    <col min="14593" max="14593" width="26.44140625" style="35" customWidth="1"/>
    <col min="14594" max="14594" width="78.44140625" style="35" customWidth="1"/>
    <col min="14595" max="14595" width="19.6640625" style="35" customWidth="1"/>
    <col min="14596" max="14848" width="9.109375" style="35"/>
    <col min="14849" max="14849" width="26.44140625" style="35" customWidth="1"/>
    <col min="14850" max="14850" width="78.44140625" style="35" customWidth="1"/>
    <col min="14851" max="14851" width="19.6640625" style="35" customWidth="1"/>
    <col min="14852" max="15104" width="9.109375" style="35"/>
    <col min="15105" max="15105" width="26.44140625" style="35" customWidth="1"/>
    <col min="15106" max="15106" width="78.44140625" style="35" customWidth="1"/>
    <col min="15107" max="15107" width="19.6640625" style="35" customWidth="1"/>
    <col min="15108" max="15360" width="9.109375" style="35"/>
    <col min="15361" max="15361" width="26.44140625" style="35" customWidth="1"/>
    <col min="15362" max="15362" width="78.44140625" style="35" customWidth="1"/>
    <col min="15363" max="15363" width="19.6640625" style="35" customWidth="1"/>
    <col min="15364" max="15616" width="9.109375" style="35"/>
    <col min="15617" max="15617" width="26.44140625" style="35" customWidth="1"/>
    <col min="15618" max="15618" width="78.44140625" style="35" customWidth="1"/>
    <col min="15619" max="15619" width="19.6640625" style="35" customWidth="1"/>
    <col min="15620" max="15872" width="9.109375" style="35"/>
    <col min="15873" max="15873" width="26.44140625" style="35" customWidth="1"/>
    <col min="15874" max="15874" width="78.44140625" style="35" customWidth="1"/>
    <col min="15875" max="15875" width="19.6640625" style="35" customWidth="1"/>
    <col min="15876" max="16128" width="9.109375" style="35"/>
    <col min="16129" max="16129" width="26.44140625" style="35" customWidth="1"/>
    <col min="16130" max="16130" width="78.44140625" style="35" customWidth="1"/>
    <col min="16131" max="16131" width="19.6640625" style="35" customWidth="1"/>
    <col min="16132" max="16384" width="9.109375" style="35"/>
  </cols>
  <sheetData>
    <row r="1" spans="1:4">
      <c r="D1" s="169" t="s">
        <v>489</v>
      </c>
    </row>
    <row r="2" spans="1:4">
      <c r="C2" s="184" t="s">
        <v>413</v>
      </c>
      <c r="D2" s="187"/>
    </row>
    <row r="3" spans="1:4">
      <c r="D3" s="169" t="s">
        <v>397</v>
      </c>
    </row>
    <row r="4" spans="1:4">
      <c r="C4" s="184" t="s">
        <v>587</v>
      </c>
      <c r="D4" s="184"/>
    </row>
    <row r="5" spans="1:4">
      <c r="D5" s="131" t="s">
        <v>325</v>
      </c>
    </row>
    <row r="6" spans="1:4">
      <c r="D6" s="131" t="s">
        <v>519</v>
      </c>
    </row>
    <row r="7" spans="1:4">
      <c r="D7" s="131" t="s">
        <v>518</v>
      </c>
    </row>
    <row r="8" spans="1:4">
      <c r="B8" s="47"/>
      <c r="D8" s="132" t="s">
        <v>517</v>
      </c>
    </row>
    <row r="9" spans="1:4" ht="17.399999999999999">
      <c r="A9" s="191" t="s">
        <v>404</v>
      </c>
      <c r="B9" s="191"/>
      <c r="C9" s="191"/>
      <c r="D9" s="191"/>
    </row>
    <row r="10" spans="1:4" ht="18">
      <c r="A10" s="189" t="s">
        <v>503</v>
      </c>
      <c r="B10" s="189"/>
      <c r="C10" s="189"/>
      <c r="D10" s="189"/>
    </row>
    <row r="11" spans="1:4">
      <c r="D11" s="104" t="s">
        <v>248</v>
      </c>
    </row>
    <row r="12" spans="1:4" ht="46.8">
      <c r="A12" s="49" t="s">
        <v>239</v>
      </c>
      <c r="B12" s="50" t="s">
        <v>249</v>
      </c>
      <c r="C12" s="148" t="s">
        <v>415</v>
      </c>
      <c r="D12" s="148" t="s">
        <v>416</v>
      </c>
    </row>
    <row r="13" spans="1:4">
      <c r="A13" s="51" t="s">
        <v>250</v>
      </c>
      <c r="B13" s="52" t="s">
        <v>251</v>
      </c>
      <c r="C13" s="53">
        <f>C14+C18+C22+C24+C27+C29+C32+C35+C16</f>
        <v>218620</v>
      </c>
      <c r="D13" s="53">
        <f>D14+D18+D22+D24+D27+D29+D32+D35+D16</f>
        <v>224796</v>
      </c>
    </row>
    <row r="14" spans="1:4">
      <c r="A14" s="51" t="s">
        <v>252</v>
      </c>
      <c r="B14" s="54" t="s">
        <v>253</v>
      </c>
      <c r="C14" s="42">
        <f>SUM(C15:C15)</f>
        <v>173700</v>
      </c>
      <c r="D14" s="42">
        <f>SUM(D15:D15)</f>
        <v>179450</v>
      </c>
    </row>
    <row r="15" spans="1:4">
      <c r="A15" s="51" t="s">
        <v>254</v>
      </c>
      <c r="B15" s="54" t="s">
        <v>255</v>
      </c>
      <c r="C15" s="42">
        <v>173700</v>
      </c>
      <c r="D15" s="149">
        <v>179450</v>
      </c>
    </row>
    <row r="16" spans="1:4" ht="31.2">
      <c r="A16" s="51" t="s">
        <v>256</v>
      </c>
      <c r="B16" s="54" t="s">
        <v>257</v>
      </c>
      <c r="C16" s="42">
        <f>C17</f>
        <v>7342</v>
      </c>
      <c r="D16" s="42">
        <f>D17</f>
        <v>7342</v>
      </c>
    </row>
    <row r="17" spans="1:4" ht="31.2">
      <c r="A17" s="51" t="s">
        <v>258</v>
      </c>
      <c r="B17" s="54" t="s">
        <v>259</v>
      </c>
      <c r="C17" s="42">
        <v>7342</v>
      </c>
      <c r="D17" s="149">
        <v>7342</v>
      </c>
    </row>
    <row r="18" spans="1:4">
      <c r="A18" s="51" t="s">
        <v>260</v>
      </c>
      <c r="B18" s="54" t="s">
        <v>261</v>
      </c>
      <c r="C18" s="42">
        <f>SUM(C19:C21)</f>
        <v>16801</v>
      </c>
      <c r="D18" s="42">
        <f>SUM(D19:D21)</f>
        <v>16976</v>
      </c>
    </row>
    <row r="19" spans="1:4" ht="18.75" customHeight="1">
      <c r="A19" s="51" t="s">
        <v>262</v>
      </c>
      <c r="B19" s="54" t="s">
        <v>263</v>
      </c>
      <c r="C19" s="42">
        <v>12988</v>
      </c>
      <c r="D19" s="149">
        <v>12788</v>
      </c>
    </row>
    <row r="20" spans="1:4">
      <c r="A20" s="51" t="s">
        <v>264</v>
      </c>
      <c r="B20" s="54" t="s">
        <v>265</v>
      </c>
      <c r="C20" s="42">
        <v>1013</v>
      </c>
      <c r="D20" s="149">
        <v>1188</v>
      </c>
    </row>
    <row r="21" spans="1:4" ht="31.2">
      <c r="A21" s="51" t="s">
        <v>266</v>
      </c>
      <c r="B21" s="54" t="s">
        <v>267</v>
      </c>
      <c r="C21" s="42">
        <v>2800</v>
      </c>
      <c r="D21" s="149">
        <v>3000</v>
      </c>
    </row>
    <row r="22" spans="1:4">
      <c r="A22" s="51" t="s">
        <v>268</v>
      </c>
      <c r="B22" s="54" t="s">
        <v>269</v>
      </c>
      <c r="C22" s="42">
        <f>C23</f>
        <v>2000</v>
      </c>
      <c r="D22" s="42">
        <f>D23</f>
        <v>2000</v>
      </c>
    </row>
    <row r="23" spans="1:4" ht="31.2">
      <c r="A23" s="51" t="s">
        <v>270</v>
      </c>
      <c r="B23" s="54" t="s">
        <v>271</v>
      </c>
      <c r="C23" s="42">
        <v>2000</v>
      </c>
      <c r="D23" s="149">
        <v>2000</v>
      </c>
    </row>
    <row r="24" spans="1:4" ht="34.5" customHeight="1">
      <c r="A24" s="51" t="s">
        <v>272</v>
      </c>
      <c r="B24" s="28" t="s">
        <v>273</v>
      </c>
      <c r="C24" s="42">
        <f>SUM(C25:C26)</f>
        <v>11307</v>
      </c>
      <c r="D24" s="42">
        <f>SUM(D25:D26)</f>
        <v>11358</v>
      </c>
    </row>
    <row r="25" spans="1:4" ht="78">
      <c r="A25" s="51" t="s">
        <v>274</v>
      </c>
      <c r="B25" s="54" t="s">
        <v>275</v>
      </c>
      <c r="C25" s="42">
        <v>8000</v>
      </c>
      <c r="D25" s="149">
        <v>8000</v>
      </c>
    </row>
    <row r="26" spans="1:4" ht="78">
      <c r="A26" s="51" t="s">
        <v>276</v>
      </c>
      <c r="B26" s="54" t="s">
        <v>277</v>
      </c>
      <c r="C26" s="42">
        <v>3307</v>
      </c>
      <c r="D26" s="149">
        <v>3358</v>
      </c>
    </row>
    <row r="27" spans="1:4">
      <c r="A27" s="51" t="s">
        <v>278</v>
      </c>
      <c r="B27" s="28" t="s">
        <v>279</v>
      </c>
      <c r="C27" s="42">
        <f>SUM(C28:C28)</f>
        <v>1060</v>
      </c>
      <c r="D27" s="42">
        <f>SUM(D28:D28)</f>
        <v>1060</v>
      </c>
    </row>
    <row r="28" spans="1:4">
      <c r="A28" s="51" t="s">
        <v>280</v>
      </c>
      <c r="B28" s="54" t="s">
        <v>281</v>
      </c>
      <c r="C28" s="42">
        <v>1060</v>
      </c>
      <c r="D28" s="149">
        <v>1060</v>
      </c>
    </row>
    <row r="29" spans="1:4" ht="31.2">
      <c r="A29" s="51" t="s">
        <v>282</v>
      </c>
      <c r="B29" s="54" t="s">
        <v>283</v>
      </c>
      <c r="C29" s="42">
        <f>C30+C31</f>
        <v>810</v>
      </c>
      <c r="D29" s="42">
        <f>D30+D31</f>
        <v>810</v>
      </c>
    </row>
    <row r="30" spans="1:4" ht="31.2">
      <c r="A30" s="51" t="s">
        <v>284</v>
      </c>
      <c r="B30" s="54" t="s">
        <v>285</v>
      </c>
      <c r="C30" s="42">
        <v>716</v>
      </c>
      <c r="D30" s="149">
        <v>716</v>
      </c>
    </row>
    <row r="31" spans="1:4" ht="18" customHeight="1">
      <c r="A31" s="51" t="s">
        <v>286</v>
      </c>
      <c r="B31" s="54" t="s">
        <v>287</v>
      </c>
      <c r="C31" s="42">
        <v>94</v>
      </c>
      <c r="D31" s="149">
        <v>94</v>
      </c>
    </row>
    <row r="32" spans="1:4" ht="31.2">
      <c r="A32" s="51" t="s">
        <v>288</v>
      </c>
      <c r="B32" s="54" t="s">
        <v>289</v>
      </c>
      <c r="C32" s="42">
        <f>C33+C34</f>
        <v>1300</v>
      </c>
      <c r="D32" s="42">
        <f>D33+D34</f>
        <v>1300</v>
      </c>
    </row>
    <row r="33" spans="1:4" ht="81" customHeight="1">
      <c r="A33" s="51" t="s">
        <v>290</v>
      </c>
      <c r="B33" s="55" t="s">
        <v>291</v>
      </c>
      <c r="C33" s="42">
        <v>1000</v>
      </c>
      <c r="D33" s="149">
        <v>1000</v>
      </c>
    </row>
    <row r="34" spans="1:4" ht="34.5" customHeight="1">
      <c r="A34" s="51" t="s">
        <v>292</v>
      </c>
      <c r="B34" s="54" t="s">
        <v>293</v>
      </c>
      <c r="C34" s="42">
        <v>300</v>
      </c>
      <c r="D34" s="149">
        <v>300</v>
      </c>
    </row>
    <row r="35" spans="1:4">
      <c r="A35" s="51" t="s">
        <v>294</v>
      </c>
      <c r="B35" s="28" t="s">
        <v>295</v>
      </c>
      <c r="C35" s="56">
        <f>C36+C37+C38+C39+C40</f>
        <v>4300</v>
      </c>
      <c r="D35" s="56">
        <f>D36+D37+D38+D39+D40</f>
        <v>4500</v>
      </c>
    </row>
    <row r="36" spans="1:4" ht="31.2">
      <c r="A36" s="51" t="s">
        <v>296</v>
      </c>
      <c r="B36" s="49" t="s">
        <v>297</v>
      </c>
      <c r="C36" s="27">
        <v>30</v>
      </c>
      <c r="D36" s="149">
        <v>30</v>
      </c>
    </row>
    <row r="37" spans="1:4" ht="46.5" customHeight="1">
      <c r="A37" s="51" t="s">
        <v>298</v>
      </c>
      <c r="B37" s="49" t="s">
        <v>299</v>
      </c>
      <c r="C37" s="27">
        <v>50</v>
      </c>
      <c r="D37" s="149">
        <v>50</v>
      </c>
    </row>
    <row r="38" spans="1:4" ht="93.75" customHeight="1">
      <c r="A38" s="51" t="s">
        <v>300</v>
      </c>
      <c r="B38" s="49" t="s">
        <v>301</v>
      </c>
      <c r="C38" s="27">
        <v>750</v>
      </c>
      <c r="D38" s="149">
        <v>800</v>
      </c>
    </row>
    <row r="39" spans="1:4" ht="62.4">
      <c r="A39" s="51" t="s">
        <v>302</v>
      </c>
      <c r="B39" s="54" t="s">
        <v>303</v>
      </c>
      <c r="C39" s="56">
        <v>1330</v>
      </c>
      <c r="D39" s="149">
        <v>1350</v>
      </c>
    </row>
    <row r="40" spans="1:4" ht="32.25" customHeight="1">
      <c r="A40" s="51" t="s">
        <v>304</v>
      </c>
      <c r="B40" s="49" t="s">
        <v>305</v>
      </c>
      <c r="C40" s="56">
        <v>2140</v>
      </c>
      <c r="D40" s="149">
        <v>2270</v>
      </c>
    </row>
    <row r="41" spans="1:4" s="36" customFormat="1" collapsed="1">
      <c r="A41" s="57" t="s">
        <v>306</v>
      </c>
      <c r="B41" s="57" t="s">
        <v>307</v>
      </c>
      <c r="C41" s="29">
        <f>C42</f>
        <v>253129.68</v>
      </c>
      <c r="D41" s="29">
        <f>D42</f>
        <v>253129.68</v>
      </c>
    </row>
    <row r="42" spans="1:4" ht="31.2">
      <c r="A42" s="58" t="s">
        <v>308</v>
      </c>
      <c r="B42" s="58" t="s">
        <v>408</v>
      </c>
      <c r="C42" s="27">
        <f>C43</f>
        <v>253129.68</v>
      </c>
      <c r="D42" s="27">
        <f>D43</f>
        <v>253129.68</v>
      </c>
    </row>
    <row r="43" spans="1:4">
      <c r="A43" s="162" t="s">
        <v>529</v>
      </c>
      <c r="B43" s="58" t="s">
        <v>530</v>
      </c>
      <c r="C43" s="27">
        <f>C44+C46+C47+C45</f>
        <v>253129.68</v>
      </c>
      <c r="D43" s="27">
        <f>D44+D46+D47+D45</f>
        <v>253129.68</v>
      </c>
    </row>
    <row r="44" spans="1:4" ht="31.2">
      <c r="A44" s="58" t="s">
        <v>531</v>
      </c>
      <c r="B44" s="58" t="s">
        <v>309</v>
      </c>
      <c r="C44" s="27">
        <v>1370</v>
      </c>
      <c r="D44" s="149">
        <v>1370</v>
      </c>
    </row>
    <row r="45" spans="1:4" ht="46.8">
      <c r="A45" s="58" t="s">
        <v>532</v>
      </c>
      <c r="B45" s="58" t="s">
        <v>310</v>
      </c>
      <c r="C45" s="27">
        <v>1223</v>
      </c>
      <c r="D45" s="149">
        <v>1223</v>
      </c>
    </row>
    <row r="46" spans="1:4" ht="31.2">
      <c r="A46" s="58" t="s">
        <v>533</v>
      </c>
      <c r="B46" s="58" t="s">
        <v>311</v>
      </c>
      <c r="C46" s="27">
        <f>13335+177119+3125+48326+2794+651+1003.4+538+275.28</f>
        <v>247166.68</v>
      </c>
      <c r="D46" s="149">
        <f>13335+177119+3125+48326+2794+651+1003.4+538+275.28</f>
        <v>247166.68</v>
      </c>
    </row>
    <row r="47" spans="1:4" ht="67.5" customHeight="1">
      <c r="A47" s="58" t="s">
        <v>534</v>
      </c>
      <c r="B47" s="59" t="s">
        <v>535</v>
      </c>
      <c r="C47" s="27">
        <v>3370</v>
      </c>
      <c r="D47" s="149">
        <v>3370</v>
      </c>
    </row>
    <row r="48" spans="1:4">
      <c r="A48" s="60"/>
      <c r="B48" s="61" t="s">
        <v>165</v>
      </c>
      <c r="C48" s="62">
        <f>C13+C41</f>
        <v>471749.68</v>
      </c>
      <c r="D48" s="62">
        <f>D13+D41</f>
        <v>477925.68</v>
      </c>
    </row>
    <row r="49" spans="1:3">
      <c r="A49" s="63"/>
      <c r="B49" s="64"/>
      <c r="C49" s="65"/>
    </row>
    <row r="50" spans="1:3">
      <c r="A50" s="63"/>
      <c r="B50" s="64"/>
      <c r="C50" s="65"/>
    </row>
  </sheetData>
  <mergeCells count="4">
    <mergeCell ref="A10:D10"/>
    <mergeCell ref="A9:D9"/>
    <mergeCell ref="C2:D2"/>
    <mergeCell ref="C4:D4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98" zoomScaleNormal="88" zoomScaleSheetLayoutView="98" workbookViewId="0">
      <selection activeCell="D9" sqref="D9"/>
    </sheetView>
  </sheetViews>
  <sheetFormatPr defaultRowHeight="15.6"/>
  <cols>
    <col min="1" max="1" width="5.44140625" style="115" customWidth="1"/>
    <col min="2" max="2" width="90.44140625" style="115" customWidth="1"/>
    <col min="3" max="3" width="13" style="115" customWidth="1"/>
  </cols>
  <sheetData>
    <row r="1" spans="1:3">
      <c r="B1" s="170"/>
      <c r="C1" s="181" t="s">
        <v>400</v>
      </c>
    </row>
    <row r="2" spans="1:3">
      <c r="B2" s="184" t="s">
        <v>413</v>
      </c>
      <c r="C2" s="188"/>
    </row>
    <row r="3" spans="1:3">
      <c r="B3" s="170"/>
      <c r="C3" s="181" t="s">
        <v>397</v>
      </c>
    </row>
    <row r="4" spans="1:3">
      <c r="B4" s="194" t="s">
        <v>587</v>
      </c>
      <c r="C4" s="194"/>
    </row>
    <row r="5" spans="1:3">
      <c r="B5" s="170"/>
      <c r="C5" s="181" t="s">
        <v>326</v>
      </c>
    </row>
    <row r="6" spans="1:3">
      <c r="B6" s="170"/>
      <c r="C6" s="181" t="s">
        <v>522</v>
      </c>
    </row>
    <row r="7" spans="1:3">
      <c r="B7" s="170"/>
      <c r="C7" s="181" t="s">
        <v>518</v>
      </c>
    </row>
    <row r="8" spans="1:3" ht="20.25" customHeight="1">
      <c r="B8" s="170"/>
      <c r="C8" s="170" t="s">
        <v>517</v>
      </c>
    </row>
    <row r="9" spans="1:3" ht="14.25" customHeight="1">
      <c r="A9" s="193" t="s">
        <v>404</v>
      </c>
      <c r="B9" s="193"/>
      <c r="C9" s="193"/>
    </row>
    <row r="10" spans="1:3" ht="13.5" customHeight="1">
      <c r="A10" s="192" t="s">
        <v>418</v>
      </c>
      <c r="B10" s="192"/>
      <c r="C10" s="192"/>
    </row>
    <row r="11" spans="1:3" ht="12" customHeight="1">
      <c r="A11" s="110"/>
      <c r="B11" s="110"/>
      <c r="C11" s="33" t="s">
        <v>388</v>
      </c>
    </row>
    <row r="12" spans="1:3" ht="31.2">
      <c r="A12" s="111" t="s">
        <v>401</v>
      </c>
      <c r="B12" s="112" t="s">
        <v>402</v>
      </c>
      <c r="C12" s="50" t="s">
        <v>313</v>
      </c>
    </row>
    <row r="13" spans="1:3" ht="46.8">
      <c r="A13" s="113">
        <v>1</v>
      </c>
      <c r="B13" s="171" t="s">
        <v>537</v>
      </c>
      <c r="C13" s="27">
        <v>2607.64</v>
      </c>
    </row>
    <row r="14" spans="1:3" ht="39" customHeight="1">
      <c r="A14" s="113">
        <v>2</v>
      </c>
      <c r="B14" s="171" t="s">
        <v>538</v>
      </c>
      <c r="C14" s="27">
        <v>3566.4</v>
      </c>
    </row>
    <row r="15" spans="1:3" ht="46.8">
      <c r="A15" s="113">
        <v>3</v>
      </c>
      <c r="B15" s="28" t="s">
        <v>462</v>
      </c>
      <c r="C15" s="27">
        <v>1370</v>
      </c>
    </row>
    <row r="16" spans="1:3" ht="62.4">
      <c r="A16" s="113">
        <v>4</v>
      </c>
      <c r="B16" s="28" t="s">
        <v>463</v>
      </c>
      <c r="C16" s="27">
        <v>13335</v>
      </c>
    </row>
    <row r="17" spans="1:3" ht="49.5" customHeight="1">
      <c r="A17" s="113">
        <v>5</v>
      </c>
      <c r="B17" s="28" t="s">
        <v>464</v>
      </c>
      <c r="C17" s="27">
        <v>1003.4</v>
      </c>
    </row>
    <row r="18" spans="1:3" ht="78.75" customHeight="1">
      <c r="A18" s="113">
        <v>6</v>
      </c>
      <c r="B18" s="28" t="s">
        <v>478</v>
      </c>
      <c r="C18" s="27">
        <v>177119</v>
      </c>
    </row>
    <row r="19" spans="1:3" ht="46.8">
      <c r="A19" s="113">
        <v>7</v>
      </c>
      <c r="B19" s="28" t="s">
        <v>465</v>
      </c>
      <c r="C19" s="27">
        <v>538</v>
      </c>
    </row>
    <row r="20" spans="1:3" ht="46.8">
      <c r="A20" s="113">
        <v>8</v>
      </c>
      <c r="B20" s="28" t="s">
        <v>466</v>
      </c>
      <c r="C20" s="27">
        <v>651</v>
      </c>
    </row>
    <row r="21" spans="1:3" ht="79.5" customHeight="1">
      <c r="A21" s="113">
        <v>9</v>
      </c>
      <c r="B21" s="28" t="s">
        <v>467</v>
      </c>
      <c r="C21" s="27">
        <v>3370</v>
      </c>
    </row>
    <row r="22" spans="1:3" ht="63" customHeight="1">
      <c r="A22" s="113">
        <v>10</v>
      </c>
      <c r="B22" s="28" t="s">
        <v>468</v>
      </c>
      <c r="C22" s="27">
        <v>3125</v>
      </c>
    </row>
    <row r="23" spans="1:3" ht="49.5" customHeight="1">
      <c r="A23" s="113">
        <v>11</v>
      </c>
      <c r="B23" s="28" t="s">
        <v>469</v>
      </c>
      <c r="C23" s="27">
        <v>1223</v>
      </c>
    </row>
    <row r="24" spans="1:3" ht="64.5" customHeight="1">
      <c r="A24" s="113">
        <v>12</v>
      </c>
      <c r="B24" s="28" t="s">
        <v>470</v>
      </c>
      <c r="C24" s="27">
        <v>48326</v>
      </c>
    </row>
    <row r="25" spans="1:3" ht="62.4">
      <c r="A25" s="113">
        <v>13</v>
      </c>
      <c r="B25" s="28" t="s">
        <v>471</v>
      </c>
      <c r="C25" s="27">
        <v>2794</v>
      </c>
    </row>
    <row r="26" spans="1:3" ht="78">
      <c r="A26" s="113">
        <v>14</v>
      </c>
      <c r="B26" s="28" t="s">
        <v>472</v>
      </c>
      <c r="C26" s="27">
        <v>275.27999999999997</v>
      </c>
    </row>
    <row r="27" spans="1:3">
      <c r="A27" s="114"/>
      <c r="B27" s="114" t="s">
        <v>165</v>
      </c>
      <c r="C27" s="29">
        <f>SUM(C13:C26)</f>
        <v>259303.72</v>
      </c>
    </row>
  </sheetData>
  <mergeCells count="4">
    <mergeCell ref="A10:C10"/>
    <mergeCell ref="A9:C9"/>
    <mergeCell ref="B2:C2"/>
    <mergeCell ref="B4:C4"/>
  </mergeCells>
  <pageMargins left="0.78740157480314965" right="0.70866141732283472" top="0.35433070866141736" bottom="0.35433070866141736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98" zoomScaleNormal="88" zoomScaleSheetLayoutView="98" workbookViewId="0">
      <selection activeCell="C4" sqref="C4:D4"/>
    </sheetView>
  </sheetViews>
  <sheetFormatPr defaultRowHeight="15.6"/>
  <cols>
    <col min="1" max="1" width="5.44140625" style="115" customWidth="1"/>
    <col min="2" max="2" width="83.6640625" style="115" customWidth="1"/>
    <col min="3" max="3" width="13.33203125" style="115" customWidth="1"/>
    <col min="4" max="4" width="13.33203125" customWidth="1"/>
  </cols>
  <sheetData>
    <row r="1" spans="1:4">
      <c r="D1" s="169" t="s">
        <v>325</v>
      </c>
    </row>
    <row r="2" spans="1:4">
      <c r="C2" s="184" t="s">
        <v>413</v>
      </c>
      <c r="D2" s="187"/>
    </row>
    <row r="3" spans="1:4">
      <c r="D3" s="169" t="s">
        <v>397</v>
      </c>
    </row>
    <row r="4" spans="1:4">
      <c r="C4" s="194" t="s">
        <v>587</v>
      </c>
      <c r="D4" s="188"/>
    </row>
    <row r="5" spans="1:4">
      <c r="D5" s="131" t="s">
        <v>358</v>
      </c>
    </row>
    <row r="6" spans="1:4">
      <c r="D6" s="131" t="s">
        <v>519</v>
      </c>
    </row>
    <row r="7" spans="1:4">
      <c r="D7" s="131" t="s">
        <v>518</v>
      </c>
    </row>
    <row r="8" spans="1:4" ht="17.25" customHeight="1">
      <c r="B8" s="32"/>
      <c r="C8" s="32"/>
      <c r="D8" s="170" t="s">
        <v>517</v>
      </c>
    </row>
    <row r="9" spans="1:4">
      <c r="A9" s="193" t="s">
        <v>404</v>
      </c>
      <c r="B9" s="193"/>
      <c r="C9" s="193"/>
      <c r="D9" s="193"/>
    </row>
    <row r="10" spans="1:4">
      <c r="A10" s="192" t="s">
        <v>504</v>
      </c>
      <c r="B10" s="192"/>
      <c r="C10" s="192"/>
      <c r="D10" s="192"/>
    </row>
    <row r="11" spans="1:4">
      <c r="A11" s="110"/>
      <c r="B11" s="110"/>
      <c r="D11" s="132" t="s">
        <v>388</v>
      </c>
    </row>
    <row r="12" spans="1:4" ht="31.2">
      <c r="A12" s="111" t="s">
        <v>401</v>
      </c>
      <c r="B12" s="112" t="s">
        <v>402</v>
      </c>
      <c r="C12" s="50" t="s">
        <v>415</v>
      </c>
      <c r="D12" s="50" t="s">
        <v>416</v>
      </c>
    </row>
    <row r="13" spans="1:4" ht="48" customHeight="1">
      <c r="A13" s="113">
        <v>1</v>
      </c>
      <c r="B13" s="28" t="s">
        <v>473</v>
      </c>
      <c r="C13" s="27">
        <v>1370</v>
      </c>
      <c r="D13" s="27">
        <v>1370</v>
      </c>
    </row>
    <row r="14" spans="1:4" ht="62.4">
      <c r="A14" s="113">
        <v>2</v>
      </c>
      <c r="B14" s="28" t="s">
        <v>474</v>
      </c>
      <c r="C14" s="27">
        <v>13335</v>
      </c>
      <c r="D14" s="27">
        <v>13335</v>
      </c>
    </row>
    <row r="15" spans="1:4" ht="64.5" customHeight="1">
      <c r="A15" s="113">
        <v>3</v>
      </c>
      <c r="B15" s="28" t="s">
        <v>475</v>
      </c>
      <c r="C15" s="27">
        <v>1003.4</v>
      </c>
      <c r="D15" s="27">
        <v>1003.4</v>
      </c>
    </row>
    <row r="16" spans="1:4" ht="99" customHeight="1">
      <c r="A16" s="113">
        <v>4</v>
      </c>
      <c r="B16" s="28" t="s">
        <v>476</v>
      </c>
      <c r="C16" s="27">
        <v>177119</v>
      </c>
      <c r="D16" s="27">
        <v>177119</v>
      </c>
    </row>
    <row r="17" spans="1:4" ht="47.25" customHeight="1">
      <c r="A17" s="113">
        <v>5</v>
      </c>
      <c r="B17" s="28" t="s">
        <v>477</v>
      </c>
      <c r="C17" s="27">
        <v>538</v>
      </c>
      <c r="D17" s="27">
        <v>538</v>
      </c>
    </row>
    <row r="18" spans="1:4" ht="48.75" customHeight="1">
      <c r="A18" s="113">
        <v>6</v>
      </c>
      <c r="B18" s="28" t="s">
        <v>479</v>
      </c>
      <c r="C18" s="27">
        <v>651</v>
      </c>
      <c r="D18" s="27">
        <v>651</v>
      </c>
    </row>
    <row r="19" spans="1:4" ht="96" customHeight="1">
      <c r="A19" s="113">
        <v>7</v>
      </c>
      <c r="B19" s="28" t="s">
        <v>480</v>
      </c>
      <c r="C19" s="27">
        <v>3370</v>
      </c>
      <c r="D19" s="27">
        <v>3370</v>
      </c>
    </row>
    <row r="20" spans="1:4" ht="78">
      <c r="A20" s="113">
        <v>8</v>
      </c>
      <c r="B20" s="28" t="s">
        <v>481</v>
      </c>
      <c r="C20" s="27">
        <v>3125</v>
      </c>
      <c r="D20" s="27">
        <v>3125</v>
      </c>
    </row>
    <row r="21" spans="1:4" ht="62.4">
      <c r="A21" s="113">
        <v>9</v>
      </c>
      <c r="B21" s="28" t="s">
        <v>482</v>
      </c>
      <c r="C21" s="27">
        <v>1223</v>
      </c>
      <c r="D21" s="27">
        <v>1223</v>
      </c>
    </row>
    <row r="22" spans="1:4" ht="80.25" customHeight="1">
      <c r="A22" s="113">
        <v>10</v>
      </c>
      <c r="B22" s="28" t="s">
        <v>483</v>
      </c>
      <c r="C22" s="27">
        <v>48326</v>
      </c>
      <c r="D22" s="27">
        <v>48326</v>
      </c>
    </row>
    <row r="23" spans="1:4" ht="78">
      <c r="A23" s="113">
        <v>11</v>
      </c>
      <c r="B23" s="28" t="s">
        <v>484</v>
      </c>
      <c r="C23" s="27">
        <v>2794</v>
      </c>
      <c r="D23" s="27">
        <v>2794</v>
      </c>
    </row>
    <row r="24" spans="1:4" ht="96" customHeight="1">
      <c r="A24" s="113">
        <v>12</v>
      </c>
      <c r="B24" s="28" t="s">
        <v>485</v>
      </c>
      <c r="C24" s="27">
        <v>275.27999999999997</v>
      </c>
      <c r="D24" s="27">
        <v>275.27999999999997</v>
      </c>
    </row>
    <row r="25" spans="1:4">
      <c r="A25" s="114"/>
      <c r="B25" s="114" t="s">
        <v>165</v>
      </c>
      <c r="C25" s="29">
        <f>SUM(C13:C24)</f>
        <v>253129.68</v>
      </c>
      <c r="D25" s="29">
        <f>SUM(D13:D24)</f>
        <v>253129.68</v>
      </c>
    </row>
  </sheetData>
  <mergeCells count="4">
    <mergeCell ref="A9:D9"/>
    <mergeCell ref="A10:D10"/>
    <mergeCell ref="C2:D2"/>
    <mergeCell ref="C4:D4"/>
  </mergeCells>
  <pageMargins left="0.78740157480314965" right="0.70866141732283472" top="0.35433070866141736" bottom="0.35433070866141736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6"/>
  <sheetViews>
    <sheetView view="pageBreakPreview" topLeftCell="A356" zoomScale="87" zoomScaleNormal="100" zoomScaleSheetLayoutView="87" workbookViewId="0">
      <selection activeCell="A310" sqref="A310"/>
    </sheetView>
  </sheetViews>
  <sheetFormatPr defaultRowHeight="15.6" outlineLevelRow="7"/>
  <cols>
    <col min="1" max="1" width="72.6640625" style="118" customWidth="1"/>
    <col min="2" max="3" width="7.6640625" style="7" customWidth="1"/>
    <col min="4" max="4" width="16.109375" style="7" customWidth="1"/>
    <col min="5" max="5" width="7.109375" style="7" customWidth="1"/>
    <col min="6" max="6" width="14.5546875" style="23" customWidth="1"/>
    <col min="7" max="7" width="9.109375" style="7"/>
    <col min="8" max="8" width="10.109375" style="7" bestFit="1" customWidth="1"/>
    <col min="9" max="243" width="9.109375" style="7"/>
    <col min="244" max="244" width="75.88671875" style="7" customWidth="1"/>
    <col min="245" max="246" width="7.6640625" style="7" customWidth="1"/>
    <col min="247" max="247" width="9.6640625" style="7" customWidth="1"/>
    <col min="248" max="248" width="7.6640625" style="7" customWidth="1"/>
    <col min="249" max="252" width="0" style="7" hidden="1" customWidth="1"/>
    <col min="253" max="253" width="14.33203125" style="7" customWidth="1"/>
    <col min="254" max="259" width="0" style="7" hidden="1" customWidth="1"/>
    <col min="260" max="260" width="10.109375" style="7" bestFit="1" customWidth="1"/>
    <col min="261" max="499" width="9.109375" style="7"/>
    <col min="500" max="500" width="75.88671875" style="7" customWidth="1"/>
    <col min="501" max="502" width="7.6640625" style="7" customWidth="1"/>
    <col min="503" max="503" width="9.6640625" style="7" customWidth="1"/>
    <col min="504" max="504" width="7.6640625" style="7" customWidth="1"/>
    <col min="505" max="508" width="0" style="7" hidden="1" customWidth="1"/>
    <col min="509" max="509" width="14.33203125" style="7" customWidth="1"/>
    <col min="510" max="515" width="0" style="7" hidden="1" customWidth="1"/>
    <col min="516" max="516" width="10.109375" style="7" bestFit="1" customWidth="1"/>
    <col min="517" max="755" width="9.109375" style="7"/>
    <col min="756" max="756" width="75.88671875" style="7" customWidth="1"/>
    <col min="757" max="758" width="7.6640625" style="7" customWidth="1"/>
    <col min="759" max="759" width="9.6640625" style="7" customWidth="1"/>
    <col min="760" max="760" width="7.6640625" style="7" customWidth="1"/>
    <col min="761" max="764" width="0" style="7" hidden="1" customWidth="1"/>
    <col min="765" max="765" width="14.33203125" style="7" customWidth="1"/>
    <col min="766" max="771" width="0" style="7" hidden="1" customWidth="1"/>
    <col min="772" max="772" width="10.109375" style="7" bestFit="1" customWidth="1"/>
    <col min="773" max="1011" width="9.109375" style="7"/>
    <col min="1012" max="1012" width="75.88671875" style="7" customWidth="1"/>
    <col min="1013" max="1014" width="7.6640625" style="7" customWidth="1"/>
    <col min="1015" max="1015" width="9.6640625" style="7" customWidth="1"/>
    <col min="1016" max="1016" width="7.6640625" style="7" customWidth="1"/>
    <col min="1017" max="1020" width="0" style="7" hidden="1" customWidth="1"/>
    <col min="1021" max="1021" width="14.33203125" style="7" customWidth="1"/>
    <col min="1022" max="1027" width="0" style="7" hidden="1" customWidth="1"/>
    <col min="1028" max="1028" width="10.109375" style="7" bestFit="1" customWidth="1"/>
    <col min="1029" max="1267" width="9.109375" style="7"/>
    <col min="1268" max="1268" width="75.88671875" style="7" customWidth="1"/>
    <col min="1269" max="1270" width="7.6640625" style="7" customWidth="1"/>
    <col min="1271" max="1271" width="9.6640625" style="7" customWidth="1"/>
    <col min="1272" max="1272" width="7.6640625" style="7" customWidth="1"/>
    <col min="1273" max="1276" width="0" style="7" hidden="1" customWidth="1"/>
    <col min="1277" max="1277" width="14.33203125" style="7" customWidth="1"/>
    <col min="1278" max="1283" width="0" style="7" hidden="1" customWidth="1"/>
    <col min="1284" max="1284" width="10.109375" style="7" bestFit="1" customWidth="1"/>
    <col min="1285" max="1523" width="9.109375" style="7"/>
    <col min="1524" max="1524" width="75.88671875" style="7" customWidth="1"/>
    <col min="1525" max="1526" width="7.6640625" style="7" customWidth="1"/>
    <col min="1527" max="1527" width="9.6640625" style="7" customWidth="1"/>
    <col min="1528" max="1528" width="7.6640625" style="7" customWidth="1"/>
    <col min="1529" max="1532" width="0" style="7" hidden="1" customWidth="1"/>
    <col min="1533" max="1533" width="14.33203125" style="7" customWidth="1"/>
    <col min="1534" max="1539" width="0" style="7" hidden="1" customWidth="1"/>
    <col min="1540" max="1540" width="10.109375" style="7" bestFit="1" customWidth="1"/>
    <col min="1541" max="1779" width="9.109375" style="7"/>
    <col min="1780" max="1780" width="75.88671875" style="7" customWidth="1"/>
    <col min="1781" max="1782" width="7.6640625" style="7" customWidth="1"/>
    <col min="1783" max="1783" width="9.6640625" style="7" customWidth="1"/>
    <col min="1784" max="1784" width="7.6640625" style="7" customWidth="1"/>
    <col min="1785" max="1788" width="0" style="7" hidden="1" customWidth="1"/>
    <col min="1789" max="1789" width="14.33203125" style="7" customWidth="1"/>
    <col min="1790" max="1795" width="0" style="7" hidden="1" customWidth="1"/>
    <col min="1796" max="1796" width="10.109375" style="7" bestFit="1" customWidth="1"/>
    <col min="1797" max="2035" width="9.109375" style="7"/>
    <col min="2036" max="2036" width="75.88671875" style="7" customWidth="1"/>
    <col min="2037" max="2038" width="7.6640625" style="7" customWidth="1"/>
    <col min="2039" max="2039" width="9.6640625" style="7" customWidth="1"/>
    <col min="2040" max="2040" width="7.6640625" style="7" customWidth="1"/>
    <col min="2041" max="2044" width="0" style="7" hidden="1" customWidth="1"/>
    <col min="2045" max="2045" width="14.33203125" style="7" customWidth="1"/>
    <col min="2046" max="2051" width="0" style="7" hidden="1" customWidth="1"/>
    <col min="2052" max="2052" width="10.109375" style="7" bestFit="1" customWidth="1"/>
    <col min="2053" max="2291" width="9.109375" style="7"/>
    <col min="2292" max="2292" width="75.88671875" style="7" customWidth="1"/>
    <col min="2293" max="2294" width="7.6640625" style="7" customWidth="1"/>
    <col min="2295" max="2295" width="9.6640625" style="7" customWidth="1"/>
    <col min="2296" max="2296" width="7.6640625" style="7" customWidth="1"/>
    <col min="2297" max="2300" width="0" style="7" hidden="1" customWidth="1"/>
    <col min="2301" max="2301" width="14.33203125" style="7" customWidth="1"/>
    <col min="2302" max="2307" width="0" style="7" hidden="1" customWidth="1"/>
    <col min="2308" max="2308" width="10.109375" style="7" bestFit="1" customWidth="1"/>
    <col min="2309" max="2547" width="9.109375" style="7"/>
    <col min="2548" max="2548" width="75.88671875" style="7" customWidth="1"/>
    <col min="2549" max="2550" width="7.6640625" style="7" customWidth="1"/>
    <col min="2551" max="2551" width="9.6640625" style="7" customWidth="1"/>
    <col min="2552" max="2552" width="7.6640625" style="7" customWidth="1"/>
    <col min="2553" max="2556" width="0" style="7" hidden="1" customWidth="1"/>
    <col min="2557" max="2557" width="14.33203125" style="7" customWidth="1"/>
    <col min="2558" max="2563" width="0" style="7" hidden="1" customWidth="1"/>
    <col min="2564" max="2564" width="10.109375" style="7" bestFit="1" customWidth="1"/>
    <col min="2565" max="2803" width="9.109375" style="7"/>
    <col min="2804" max="2804" width="75.88671875" style="7" customWidth="1"/>
    <col min="2805" max="2806" width="7.6640625" style="7" customWidth="1"/>
    <col min="2807" max="2807" width="9.6640625" style="7" customWidth="1"/>
    <col min="2808" max="2808" width="7.6640625" style="7" customWidth="1"/>
    <col min="2809" max="2812" width="0" style="7" hidden="1" customWidth="1"/>
    <col min="2813" max="2813" width="14.33203125" style="7" customWidth="1"/>
    <col min="2814" max="2819" width="0" style="7" hidden="1" customWidth="1"/>
    <col min="2820" max="2820" width="10.109375" style="7" bestFit="1" customWidth="1"/>
    <col min="2821" max="3059" width="9.109375" style="7"/>
    <col min="3060" max="3060" width="75.88671875" style="7" customWidth="1"/>
    <col min="3061" max="3062" width="7.6640625" style="7" customWidth="1"/>
    <col min="3063" max="3063" width="9.6640625" style="7" customWidth="1"/>
    <col min="3064" max="3064" width="7.6640625" style="7" customWidth="1"/>
    <col min="3065" max="3068" width="0" style="7" hidden="1" customWidth="1"/>
    <col min="3069" max="3069" width="14.33203125" style="7" customWidth="1"/>
    <col min="3070" max="3075" width="0" style="7" hidden="1" customWidth="1"/>
    <col min="3076" max="3076" width="10.109375" style="7" bestFit="1" customWidth="1"/>
    <col min="3077" max="3315" width="9.109375" style="7"/>
    <col min="3316" max="3316" width="75.88671875" style="7" customWidth="1"/>
    <col min="3317" max="3318" width="7.6640625" style="7" customWidth="1"/>
    <col min="3319" max="3319" width="9.6640625" style="7" customWidth="1"/>
    <col min="3320" max="3320" width="7.6640625" style="7" customWidth="1"/>
    <col min="3321" max="3324" width="0" style="7" hidden="1" customWidth="1"/>
    <col min="3325" max="3325" width="14.33203125" style="7" customWidth="1"/>
    <col min="3326" max="3331" width="0" style="7" hidden="1" customWidth="1"/>
    <col min="3332" max="3332" width="10.109375" style="7" bestFit="1" customWidth="1"/>
    <col min="3333" max="3571" width="9.109375" style="7"/>
    <col min="3572" max="3572" width="75.88671875" style="7" customWidth="1"/>
    <col min="3573" max="3574" width="7.6640625" style="7" customWidth="1"/>
    <col min="3575" max="3575" width="9.6640625" style="7" customWidth="1"/>
    <col min="3576" max="3576" width="7.6640625" style="7" customWidth="1"/>
    <col min="3577" max="3580" width="0" style="7" hidden="1" customWidth="1"/>
    <col min="3581" max="3581" width="14.33203125" style="7" customWidth="1"/>
    <col min="3582" max="3587" width="0" style="7" hidden="1" customWidth="1"/>
    <col min="3588" max="3588" width="10.109375" style="7" bestFit="1" customWidth="1"/>
    <col min="3589" max="3827" width="9.109375" style="7"/>
    <col min="3828" max="3828" width="75.88671875" style="7" customWidth="1"/>
    <col min="3829" max="3830" width="7.6640625" style="7" customWidth="1"/>
    <col min="3831" max="3831" width="9.6640625" style="7" customWidth="1"/>
    <col min="3832" max="3832" width="7.6640625" style="7" customWidth="1"/>
    <col min="3833" max="3836" width="0" style="7" hidden="1" customWidth="1"/>
    <col min="3837" max="3837" width="14.33203125" style="7" customWidth="1"/>
    <col min="3838" max="3843" width="0" style="7" hidden="1" customWidth="1"/>
    <col min="3844" max="3844" width="10.109375" style="7" bestFit="1" customWidth="1"/>
    <col min="3845" max="4083" width="9.109375" style="7"/>
    <col min="4084" max="4084" width="75.88671875" style="7" customWidth="1"/>
    <col min="4085" max="4086" width="7.6640625" style="7" customWidth="1"/>
    <col min="4087" max="4087" width="9.6640625" style="7" customWidth="1"/>
    <col min="4088" max="4088" width="7.6640625" style="7" customWidth="1"/>
    <col min="4089" max="4092" width="0" style="7" hidden="1" customWidth="1"/>
    <col min="4093" max="4093" width="14.33203125" style="7" customWidth="1"/>
    <col min="4094" max="4099" width="0" style="7" hidden="1" customWidth="1"/>
    <col min="4100" max="4100" width="10.109375" style="7" bestFit="1" customWidth="1"/>
    <col min="4101" max="4339" width="9.109375" style="7"/>
    <col min="4340" max="4340" width="75.88671875" style="7" customWidth="1"/>
    <col min="4341" max="4342" width="7.6640625" style="7" customWidth="1"/>
    <col min="4343" max="4343" width="9.6640625" style="7" customWidth="1"/>
    <col min="4344" max="4344" width="7.6640625" style="7" customWidth="1"/>
    <col min="4345" max="4348" width="0" style="7" hidden="1" customWidth="1"/>
    <col min="4349" max="4349" width="14.33203125" style="7" customWidth="1"/>
    <col min="4350" max="4355" width="0" style="7" hidden="1" customWidth="1"/>
    <col min="4356" max="4356" width="10.109375" style="7" bestFit="1" customWidth="1"/>
    <col min="4357" max="4595" width="9.109375" style="7"/>
    <col min="4596" max="4596" width="75.88671875" style="7" customWidth="1"/>
    <col min="4597" max="4598" width="7.6640625" style="7" customWidth="1"/>
    <col min="4599" max="4599" width="9.6640625" style="7" customWidth="1"/>
    <col min="4600" max="4600" width="7.6640625" style="7" customWidth="1"/>
    <col min="4601" max="4604" width="0" style="7" hidden="1" customWidth="1"/>
    <col min="4605" max="4605" width="14.33203125" style="7" customWidth="1"/>
    <col min="4606" max="4611" width="0" style="7" hidden="1" customWidth="1"/>
    <col min="4612" max="4612" width="10.109375" style="7" bestFit="1" customWidth="1"/>
    <col min="4613" max="4851" width="9.109375" style="7"/>
    <col min="4852" max="4852" width="75.88671875" style="7" customWidth="1"/>
    <col min="4853" max="4854" width="7.6640625" style="7" customWidth="1"/>
    <col min="4855" max="4855" width="9.6640625" style="7" customWidth="1"/>
    <col min="4856" max="4856" width="7.6640625" style="7" customWidth="1"/>
    <col min="4857" max="4860" width="0" style="7" hidden="1" customWidth="1"/>
    <col min="4861" max="4861" width="14.33203125" style="7" customWidth="1"/>
    <col min="4862" max="4867" width="0" style="7" hidden="1" customWidth="1"/>
    <col min="4868" max="4868" width="10.109375" style="7" bestFit="1" customWidth="1"/>
    <col min="4869" max="5107" width="9.109375" style="7"/>
    <col min="5108" max="5108" width="75.88671875" style="7" customWidth="1"/>
    <col min="5109" max="5110" width="7.6640625" style="7" customWidth="1"/>
    <col min="5111" max="5111" width="9.6640625" style="7" customWidth="1"/>
    <col min="5112" max="5112" width="7.6640625" style="7" customWidth="1"/>
    <col min="5113" max="5116" width="0" style="7" hidden="1" customWidth="1"/>
    <col min="5117" max="5117" width="14.33203125" style="7" customWidth="1"/>
    <col min="5118" max="5123" width="0" style="7" hidden="1" customWidth="1"/>
    <col min="5124" max="5124" width="10.109375" style="7" bestFit="1" customWidth="1"/>
    <col min="5125" max="5363" width="9.109375" style="7"/>
    <col min="5364" max="5364" width="75.88671875" style="7" customWidth="1"/>
    <col min="5365" max="5366" width="7.6640625" style="7" customWidth="1"/>
    <col min="5367" max="5367" width="9.6640625" style="7" customWidth="1"/>
    <col min="5368" max="5368" width="7.6640625" style="7" customWidth="1"/>
    <col min="5369" max="5372" width="0" style="7" hidden="1" customWidth="1"/>
    <col min="5373" max="5373" width="14.33203125" style="7" customWidth="1"/>
    <col min="5374" max="5379" width="0" style="7" hidden="1" customWidth="1"/>
    <col min="5380" max="5380" width="10.109375" style="7" bestFit="1" customWidth="1"/>
    <col min="5381" max="5619" width="9.109375" style="7"/>
    <col min="5620" max="5620" width="75.88671875" style="7" customWidth="1"/>
    <col min="5621" max="5622" width="7.6640625" style="7" customWidth="1"/>
    <col min="5623" max="5623" width="9.6640625" style="7" customWidth="1"/>
    <col min="5624" max="5624" width="7.6640625" style="7" customWidth="1"/>
    <col min="5625" max="5628" width="0" style="7" hidden="1" customWidth="1"/>
    <col min="5629" max="5629" width="14.33203125" style="7" customWidth="1"/>
    <col min="5630" max="5635" width="0" style="7" hidden="1" customWidth="1"/>
    <col min="5636" max="5636" width="10.109375" style="7" bestFit="1" customWidth="1"/>
    <col min="5637" max="5875" width="9.109375" style="7"/>
    <col min="5876" max="5876" width="75.88671875" style="7" customWidth="1"/>
    <col min="5877" max="5878" width="7.6640625" style="7" customWidth="1"/>
    <col min="5879" max="5879" width="9.6640625" style="7" customWidth="1"/>
    <col min="5880" max="5880" width="7.6640625" style="7" customWidth="1"/>
    <col min="5881" max="5884" width="0" style="7" hidden="1" customWidth="1"/>
    <col min="5885" max="5885" width="14.33203125" style="7" customWidth="1"/>
    <col min="5886" max="5891" width="0" style="7" hidden="1" customWidth="1"/>
    <col min="5892" max="5892" width="10.109375" style="7" bestFit="1" customWidth="1"/>
    <col min="5893" max="6131" width="9.109375" style="7"/>
    <col min="6132" max="6132" width="75.88671875" style="7" customWidth="1"/>
    <col min="6133" max="6134" width="7.6640625" style="7" customWidth="1"/>
    <col min="6135" max="6135" width="9.6640625" style="7" customWidth="1"/>
    <col min="6136" max="6136" width="7.6640625" style="7" customWidth="1"/>
    <col min="6137" max="6140" width="0" style="7" hidden="1" customWidth="1"/>
    <col min="6141" max="6141" width="14.33203125" style="7" customWidth="1"/>
    <col min="6142" max="6147" width="0" style="7" hidden="1" customWidth="1"/>
    <col min="6148" max="6148" width="10.109375" style="7" bestFit="1" customWidth="1"/>
    <col min="6149" max="6387" width="9.109375" style="7"/>
    <col min="6388" max="6388" width="75.88671875" style="7" customWidth="1"/>
    <col min="6389" max="6390" width="7.6640625" style="7" customWidth="1"/>
    <col min="6391" max="6391" width="9.6640625" style="7" customWidth="1"/>
    <col min="6392" max="6392" width="7.6640625" style="7" customWidth="1"/>
    <col min="6393" max="6396" width="0" style="7" hidden="1" customWidth="1"/>
    <col min="6397" max="6397" width="14.33203125" style="7" customWidth="1"/>
    <col min="6398" max="6403" width="0" style="7" hidden="1" customWidth="1"/>
    <col min="6404" max="6404" width="10.109375" style="7" bestFit="1" customWidth="1"/>
    <col min="6405" max="6643" width="9.109375" style="7"/>
    <col min="6644" max="6644" width="75.88671875" style="7" customWidth="1"/>
    <col min="6645" max="6646" width="7.6640625" style="7" customWidth="1"/>
    <col min="6647" max="6647" width="9.6640625" style="7" customWidth="1"/>
    <col min="6648" max="6648" width="7.6640625" style="7" customWidth="1"/>
    <col min="6649" max="6652" width="0" style="7" hidden="1" customWidth="1"/>
    <col min="6653" max="6653" width="14.33203125" style="7" customWidth="1"/>
    <col min="6654" max="6659" width="0" style="7" hidden="1" customWidth="1"/>
    <col min="6660" max="6660" width="10.109375" style="7" bestFit="1" customWidth="1"/>
    <col min="6661" max="6899" width="9.109375" style="7"/>
    <col min="6900" max="6900" width="75.88671875" style="7" customWidth="1"/>
    <col min="6901" max="6902" width="7.6640625" style="7" customWidth="1"/>
    <col min="6903" max="6903" width="9.6640625" style="7" customWidth="1"/>
    <col min="6904" max="6904" width="7.6640625" style="7" customWidth="1"/>
    <col min="6905" max="6908" width="0" style="7" hidden="1" customWidth="1"/>
    <col min="6909" max="6909" width="14.33203125" style="7" customWidth="1"/>
    <col min="6910" max="6915" width="0" style="7" hidden="1" customWidth="1"/>
    <col min="6916" max="6916" width="10.109375" style="7" bestFit="1" customWidth="1"/>
    <col min="6917" max="7155" width="9.109375" style="7"/>
    <col min="7156" max="7156" width="75.88671875" style="7" customWidth="1"/>
    <col min="7157" max="7158" width="7.6640625" style="7" customWidth="1"/>
    <col min="7159" max="7159" width="9.6640625" style="7" customWidth="1"/>
    <col min="7160" max="7160" width="7.6640625" style="7" customWidth="1"/>
    <col min="7161" max="7164" width="0" style="7" hidden="1" customWidth="1"/>
    <col min="7165" max="7165" width="14.33203125" style="7" customWidth="1"/>
    <col min="7166" max="7171" width="0" style="7" hidden="1" customWidth="1"/>
    <col min="7172" max="7172" width="10.109375" style="7" bestFit="1" customWidth="1"/>
    <col min="7173" max="7411" width="9.109375" style="7"/>
    <col min="7412" max="7412" width="75.88671875" style="7" customWidth="1"/>
    <col min="7413" max="7414" width="7.6640625" style="7" customWidth="1"/>
    <col min="7415" max="7415" width="9.6640625" style="7" customWidth="1"/>
    <col min="7416" max="7416" width="7.6640625" style="7" customWidth="1"/>
    <col min="7417" max="7420" width="0" style="7" hidden="1" customWidth="1"/>
    <col min="7421" max="7421" width="14.33203125" style="7" customWidth="1"/>
    <col min="7422" max="7427" width="0" style="7" hidden="1" customWidth="1"/>
    <col min="7428" max="7428" width="10.109375" style="7" bestFit="1" customWidth="1"/>
    <col min="7429" max="7667" width="9.109375" style="7"/>
    <col min="7668" max="7668" width="75.88671875" style="7" customWidth="1"/>
    <col min="7669" max="7670" width="7.6640625" style="7" customWidth="1"/>
    <col min="7671" max="7671" width="9.6640625" style="7" customWidth="1"/>
    <col min="7672" max="7672" width="7.6640625" style="7" customWidth="1"/>
    <col min="7673" max="7676" width="0" style="7" hidden="1" customWidth="1"/>
    <col min="7677" max="7677" width="14.33203125" style="7" customWidth="1"/>
    <col min="7678" max="7683" width="0" style="7" hidden="1" customWidth="1"/>
    <col min="7684" max="7684" width="10.109375" style="7" bestFit="1" customWidth="1"/>
    <col min="7685" max="7923" width="9.109375" style="7"/>
    <col min="7924" max="7924" width="75.88671875" style="7" customWidth="1"/>
    <col min="7925" max="7926" width="7.6640625" style="7" customWidth="1"/>
    <col min="7927" max="7927" width="9.6640625" style="7" customWidth="1"/>
    <col min="7928" max="7928" width="7.6640625" style="7" customWidth="1"/>
    <col min="7929" max="7932" width="0" style="7" hidden="1" customWidth="1"/>
    <col min="7933" max="7933" width="14.33203125" style="7" customWidth="1"/>
    <col min="7934" max="7939" width="0" style="7" hidden="1" customWidth="1"/>
    <col min="7940" max="7940" width="10.109375" style="7" bestFit="1" customWidth="1"/>
    <col min="7941" max="8179" width="9.109375" style="7"/>
    <col min="8180" max="8180" width="75.88671875" style="7" customWidth="1"/>
    <col min="8181" max="8182" width="7.6640625" style="7" customWidth="1"/>
    <col min="8183" max="8183" width="9.6640625" style="7" customWidth="1"/>
    <col min="8184" max="8184" width="7.6640625" style="7" customWidth="1"/>
    <col min="8185" max="8188" width="0" style="7" hidden="1" customWidth="1"/>
    <col min="8189" max="8189" width="14.33203125" style="7" customWidth="1"/>
    <col min="8190" max="8195" width="0" style="7" hidden="1" customWidth="1"/>
    <col min="8196" max="8196" width="10.109375" style="7" bestFit="1" customWidth="1"/>
    <col min="8197" max="8435" width="9.109375" style="7"/>
    <col min="8436" max="8436" width="75.88671875" style="7" customWidth="1"/>
    <col min="8437" max="8438" width="7.6640625" style="7" customWidth="1"/>
    <col min="8439" max="8439" width="9.6640625" style="7" customWidth="1"/>
    <col min="8440" max="8440" width="7.6640625" style="7" customWidth="1"/>
    <col min="8441" max="8444" width="0" style="7" hidden="1" customWidth="1"/>
    <col min="8445" max="8445" width="14.33203125" style="7" customWidth="1"/>
    <col min="8446" max="8451" width="0" style="7" hidden="1" customWidth="1"/>
    <col min="8452" max="8452" width="10.109375" style="7" bestFit="1" customWidth="1"/>
    <col min="8453" max="8691" width="9.109375" style="7"/>
    <col min="8692" max="8692" width="75.88671875" style="7" customWidth="1"/>
    <col min="8693" max="8694" width="7.6640625" style="7" customWidth="1"/>
    <col min="8695" max="8695" width="9.6640625" style="7" customWidth="1"/>
    <col min="8696" max="8696" width="7.6640625" style="7" customWidth="1"/>
    <col min="8697" max="8700" width="0" style="7" hidden="1" customWidth="1"/>
    <col min="8701" max="8701" width="14.33203125" style="7" customWidth="1"/>
    <col min="8702" max="8707" width="0" style="7" hidden="1" customWidth="1"/>
    <col min="8708" max="8708" width="10.109375" style="7" bestFit="1" customWidth="1"/>
    <col min="8709" max="8947" width="9.109375" style="7"/>
    <col min="8948" max="8948" width="75.88671875" style="7" customWidth="1"/>
    <col min="8949" max="8950" width="7.6640625" style="7" customWidth="1"/>
    <col min="8951" max="8951" width="9.6640625" style="7" customWidth="1"/>
    <col min="8952" max="8952" width="7.6640625" style="7" customWidth="1"/>
    <col min="8953" max="8956" width="0" style="7" hidden="1" customWidth="1"/>
    <col min="8957" max="8957" width="14.33203125" style="7" customWidth="1"/>
    <col min="8958" max="8963" width="0" style="7" hidden="1" customWidth="1"/>
    <col min="8964" max="8964" width="10.109375" style="7" bestFit="1" customWidth="1"/>
    <col min="8965" max="9203" width="9.109375" style="7"/>
    <col min="9204" max="9204" width="75.88671875" style="7" customWidth="1"/>
    <col min="9205" max="9206" width="7.6640625" style="7" customWidth="1"/>
    <col min="9207" max="9207" width="9.6640625" style="7" customWidth="1"/>
    <col min="9208" max="9208" width="7.6640625" style="7" customWidth="1"/>
    <col min="9209" max="9212" width="0" style="7" hidden="1" customWidth="1"/>
    <col min="9213" max="9213" width="14.33203125" style="7" customWidth="1"/>
    <col min="9214" max="9219" width="0" style="7" hidden="1" customWidth="1"/>
    <col min="9220" max="9220" width="10.109375" style="7" bestFit="1" customWidth="1"/>
    <col min="9221" max="9459" width="9.109375" style="7"/>
    <col min="9460" max="9460" width="75.88671875" style="7" customWidth="1"/>
    <col min="9461" max="9462" width="7.6640625" style="7" customWidth="1"/>
    <col min="9463" max="9463" width="9.6640625" style="7" customWidth="1"/>
    <col min="9464" max="9464" width="7.6640625" style="7" customWidth="1"/>
    <col min="9465" max="9468" width="0" style="7" hidden="1" customWidth="1"/>
    <col min="9469" max="9469" width="14.33203125" style="7" customWidth="1"/>
    <col min="9470" max="9475" width="0" style="7" hidden="1" customWidth="1"/>
    <col min="9476" max="9476" width="10.109375" style="7" bestFit="1" customWidth="1"/>
    <col min="9477" max="9715" width="9.109375" style="7"/>
    <col min="9716" max="9716" width="75.88671875" style="7" customWidth="1"/>
    <col min="9717" max="9718" width="7.6640625" style="7" customWidth="1"/>
    <col min="9719" max="9719" width="9.6640625" style="7" customWidth="1"/>
    <col min="9720" max="9720" width="7.6640625" style="7" customWidth="1"/>
    <col min="9721" max="9724" width="0" style="7" hidden="1" customWidth="1"/>
    <col min="9725" max="9725" width="14.33203125" style="7" customWidth="1"/>
    <col min="9726" max="9731" width="0" style="7" hidden="1" customWidth="1"/>
    <col min="9732" max="9732" width="10.109375" style="7" bestFit="1" customWidth="1"/>
    <col min="9733" max="9971" width="9.109375" style="7"/>
    <col min="9972" max="9972" width="75.88671875" style="7" customWidth="1"/>
    <col min="9973" max="9974" width="7.6640625" style="7" customWidth="1"/>
    <col min="9975" max="9975" width="9.6640625" style="7" customWidth="1"/>
    <col min="9976" max="9976" width="7.6640625" style="7" customWidth="1"/>
    <col min="9977" max="9980" width="0" style="7" hidden="1" customWidth="1"/>
    <col min="9981" max="9981" width="14.33203125" style="7" customWidth="1"/>
    <col min="9982" max="9987" width="0" style="7" hidden="1" customWidth="1"/>
    <col min="9988" max="9988" width="10.109375" style="7" bestFit="1" customWidth="1"/>
    <col min="9989" max="10227" width="9.109375" style="7"/>
    <col min="10228" max="10228" width="75.88671875" style="7" customWidth="1"/>
    <col min="10229" max="10230" width="7.6640625" style="7" customWidth="1"/>
    <col min="10231" max="10231" width="9.6640625" style="7" customWidth="1"/>
    <col min="10232" max="10232" width="7.6640625" style="7" customWidth="1"/>
    <col min="10233" max="10236" width="0" style="7" hidden="1" customWidth="1"/>
    <col min="10237" max="10237" width="14.33203125" style="7" customWidth="1"/>
    <col min="10238" max="10243" width="0" style="7" hidden="1" customWidth="1"/>
    <col min="10244" max="10244" width="10.109375" style="7" bestFit="1" customWidth="1"/>
    <col min="10245" max="10483" width="9.109375" style="7"/>
    <col min="10484" max="10484" width="75.88671875" style="7" customWidth="1"/>
    <col min="10485" max="10486" width="7.6640625" style="7" customWidth="1"/>
    <col min="10487" max="10487" width="9.6640625" style="7" customWidth="1"/>
    <col min="10488" max="10488" width="7.6640625" style="7" customWidth="1"/>
    <col min="10489" max="10492" width="0" style="7" hidden="1" customWidth="1"/>
    <col min="10493" max="10493" width="14.33203125" style="7" customWidth="1"/>
    <col min="10494" max="10499" width="0" style="7" hidden="1" customWidth="1"/>
    <col min="10500" max="10500" width="10.109375" style="7" bestFit="1" customWidth="1"/>
    <col min="10501" max="10739" width="9.109375" style="7"/>
    <col min="10740" max="10740" width="75.88671875" style="7" customWidth="1"/>
    <col min="10741" max="10742" width="7.6640625" style="7" customWidth="1"/>
    <col min="10743" max="10743" width="9.6640625" style="7" customWidth="1"/>
    <col min="10744" max="10744" width="7.6640625" style="7" customWidth="1"/>
    <col min="10745" max="10748" width="0" style="7" hidden="1" customWidth="1"/>
    <col min="10749" max="10749" width="14.33203125" style="7" customWidth="1"/>
    <col min="10750" max="10755" width="0" style="7" hidden="1" customWidth="1"/>
    <col min="10756" max="10756" width="10.109375" style="7" bestFit="1" customWidth="1"/>
    <col min="10757" max="10995" width="9.109375" style="7"/>
    <col min="10996" max="10996" width="75.88671875" style="7" customWidth="1"/>
    <col min="10997" max="10998" width="7.6640625" style="7" customWidth="1"/>
    <col min="10999" max="10999" width="9.6640625" style="7" customWidth="1"/>
    <col min="11000" max="11000" width="7.6640625" style="7" customWidth="1"/>
    <col min="11001" max="11004" width="0" style="7" hidden="1" customWidth="1"/>
    <col min="11005" max="11005" width="14.33203125" style="7" customWidth="1"/>
    <col min="11006" max="11011" width="0" style="7" hidden="1" customWidth="1"/>
    <col min="11012" max="11012" width="10.109375" style="7" bestFit="1" customWidth="1"/>
    <col min="11013" max="11251" width="9.109375" style="7"/>
    <col min="11252" max="11252" width="75.88671875" style="7" customWidth="1"/>
    <col min="11253" max="11254" width="7.6640625" style="7" customWidth="1"/>
    <col min="11255" max="11255" width="9.6640625" style="7" customWidth="1"/>
    <col min="11256" max="11256" width="7.6640625" style="7" customWidth="1"/>
    <col min="11257" max="11260" width="0" style="7" hidden="1" customWidth="1"/>
    <col min="11261" max="11261" width="14.33203125" style="7" customWidth="1"/>
    <col min="11262" max="11267" width="0" style="7" hidden="1" customWidth="1"/>
    <col min="11268" max="11268" width="10.109375" style="7" bestFit="1" customWidth="1"/>
    <col min="11269" max="11507" width="9.109375" style="7"/>
    <col min="11508" max="11508" width="75.88671875" style="7" customWidth="1"/>
    <col min="11509" max="11510" width="7.6640625" style="7" customWidth="1"/>
    <col min="11511" max="11511" width="9.6640625" style="7" customWidth="1"/>
    <col min="11512" max="11512" width="7.6640625" style="7" customWidth="1"/>
    <col min="11513" max="11516" width="0" style="7" hidden="1" customWidth="1"/>
    <col min="11517" max="11517" width="14.33203125" style="7" customWidth="1"/>
    <col min="11518" max="11523" width="0" style="7" hidden="1" customWidth="1"/>
    <col min="11524" max="11524" width="10.109375" style="7" bestFit="1" customWidth="1"/>
    <col min="11525" max="11763" width="9.109375" style="7"/>
    <col min="11764" max="11764" width="75.88671875" style="7" customWidth="1"/>
    <col min="11765" max="11766" width="7.6640625" style="7" customWidth="1"/>
    <col min="11767" max="11767" width="9.6640625" style="7" customWidth="1"/>
    <col min="11768" max="11768" width="7.6640625" style="7" customWidth="1"/>
    <col min="11769" max="11772" width="0" style="7" hidden="1" customWidth="1"/>
    <col min="11773" max="11773" width="14.33203125" style="7" customWidth="1"/>
    <col min="11774" max="11779" width="0" style="7" hidden="1" customWidth="1"/>
    <col min="11780" max="11780" width="10.109375" style="7" bestFit="1" customWidth="1"/>
    <col min="11781" max="12019" width="9.109375" style="7"/>
    <col min="12020" max="12020" width="75.88671875" style="7" customWidth="1"/>
    <col min="12021" max="12022" width="7.6640625" style="7" customWidth="1"/>
    <col min="12023" max="12023" width="9.6640625" style="7" customWidth="1"/>
    <col min="12024" max="12024" width="7.6640625" style="7" customWidth="1"/>
    <col min="12025" max="12028" width="0" style="7" hidden="1" customWidth="1"/>
    <col min="12029" max="12029" width="14.33203125" style="7" customWidth="1"/>
    <col min="12030" max="12035" width="0" style="7" hidden="1" customWidth="1"/>
    <col min="12036" max="12036" width="10.109375" style="7" bestFit="1" customWidth="1"/>
    <col min="12037" max="12275" width="9.109375" style="7"/>
    <col min="12276" max="12276" width="75.88671875" style="7" customWidth="1"/>
    <col min="12277" max="12278" width="7.6640625" style="7" customWidth="1"/>
    <col min="12279" max="12279" width="9.6640625" style="7" customWidth="1"/>
    <col min="12280" max="12280" width="7.6640625" style="7" customWidth="1"/>
    <col min="12281" max="12284" width="0" style="7" hidden="1" customWidth="1"/>
    <col min="12285" max="12285" width="14.33203125" style="7" customWidth="1"/>
    <col min="12286" max="12291" width="0" style="7" hidden="1" customWidth="1"/>
    <col min="12292" max="12292" width="10.109375" style="7" bestFit="1" customWidth="1"/>
    <col min="12293" max="12531" width="9.109375" style="7"/>
    <col min="12532" max="12532" width="75.88671875" style="7" customWidth="1"/>
    <col min="12533" max="12534" width="7.6640625" style="7" customWidth="1"/>
    <col min="12535" max="12535" width="9.6640625" style="7" customWidth="1"/>
    <col min="12536" max="12536" width="7.6640625" style="7" customWidth="1"/>
    <col min="12537" max="12540" width="0" style="7" hidden="1" customWidth="1"/>
    <col min="12541" max="12541" width="14.33203125" style="7" customWidth="1"/>
    <col min="12542" max="12547" width="0" style="7" hidden="1" customWidth="1"/>
    <col min="12548" max="12548" width="10.109375" style="7" bestFit="1" customWidth="1"/>
    <col min="12549" max="12787" width="9.109375" style="7"/>
    <col min="12788" max="12788" width="75.88671875" style="7" customWidth="1"/>
    <col min="12789" max="12790" width="7.6640625" style="7" customWidth="1"/>
    <col min="12791" max="12791" width="9.6640625" style="7" customWidth="1"/>
    <col min="12792" max="12792" width="7.6640625" style="7" customWidth="1"/>
    <col min="12793" max="12796" width="0" style="7" hidden="1" customWidth="1"/>
    <col min="12797" max="12797" width="14.33203125" style="7" customWidth="1"/>
    <col min="12798" max="12803" width="0" style="7" hidden="1" customWidth="1"/>
    <col min="12804" max="12804" width="10.109375" style="7" bestFit="1" customWidth="1"/>
    <col min="12805" max="13043" width="9.109375" style="7"/>
    <col min="13044" max="13044" width="75.88671875" style="7" customWidth="1"/>
    <col min="13045" max="13046" width="7.6640625" style="7" customWidth="1"/>
    <col min="13047" max="13047" width="9.6640625" style="7" customWidth="1"/>
    <col min="13048" max="13048" width="7.6640625" style="7" customWidth="1"/>
    <col min="13049" max="13052" width="0" style="7" hidden="1" customWidth="1"/>
    <col min="13053" max="13053" width="14.33203125" style="7" customWidth="1"/>
    <col min="13054" max="13059" width="0" style="7" hidden="1" customWidth="1"/>
    <col min="13060" max="13060" width="10.109375" style="7" bestFit="1" customWidth="1"/>
    <col min="13061" max="13299" width="9.109375" style="7"/>
    <col min="13300" max="13300" width="75.88671875" style="7" customWidth="1"/>
    <col min="13301" max="13302" width="7.6640625" style="7" customWidth="1"/>
    <col min="13303" max="13303" width="9.6640625" style="7" customWidth="1"/>
    <col min="13304" max="13304" width="7.6640625" style="7" customWidth="1"/>
    <col min="13305" max="13308" width="0" style="7" hidden="1" customWidth="1"/>
    <col min="13309" max="13309" width="14.33203125" style="7" customWidth="1"/>
    <col min="13310" max="13315" width="0" style="7" hidden="1" customWidth="1"/>
    <col min="13316" max="13316" width="10.109375" style="7" bestFit="1" customWidth="1"/>
    <col min="13317" max="13555" width="9.109375" style="7"/>
    <col min="13556" max="13556" width="75.88671875" style="7" customWidth="1"/>
    <col min="13557" max="13558" width="7.6640625" style="7" customWidth="1"/>
    <col min="13559" max="13559" width="9.6640625" style="7" customWidth="1"/>
    <col min="13560" max="13560" width="7.6640625" style="7" customWidth="1"/>
    <col min="13561" max="13564" width="0" style="7" hidden="1" customWidth="1"/>
    <col min="13565" max="13565" width="14.33203125" style="7" customWidth="1"/>
    <col min="13566" max="13571" width="0" style="7" hidden="1" customWidth="1"/>
    <col min="13572" max="13572" width="10.109375" style="7" bestFit="1" customWidth="1"/>
    <col min="13573" max="13811" width="9.109375" style="7"/>
    <col min="13812" max="13812" width="75.88671875" style="7" customWidth="1"/>
    <col min="13813" max="13814" width="7.6640625" style="7" customWidth="1"/>
    <col min="13815" max="13815" width="9.6640625" style="7" customWidth="1"/>
    <col min="13816" max="13816" width="7.6640625" style="7" customWidth="1"/>
    <col min="13817" max="13820" width="0" style="7" hidden="1" customWidth="1"/>
    <col min="13821" max="13821" width="14.33203125" style="7" customWidth="1"/>
    <col min="13822" max="13827" width="0" style="7" hidden="1" customWidth="1"/>
    <col min="13828" max="13828" width="10.109375" style="7" bestFit="1" customWidth="1"/>
    <col min="13829" max="14067" width="9.109375" style="7"/>
    <col min="14068" max="14068" width="75.88671875" style="7" customWidth="1"/>
    <col min="14069" max="14070" width="7.6640625" style="7" customWidth="1"/>
    <col min="14071" max="14071" width="9.6640625" style="7" customWidth="1"/>
    <col min="14072" max="14072" width="7.6640625" style="7" customWidth="1"/>
    <col min="14073" max="14076" width="0" style="7" hidden="1" customWidth="1"/>
    <col min="14077" max="14077" width="14.33203125" style="7" customWidth="1"/>
    <col min="14078" max="14083" width="0" style="7" hidden="1" customWidth="1"/>
    <col min="14084" max="14084" width="10.109375" style="7" bestFit="1" customWidth="1"/>
    <col min="14085" max="14323" width="9.109375" style="7"/>
    <col min="14324" max="14324" width="75.88671875" style="7" customWidth="1"/>
    <col min="14325" max="14326" width="7.6640625" style="7" customWidth="1"/>
    <col min="14327" max="14327" width="9.6640625" style="7" customWidth="1"/>
    <col min="14328" max="14328" width="7.6640625" style="7" customWidth="1"/>
    <col min="14329" max="14332" width="0" style="7" hidden="1" customWidth="1"/>
    <col min="14333" max="14333" width="14.33203125" style="7" customWidth="1"/>
    <col min="14334" max="14339" width="0" style="7" hidden="1" customWidth="1"/>
    <col min="14340" max="14340" width="10.109375" style="7" bestFit="1" customWidth="1"/>
    <col min="14341" max="14579" width="9.109375" style="7"/>
    <col min="14580" max="14580" width="75.88671875" style="7" customWidth="1"/>
    <col min="14581" max="14582" width="7.6640625" style="7" customWidth="1"/>
    <col min="14583" max="14583" width="9.6640625" style="7" customWidth="1"/>
    <col min="14584" max="14584" width="7.6640625" style="7" customWidth="1"/>
    <col min="14585" max="14588" width="0" style="7" hidden="1" customWidth="1"/>
    <col min="14589" max="14589" width="14.33203125" style="7" customWidth="1"/>
    <col min="14590" max="14595" width="0" style="7" hidden="1" customWidth="1"/>
    <col min="14596" max="14596" width="10.109375" style="7" bestFit="1" customWidth="1"/>
    <col min="14597" max="14835" width="9.109375" style="7"/>
    <col min="14836" max="14836" width="75.88671875" style="7" customWidth="1"/>
    <col min="14837" max="14838" width="7.6640625" style="7" customWidth="1"/>
    <col min="14839" max="14839" width="9.6640625" style="7" customWidth="1"/>
    <col min="14840" max="14840" width="7.6640625" style="7" customWidth="1"/>
    <col min="14841" max="14844" width="0" style="7" hidden="1" customWidth="1"/>
    <col min="14845" max="14845" width="14.33203125" style="7" customWidth="1"/>
    <col min="14846" max="14851" width="0" style="7" hidden="1" customWidth="1"/>
    <col min="14852" max="14852" width="10.109375" style="7" bestFit="1" customWidth="1"/>
    <col min="14853" max="15091" width="9.109375" style="7"/>
    <col min="15092" max="15092" width="75.88671875" style="7" customWidth="1"/>
    <col min="15093" max="15094" width="7.6640625" style="7" customWidth="1"/>
    <col min="15095" max="15095" width="9.6640625" style="7" customWidth="1"/>
    <col min="15096" max="15096" width="7.6640625" style="7" customWidth="1"/>
    <col min="15097" max="15100" width="0" style="7" hidden="1" customWidth="1"/>
    <col min="15101" max="15101" width="14.33203125" style="7" customWidth="1"/>
    <col min="15102" max="15107" width="0" style="7" hidden="1" customWidth="1"/>
    <col min="15108" max="15108" width="10.109375" style="7" bestFit="1" customWidth="1"/>
    <col min="15109" max="15347" width="9.109375" style="7"/>
    <col min="15348" max="15348" width="75.88671875" style="7" customWidth="1"/>
    <col min="15349" max="15350" width="7.6640625" style="7" customWidth="1"/>
    <col min="15351" max="15351" width="9.6640625" style="7" customWidth="1"/>
    <col min="15352" max="15352" width="7.6640625" style="7" customWidth="1"/>
    <col min="15353" max="15356" width="0" style="7" hidden="1" customWidth="1"/>
    <col min="15357" max="15357" width="14.33203125" style="7" customWidth="1"/>
    <col min="15358" max="15363" width="0" style="7" hidden="1" customWidth="1"/>
    <col min="15364" max="15364" width="10.109375" style="7" bestFit="1" customWidth="1"/>
    <col min="15365" max="15603" width="9.109375" style="7"/>
    <col min="15604" max="15604" width="75.88671875" style="7" customWidth="1"/>
    <col min="15605" max="15606" width="7.6640625" style="7" customWidth="1"/>
    <col min="15607" max="15607" width="9.6640625" style="7" customWidth="1"/>
    <col min="15608" max="15608" width="7.6640625" style="7" customWidth="1"/>
    <col min="15609" max="15612" width="0" style="7" hidden="1" customWidth="1"/>
    <col min="15613" max="15613" width="14.33203125" style="7" customWidth="1"/>
    <col min="15614" max="15619" width="0" style="7" hidden="1" customWidth="1"/>
    <col min="15620" max="15620" width="10.109375" style="7" bestFit="1" customWidth="1"/>
    <col min="15621" max="15859" width="9.109375" style="7"/>
    <col min="15860" max="15860" width="75.88671875" style="7" customWidth="1"/>
    <col min="15861" max="15862" width="7.6640625" style="7" customWidth="1"/>
    <col min="15863" max="15863" width="9.6640625" style="7" customWidth="1"/>
    <col min="15864" max="15864" width="7.6640625" style="7" customWidth="1"/>
    <col min="15865" max="15868" width="0" style="7" hidden="1" customWidth="1"/>
    <col min="15869" max="15869" width="14.33203125" style="7" customWidth="1"/>
    <col min="15870" max="15875" width="0" style="7" hidden="1" customWidth="1"/>
    <col min="15876" max="15876" width="10.109375" style="7" bestFit="1" customWidth="1"/>
    <col min="15877" max="16115" width="9.109375" style="7"/>
    <col min="16116" max="16116" width="75.88671875" style="7" customWidth="1"/>
    <col min="16117" max="16118" width="7.6640625" style="7" customWidth="1"/>
    <col min="16119" max="16119" width="9.6640625" style="7" customWidth="1"/>
    <col min="16120" max="16120" width="7.6640625" style="7" customWidth="1"/>
    <col min="16121" max="16124" width="0" style="7" hidden="1" customWidth="1"/>
    <col min="16125" max="16125" width="14.33203125" style="7" customWidth="1"/>
    <col min="16126" max="16131" width="0" style="7" hidden="1" customWidth="1"/>
    <col min="16132" max="16132" width="10.109375" style="7" bestFit="1" customWidth="1"/>
    <col min="16133" max="16384" width="9.109375" style="7"/>
  </cols>
  <sheetData>
    <row r="1" spans="1:8">
      <c r="F1" s="169" t="s">
        <v>326</v>
      </c>
    </row>
    <row r="2" spans="1:8">
      <c r="F2" s="169" t="s">
        <v>523</v>
      </c>
    </row>
    <row r="3" spans="1:8">
      <c r="F3" s="169" t="s">
        <v>397</v>
      </c>
    </row>
    <row r="4" spans="1:8" ht="11.25" customHeight="1"/>
    <row r="5" spans="1:8" ht="14.25" customHeight="1">
      <c r="F5" s="102" t="s">
        <v>419</v>
      </c>
      <c r="G5" s="103"/>
    </row>
    <row r="6" spans="1:8">
      <c r="F6" s="102" t="s">
        <v>519</v>
      </c>
      <c r="G6" s="100"/>
      <c r="H6" s="100"/>
    </row>
    <row r="7" spans="1:8">
      <c r="F7" s="102" t="s">
        <v>518</v>
      </c>
      <c r="G7" s="100"/>
      <c r="H7" s="100"/>
    </row>
    <row r="8" spans="1:8">
      <c r="D8" s="190" t="s">
        <v>517</v>
      </c>
      <c r="E8" s="190"/>
      <c r="F8" s="190"/>
    </row>
    <row r="9" spans="1:8" s="1" customFormat="1" ht="9.75" customHeight="1">
      <c r="A9" s="80"/>
      <c r="B9" s="2"/>
      <c r="C9" s="3"/>
      <c r="D9" s="3"/>
      <c r="E9" s="4"/>
      <c r="F9" s="20"/>
    </row>
    <row r="10" spans="1:8" s="1" customFormat="1">
      <c r="A10" s="196" t="s">
        <v>403</v>
      </c>
      <c r="B10" s="196"/>
      <c r="C10" s="196"/>
      <c r="D10" s="196"/>
      <c r="E10" s="196"/>
      <c r="F10" s="196"/>
    </row>
    <row r="11" spans="1:8" s="1" customFormat="1" ht="28.5" customHeight="1">
      <c r="A11" s="192" t="s">
        <v>420</v>
      </c>
      <c r="B11" s="192"/>
      <c r="C11" s="192"/>
      <c r="D11" s="192"/>
      <c r="E11" s="192"/>
      <c r="F11" s="192"/>
    </row>
    <row r="12" spans="1:8" s="1" customFormat="1">
      <c r="A12" s="119"/>
      <c r="B12" s="5"/>
      <c r="C12" s="5"/>
      <c r="D12" s="5"/>
      <c r="E12" s="5"/>
      <c r="F12" s="97" t="s">
        <v>388</v>
      </c>
    </row>
    <row r="13" spans="1:8">
      <c r="A13" s="120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116" t="s">
        <v>313</v>
      </c>
    </row>
    <row r="14" spans="1:8" s="10" customFormat="1" ht="31.2">
      <c r="A14" s="8" t="s">
        <v>5</v>
      </c>
      <c r="B14" s="9" t="s">
        <v>6</v>
      </c>
      <c r="C14" s="9" t="s">
        <v>7</v>
      </c>
      <c r="D14" s="9" t="s">
        <v>166</v>
      </c>
      <c r="E14" s="9" t="s">
        <v>8</v>
      </c>
      <c r="F14" s="26">
        <f>F15+F40+F34</f>
        <v>20077.2</v>
      </c>
    </row>
    <row r="15" spans="1:8" outlineLevel="1">
      <c r="A15" s="11" t="s">
        <v>9</v>
      </c>
      <c r="B15" s="12" t="s">
        <v>6</v>
      </c>
      <c r="C15" s="12" t="s">
        <v>10</v>
      </c>
      <c r="D15" s="12" t="s">
        <v>166</v>
      </c>
      <c r="E15" s="12" t="s">
        <v>8</v>
      </c>
      <c r="F15" s="24">
        <f>F16+F25</f>
        <v>5019.2</v>
      </c>
    </row>
    <row r="16" spans="1:8" ht="31.2" outlineLevel="2">
      <c r="A16" s="11" t="s">
        <v>11</v>
      </c>
      <c r="B16" s="12" t="s">
        <v>6</v>
      </c>
      <c r="C16" s="12" t="s">
        <v>12</v>
      </c>
      <c r="D16" s="12" t="s">
        <v>166</v>
      </c>
      <c r="E16" s="12" t="s">
        <v>8</v>
      </c>
      <c r="F16" s="24">
        <f>F17</f>
        <v>4596.2</v>
      </c>
    </row>
    <row r="17" spans="1:6" ht="31.2" outlineLevel="4">
      <c r="A17" s="11" t="s">
        <v>182</v>
      </c>
      <c r="B17" s="12" t="s">
        <v>6</v>
      </c>
      <c r="C17" s="12" t="s">
        <v>12</v>
      </c>
      <c r="D17" s="12" t="s">
        <v>167</v>
      </c>
      <c r="E17" s="12" t="s">
        <v>8</v>
      </c>
      <c r="F17" s="24">
        <f>F18</f>
        <v>4596.2</v>
      </c>
    </row>
    <row r="18" spans="1:6" ht="36.75" customHeight="1" outlineLevel="5">
      <c r="A18" s="11" t="s">
        <v>13</v>
      </c>
      <c r="B18" s="12" t="s">
        <v>6</v>
      </c>
      <c r="C18" s="12" t="s">
        <v>12</v>
      </c>
      <c r="D18" s="12" t="s">
        <v>168</v>
      </c>
      <c r="E18" s="12" t="s">
        <v>8</v>
      </c>
      <c r="F18" s="24">
        <f>F19+F21+F23</f>
        <v>4596.2</v>
      </c>
    </row>
    <row r="19" spans="1:6" ht="62.4" outlineLevel="6">
      <c r="A19" s="11" t="s">
        <v>14</v>
      </c>
      <c r="B19" s="12" t="s">
        <v>6</v>
      </c>
      <c r="C19" s="12" t="s">
        <v>12</v>
      </c>
      <c r="D19" s="12" t="s">
        <v>168</v>
      </c>
      <c r="E19" s="12" t="s">
        <v>15</v>
      </c>
      <c r="F19" s="24">
        <f>F20</f>
        <v>4461.8</v>
      </c>
    </row>
    <row r="20" spans="1:6" ht="31.2" outlineLevel="7">
      <c r="A20" s="11" t="s">
        <v>16</v>
      </c>
      <c r="B20" s="12" t="s">
        <v>6</v>
      </c>
      <c r="C20" s="12" t="s">
        <v>12</v>
      </c>
      <c r="D20" s="12" t="s">
        <v>168</v>
      </c>
      <c r="E20" s="12" t="s">
        <v>17</v>
      </c>
      <c r="F20" s="21">
        <v>4461.8</v>
      </c>
    </row>
    <row r="21" spans="1:6" ht="31.2" outlineLevel="6">
      <c r="A21" s="11" t="s">
        <v>18</v>
      </c>
      <c r="B21" s="12" t="s">
        <v>6</v>
      </c>
      <c r="C21" s="12" t="s">
        <v>12</v>
      </c>
      <c r="D21" s="12" t="s">
        <v>168</v>
      </c>
      <c r="E21" s="12" t="s">
        <v>19</v>
      </c>
      <c r="F21" s="24">
        <f>F22</f>
        <v>132.4</v>
      </c>
    </row>
    <row r="22" spans="1:6" ht="31.2" outlineLevel="7">
      <c r="A22" s="11" t="s">
        <v>20</v>
      </c>
      <c r="B22" s="12" t="s">
        <v>6</v>
      </c>
      <c r="C22" s="12" t="s">
        <v>12</v>
      </c>
      <c r="D22" s="12" t="s">
        <v>168</v>
      </c>
      <c r="E22" s="12" t="s">
        <v>21</v>
      </c>
      <c r="F22" s="22">
        <v>132.4</v>
      </c>
    </row>
    <row r="23" spans="1:6" outlineLevel="6">
      <c r="A23" s="11" t="s">
        <v>22</v>
      </c>
      <c r="B23" s="12" t="s">
        <v>6</v>
      </c>
      <c r="C23" s="12" t="s">
        <v>12</v>
      </c>
      <c r="D23" s="12" t="s">
        <v>168</v>
      </c>
      <c r="E23" s="12" t="s">
        <v>23</v>
      </c>
      <c r="F23" s="24">
        <f>F24</f>
        <v>2</v>
      </c>
    </row>
    <row r="24" spans="1:6" outlineLevel="7">
      <c r="A24" s="11" t="s">
        <v>24</v>
      </c>
      <c r="B24" s="12" t="s">
        <v>6</v>
      </c>
      <c r="C24" s="12" t="s">
        <v>12</v>
      </c>
      <c r="D24" s="12" t="s">
        <v>168</v>
      </c>
      <c r="E24" s="12" t="s">
        <v>25</v>
      </c>
      <c r="F24" s="22">
        <v>2</v>
      </c>
    </row>
    <row r="25" spans="1:6" outlineLevel="2">
      <c r="A25" s="11" t="s">
        <v>26</v>
      </c>
      <c r="B25" s="12" t="s">
        <v>6</v>
      </c>
      <c r="C25" s="12" t="s">
        <v>27</v>
      </c>
      <c r="D25" s="12" t="s">
        <v>166</v>
      </c>
      <c r="E25" s="12" t="s">
        <v>8</v>
      </c>
      <c r="F25" s="24">
        <f>F26</f>
        <v>423</v>
      </c>
    </row>
    <row r="26" spans="1:6" ht="31.2" outlineLevel="3">
      <c r="A26" s="11" t="s">
        <v>454</v>
      </c>
      <c r="B26" s="12" t="s">
        <v>6</v>
      </c>
      <c r="C26" s="12" t="s">
        <v>27</v>
      </c>
      <c r="D26" s="12" t="s">
        <v>169</v>
      </c>
      <c r="E26" s="12" t="s">
        <v>8</v>
      </c>
      <c r="F26" s="24">
        <f>F27</f>
        <v>423</v>
      </c>
    </row>
    <row r="27" spans="1:6" ht="17.25" customHeight="1" outlineLevel="4">
      <c r="A27" s="11" t="s">
        <v>455</v>
      </c>
      <c r="B27" s="12" t="s">
        <v>6</v>
      </c>
      <c r="C27" s="12" t="s">
        <v>27</v>
      </c>
      <c r="D27" s="12" t="s">
        <v>170</v>
      </c>
      <c r="E27" s="12" t="s">
        <v>8</v>
      </c>
      <c r="F27" s="24">
        <f>F28+F31</f>
        <v>423</v>
      </c>
    </row>
    <row r="28" spans="1:6" ht="31.2" outlineLevel="5">
      <c r="A28" s="11" t="s">
        <v>28</v>
      </c>
      <c r="B28" s="12" t="s">
        <v>6</v>
      </c>
      <c r="C28" s="12" t="s">
        <v>27</v>
      </c>
      <c r="D28" s="12" t="s">
        <v>171</v>
      </c>
      <c r="E28" s="12" t="s">
        <v>8</v>
      </c>
      <c r="F28" s="24">
        <f>F29</f>
        <v>395</v>
      </c>
    </row>
    <row r="29" spans="1:6" ht="31.2" outlineLevel="6">
      <c r="A29" s="11" t="s">
        <v>18</v>
      </c>
      <c r="B29" s="12" t="s">
        <v>6</v>
      </c>
      <c r="C29" s="12" t="s">
        <v>27</v>
      </c>
      <c r="D29" s="12" t="s">
        <v>171</v>
      </c>
      <c r="E29" s="12" t="s">
        <v>19</v>
      </c>
      <c r="F29" s="24">
        <f>F30</f>
        <v>395</v>
      </c>
    </row>
    <row r="30" spans="1:6" ht="31.2" outlineLevel="7">
      <c r="A30" s="11" t="s">
        <v>20</v>
      </c>
      <c r="B30" s="12" t="s">
        <v>6</v>
      </c>
      <c r="C30" s="12" t="s">
        <v>27</v>
      </c>
      <c r="D30" s="12" t="s">
        <v>171</v>
      </c>
      <c r="E30" s="12" t="s">
        <v>21</v>
      </c>
      <c r="F30" s="22">
        <v>395</v>
      </c>
    </row>
    <row r="31" spans="1:6" outlineLevel="5">
      <c r="A31" s="11" t="s">
        <v>29</v>
      </c>
      <c r="B31" s="12" t="s">
        <v>6</v>
      </c>
      <c r="C31" s="12" t="s">
        <v>27</v>
      </c>
      <c r="D31" s="12" t="s">
        <v>172</v>
      </c>
      <c r="E31" s="12" t="s">
        <v>8</v>
      </c>
      <c r="F31" s="24">
        <f>F32</f>
        <v>28</v>
      </c>
    </row>
    <row r="32" spans="1:6" ht="31.2" outlineLevel="6">
      <c r="A32" s="11" t="s">
        <v>18</v>
      </c>
      <c r="B32" s="12" t="s">
        <v>6</v>
      </c>
      <c r="C32" s="12" t="s">
        <v>27</v>
      </c>
      <c r="D32" s="12" t="s">
        <v>172</v>
      </c>
      <c r="E32" s="12" t="s">
        <v>19</v>
      </c>
      <c r="F32" s="24">
        <f>F33</f>
        <v>28</v>
      </c>
    </row>
    <row r="33" spans="1:6" ht="31.2" outlineLevel="7">
      <c r="A33" s="11" t="s">
        <v>20</v>
      </c>
      <c r="B33" s="12" t="s">
        <v>6</v>
      </c>
      <c r="C33" s="12" t="s">
        <v>27</v>
      </c>
      <c r="D33" s="12" t="s">
        <v>172</v>
      </c>
      <c r="E33" s="12" t="s">
        <v>21</v>
      </c>
      <c r="F33" s="22">
        <v>28</v>
      </c>
    </row>
    <row r="34" spans="1:6" outlineLevel="7">
      <c r="A34" s="11" t="s">
        <v>160</v>
      </c>
      <c r="B34" s="12" t="s">
        <v>6</v>
      </c>
      <c r="C34" s="12" t="s">
        <v>30</v>
      </c>
      <c r="D34" s="12" t="s">
        <v>166</v>
      </c>
      <c r="E34" s="12" t="s">
        <v>8</v>
      </c>
      <c r="F34" s="24">
        <f>F35</f>
        <v>1223</v>
      </c>
    </row>
    <row r="35" spans="1:6" outlineLevel="7">
      <c r="A35" s="11" t="s">
        <v>161</v>
      </c>
      <c r="B35" s="12" t="s">
        <v>6</v>
      </c>
      <c r="C35" s="12" t="s">
        <v>162</v>
      </c>
      <c r="D35" s="12" t="s">
        <v>166</v>
      </c>
      <c r="E35" s="12" t="s">
        <v>8</v>
      </c>
      <c r="F35" s="24">
        <f>F36</f>
        <v>1223</v>
      </c>
    </row>
    <row r="36" spans="1:6" ht="31.2" outlineLevel="7">
      <c r="A36" s="11" t="s">
        <v>182</v>
      </c>
      <c r="B36" s="12" t="s">
        <v>6</v>
      </c>
      <c r="C36" s="12" t="s">
        <v>162</v>
      </c>
      <c r="D36" s="12" t="s">
        <v>167</v>
      </c>
      <c r="E36" s="12" t="s">
        <v>8</v>
      </c>
      <c r="F36" s="24">
        <f>F37</f>
        <v>1223</v>
      </c>
    </row>
    <row r="37" spans="1:6" ht="62.4" outlineLevel="7">
      <c r="A37" s="28" t="s">
        <v>469</v>
      </c>
      <c r="B37" s="12" t="s">
        <v>6</v>
      </c>
      <c r="C37" s="12" t="s">
        <v>162</v>
      </c>
      <c r="D37" s="90">
        <v>9909151180</v>
      </c>
      <c r="E37" s="12" t="s">
        <v>8</v>
      </c>
      <c r="F37" s="24">
        <f>F38</f>
        <v>1223</v>
      </c>
    </row>
    <row r="38" spans="1:6" outlineLevel="7">
      <c r="A38" s="11" t="s">
        <v>31</v>
      </c>
      <c r="B38" s="12" t="s">
        <v>6</v>
      </c>
      <c r="C38" s="12" t="s">
        <v>162</v>
      </c>
      <c r="D38" s="91">
        <v>9909151180</v>
      </c>
      <c r="E38" s="12" t="s">
        <v>32</v>
      </c>
      <c r="F38" s="24">
        <f>F39</f>
        <v>1223</v>
      </c>
    </row>
    <row r="39" spans="1:6" outlineLevel="7">
      <c r="A39" s="11" t="s">
        <v>163</v>
      </c>
      <c r="B39" s="12" t="s">
        <v>6</v>
      </c>
      <c r="C39" s="12" t="s">
        <v>162</v>
      </c>
      <c r="D39" s="91">
        <v>9909151180</v>
      </c>
      <c r="E39" s="12" t="s">
        <v>164</v>
      </c>
      <c r="F39" s="22">
        <v>1223</v>
      </c>
    </row>
    <row r="40" spans="1:6" ht="46.8" outlineLevel="1">
      <c r="A40" s="11" t="s">
        <v>33</v>
      </c>
      <c r="B40" s="12" t="s">
        <v>6</v>
      </c>
      <c r="C40" s="12" t="s">
        <v>34</v>
      </c>
      <c r="D40" s="12" t="s">
        <v>166</v>
      </c>
      <c r="E40" s="12" t="s">
        <v>8</v>
      </c>
      <c r="F40" s="24">
        <f>F41</f>
        <v>13835</v>
      </c>
    </row>
    <row r="41" spans="1:6" ht="31.2" outlineLevel="2">
      <c r="A41" s="11" t="s">
        <v>35</v>
      </c>
      <c r="B41" s="12" t="s">
        <v>6</v>
      </c>
      <c r="C41" s="12" t="s">
        <v>36</v>
      </c>
      <c r="D41" s="12" t="s">
        <v>166</v>
      </c>
      <c r="E41" s="12" t="s">
        <v>8</v>
      </c>
      <c r="F41" s="24">
        <f>F42</f>
        <v>13835</v>
      </c>
    </row>
    <row r="42" spans="1:6" ht="31.2" outlineLevel="3">
      <c r="A42" s="11" t="s">
        <v>572</v>
      </c>
      <c r="B42" s="12" t="s">
        <v>6</v>
      </c>
      <c r="C42" s="12" t="s">
        <v>36</v>
      </c>
      <c r="D42" s="12" t="s">
        <v>173</v>
      </c>
      <c r="E42" s="12" t="s">
        <v>8</v>
      </c>
      <c r="F42" s="24">
        <f>F43+F46</f>
        <v>13835</v>
      </c>
    </row>
    <row r="43" spans="1:6" ht="31.2" outlineLevel="5">
      <c r="A43" s="11" t="s">
        <v>37</v>
      </c>
      <c r="B43" s="12" t="s">
        <v>6</v>
      </c>
      <c r="C43" s="12" t="s">
        <v>36</v>
      </c>
      <c r="D43" s="92" t="s">
        <v>174</v>
      </c>
      <c r="E43" s="12" t="s">
        <v>8</v>
      </c>
      <c r="F43" s="24">
        <f>F44</f>
        <v>500</v>
      </c>
    </row>
    <row r="44" spans="1:6" outlineLevel="6">
      <c r="A44" s="11" t="s">
        <v>31</v>
      </c>
      <c r="B44" s="12" t="s">
        <v>6</v>
      </c>
      <c r="C44" s="12" t="s">
        <v>36</v>
      </c>
      <c r="D44" s="92" t="s">
        <v>174</v>
      </c>
      <c r="E44" s="12" t="s">
        <v>32</v>
      </c>
      <c r="F44" s="24">
        <f>F45</f>
        <v>500</v>
      </c>
    </row>
    <row r="45" spans="1:6" outlineLevel="7">
      <c r="A45" s="11" t="s">
        <v>38</v>
      </c>
      <c r="B45" s="12" t="s">
        <v>6</v>
      </c>
      <c r="C45" s="12" t="s">
        <v>36</v>
      </c>
      <c r="D45" s="92" t="s">
        <v>174</v>
      </c>
      <c r="E45" s="12" t="s">
        <v>39</v>
      </c>
      <c r="F45" s="22">
        <v>500</v>
      </c>
    </row>
    <row r="46" spans="1:6" ht="62.4" outlineLevel="7">
      <c r="A46" s="11" t="s">
        <v>411</v>
      </c>
      <c r="B46" s="12" t="s">
        <v>6</v>
      </c>
      <c r="C46" s="12" t="s">
        <v>36</v>
      </c>
      <c r="D46" s="12" t="s">
        <v>412</v>
      </c>
      <c r="E46" s="12" t="s">
        <v>8</v>
      </c>
      <c r="F46" s="22">
        <f>F47</f>
        <v>13335</v>
      </c>
    </row>
    <row r="47" spans="1:6" outlineLevel="7">
      <c r="A47" s="11" t="s">
        <v>31</v>
      </c>
      <c r="B47" s="12" t="s">
        <v>6</v>
      </c>
      <c r="C47" s="12" t="s">
        <v>36</v>
      </c>
      <c r="D47" s="12" t="s">
        <v>412</v>
      </c>
      <c r="E47" s="12" t="s">
        <v>32</v>
      </c>
      <c r="F47" s="22">
        <f>F48</f>
        <v>13335</v>
      </c>
    </row>
    <row r="48" spans="1:6" outlineLevel="7">
      <c r="A48" s="11" t="s">
        <v>38</v>
      </c>
      <c r="B48" s="12" t="s">
        <v>6</v>
      </c>
      <c r="C48" s="12" t="s">
        <v>36</v>
      </c>
      <c r="D48" s="12" t="s">
        <v>412</v>
      </c>
      <c r="E48" s="12" t="s">
        <v>39</v>
      </c>
      <c r="F48" s="22">
        <v>13335</v>
      </c>
    </row>
    <row r="49" spans="1:6" s="10" customFormat="1" ht="31.2">
      <c r="A49" s="8" t="s">
        <v>40</v>
      </c>
      <c r="B49" s="9" t="s">
        <v>41</v>
      </c>
      <c r="C49" s="9" t="s">
        <v>7</v>
      </c>
      <c r="D49" s="9" t="s">
        <v>166</v>
      </c>
      <c r="E49" s="9" t="s">
        <v>8</v>
      </c>
      <c r="F49" s="26">
        <f>F50+F141+F177+F198+F211+F217+F228+F243+F147</f>
        <v>97503.249999999985</v>
      </c>
    </row>
    <row r="50" spans="1:6" outlineLevel="1">
      <c r="A50" s="11" t="s">
        <v>9</v>
      </c>
      <c r="B50" s="12" t="s">
        <v>41</v>
      </c>
      <c r="C50" s="12" t="s">
        <v>10</v>
      </c>
      <c r="D50" s="12" t="s">
        <v>166</v>
      </c>
      <c r="E50" s="12" t="s">
        <v>8</v>
      </c>
      <c r="F50" s="24">
        <f>F51+F56+F63+F73+F78+F68</f>
        <v>50714.749999999993</v>
      </c>
    </row>
    <row r="51" spans="1:6" ht="31.2" outlineLevel="2">
      <c r="A51" s="11" t="s">
        <v>42</v>
      </c>
      <c r="B51" s="12" t="s">
        <v>41</v>
      </c>
      <c r="C51" s="12" t="s">
        <v>43</v>
      </c>
      <c r="D51" s="12" t="s">
        <v>166</v>
      </c>
      <c r="E51" s="12" t="s">
        <v>8</v>
      </c>
      <c r="F51" s="24">
        <f>F52</f>
        <v>1756.79</v>
      </c>
    </row>
    <row r="52" spans="1:6" ht="31.2" outlineLevel="3">
      <c r="A52" s="11" t="s">
        <v>182</v>
      </c>
      <c r="B52" s="12" t="s">
        <v>41</v>
      </c>
      <c r="C52" s="12" t="s">
        <v>43</v>
      </c>
      <c r="D52" s="12" t="s">
        <v>167</v>
      </c>
      <c r="E52" s="12" t="s">
        <v>8</v>
      </c>
      <c r="F52" s="24">
        <f>F53</f>
        <v>1756.79</v>
      </c>
    </row>
    <row r="53" spans="1:6" outlineLevel="5">
      <c r="A53" s="11" t="s">
        <v>44</v>
      </c>
      <c r="B53" s="12" t="s">
        <v>41</v>
      </c>
      <c r="C53" s="12" t="s">
        <v>43</v>
      </c>
      <c r="D53" s="12" t="s">
        <v>175</v>
      </c>
      <c r="E53" s="12" t="s">
        <v>8</v>
      </c>
      <c r="F53" s="24">
        <f>F54</f>
        <v>1756.79</v>
      </c>
    </row>
    <row r="54" spans="1:6" ht="62.4" outlineLevel="6">
      <c r="A54" s="11" t="s">
        <v>14</v>
      </c>
      <c r="B54" s="12" t="s">
        <v>41</v>
      </c>
      <c r="C54" s="12" t="s">
        <v>43</v>
      </c>
      <c r="D54" s="12" t="s">
        <v>175</v>
      </c>
      <c r="E54" s="12" t="s">
        <v>15</v>
      </c>
      <c r="F54" s="24">
        <f>F55</f>
        <v>1756.79</v>
      </c>
    </row>
    <row r="55" spans="1:6" ht="31.2" outlineLevel="7">
      <c r="A55" s="11" t="s">
        <v>16</v>
      </c>
      <c r="B55" s="12" t="s">
        <v>41</v>
      </c>
      <c r="C55" s="12" t="s">
        <v>43</v>
      </c>
      <c r="D55" s="12" t="s">
        <v>175</v>
      </c>
      <c r="E55" s="12" t="s">
        <v>17</v>
      </c>
      <c r="F55" s="22">
        <v>1756.79</v>
      </c>
    </row>
    <row r="56" spans="1:6" ht="46.8" outlineLevel="2">
      <c r="A56" s="11" t="s">
        <v>45</v>
      </c>
      <c r="B56" s="12" t="s">
        <v>41</v>
      </c>
      <c r="C56" s="12" t="s">
        <v>46</v>
      </c>
      <c r="D56" s="12" t="s">
        <v>166</v>
      </c>
      <c r="E56" s="12" t="s">
        <v>8</v>
      </c>
      <c r="F56" s="24">
        <f>F57</f>
        <v>11085.49</v>
      </c>
    </row>
    <row r="57" spans="1:6" ht="31.2" outlineLevel="3">
      <c r="A57" s="11" t="s">
        <v>182</v>
      </c>
      <c r="B57" s="12" t="s">
        <v>41</v>
      </c>
      <c r="C57" s="12" t="s">
        <v>46</v>
      </c>
      <c r="D57" s="12" t="s">
        <v>167</v>
      </c>
      <c r="E57" s="12" t="s">
        <v>8</v>
      </c>
      <c r="F57" s="24">
        <f>F58</f>
        <v>11085.49</v>
      </c>
    </row>
    <row r="58" spans="1:6" ht="35.25" customHeight="1" outlineLevel="5">
      <c r="A58" s="11" t="s">
        <v>13</v>
      </c>
      <c r="B58" s="12" t="s">
        <v>41</v>
      </c>
      <c r="C58" s="12" t="s">
        <v>46</v>
      </c>
      <c r="D58" s="12" t="s">
        <v>168</v>
      </c>
      <c r="E58" s="12" t="s">
        <v>8</v>
      </c>
      <c r="F58" s="24">
        <f>F59+F61</f>
        <v>11085.49</v>
      </c>
    </row>
    <row r="59" spans="1:6" ht="62.4" outlineLevel="6">
      <c r="A59" s="11" t="s">
        <v>14</v>
      </c>
      <c r="B59" s="12" t="s">
        <v>41</v>
      </c>
      <c r="C59" s="12" t="s">
        <v>46</v>
      </c>
      <c r="D59" s="12" t="s">
        <v>168</v>
      </c>
      <c r="E59" s="12" t="s">
        <v>15</v>
      </c>
      <c r="F59" s="24">
        <f>F60</f>
        <v>10996.49</v>
      </c>
    </row>
    <row r="60" spans="1:6" ht="31.2" outlineLevel="7">
      <c r="A60" s="11" t="s">
        <v>16</v>
      </c>
      <c r="B60" s="12" t="s">
        <v>41</v>
      </c>
      <c r="C60" s="12" t="s">
        <v>46</v>
      </c>
      <c r="D60" s="12" t="s">
        <v>168</v>
      </c>
      <c r="E60" s="12" t="s">
        <v>17</v>
      </c>
      <c r="F60" s="22">
        <v>10996.49</v>
      </c>
    </row>
    <row r="61" spans="1:6" ht="31.2" outlineLevel="6">
      <c r="A61" s="11" t="s">
        <v>18</v>
      </c>
      <c r="B61" s="12" t="s">
        <v>41</v>
      </c>
      <c r="C61" s="12" t="s">
        <v>46</v>
      </c>
      <c r="D61" s="12" t="s">
        <v>168</v>
      </c>
      <c r="E61" s="12" t="s">
        <v>19</v>
      </c>
      <c r="F61" s="24">
        <f>F62</f>
        <v>89</v>
      </c>
    </row>
    <row r="62" spans="1:6" ht="31.2" outlineLevel="7">
      <c r="A62" s="11" t="s">
        <v>20</v>
      </c>
      <c r="B62" s="12" t="s">
        <v>41</v>
      </c>
      <c r="C62" s="12" t="s">
        <v>46</v>
      </c>
      <c r="D62" s="12" t="s">
        <v>168</v>
      </c>
      <c r="E62" s="12" t="s">
        <v>21</v>
      </c>
      <c r="F62" s="22">
        <v>89</v>
      </c>
    </row>
    <row r="63" spans="1:6" ht="32.25" customHeight="1" outlineLevel="2">
      <c r="A63" s="11" t="s">
        <v>11</v>
      </c>
      <c r="B63" s="12" t="s">
        <v>41</v>
      </c>
      <c r="C63" s="12" t="s">
        <v>12</v>
      </c>
      <c r="D63" s="12" t="s">
        <v>166</v>
      </c>
      <c r="E63" s="12" t="s">
        <v>8</v>
      </c>
      <c r="F63" s="24">
        <f>F64</f>
        <v>523</v>
      </c>
    </row>
    <row r="64" spans="1:6" ht="31.2" outlineLevel="4">
      <c r="A64" s="11" t="s">
        <v>182</v>
      </c>
      <c r="B64" s="12" t="s">
        <v>41</v>
      </c>
      <c r="C64" s="12" t="s">
        <v>12</v>
      </c>
      <c r="D64" s="12" t="s">
        <v>167</v>
      </c>
      <c r="E64" s="12" t="s">
        <v>8</v>
      </c>
      <c r="F64" s="24">
        <f>F65</f>
        <v>523</v>
      </c>
    </row>
    <row r="65" spans="1:6" ht="31.2" outlineLevel="5">
      <c r="A65" s="11" t="s">
        <v>47</v>
      </c>
      <c r="B65" s="12" t="s">
        <v>41</v>
      </c>
      <c r="C65" s="12" t="s">
        <v>12</v>
      </c>
      <c r="D65" s="12" t="s">
        <v>176</v>
      </c>
      <c r="E65" s="12" t="s">
        <v>8</v>
      </c>
      <c r="F65" s="24">
        <f>F66</f>
        <v>523</v>
      </c>
    </row>
    <row r="66" spans="1:6" ht="62.4" outlineLevel="6">
      <c r="A66" s="11" t="s">
        <v>14</v>
      </c>
      <c r="B66" s="12" t="s">
        <v>41</v>
      </c>
      <c r="C66" s="12" t="s">
        <v>12</v>
      </c>
      <c r="D66" s="12" t="s">
        <v>176</v>
      </c>
      <c r="E66" s="12" t="s">
        <v>15</v>
      </c>
      <c r="F66" s="24">
        <f>F67</f>
        <v>523</v>
      </c>
    </row>
    <row r="67" spans="1:6" ht="31.2" outlineLevel="7">
      <c r="A67" s="11" t="s">
        <v>16</v>
      </c>
      <c r="B67" s="12" t="s">
        <v>41</v>
      </c>
      <c r="C67" s="12" t="s">
        <v>12</v>
      </c>
      <c r="D67" s="12" t="s">
        <v>176</v>
      </c>
      <c r="E67" s="12" t="s">
        <v>17</v>
      </c>
      <c r="F67" s="22">
        <v>523</v>
      </c>
    </row>
    <row r="68" spans="1:6" outlineLevel="7">
      <c r="A68" s="11" t="s">
        <v>539</v>
      </c>
      <c r="B68" s="12" t="s">
        <v>41</v>
      </c>
      <c r="C68" s="12" t="s">
        <v>540</v>
      </c>
      <c r="D68" s="12" t="s">
        <v>166</v>
      </c>
      <c r="E68" s="12" t="s">
        <v>8</v>
      </c>
      <c r="F68" s="22">
        <f>F69</f>
        <v>65.81</v>
      </c>
    </row>
    <row r="69" spans="1:6" ht="31.2" outlineLevel="7">
      <c r="A69" s="11" t="s">
        <v>182</v>
      </c>
      <c r="B69" s="12" t="s">
        <v>41</v>
      </c>
      <c r="C69" s="12" t="s">
        <v>540</v>
      </c>
      <c r="D69" s="12" t="s">
        <v>167</v>
      </c>
      <c r="E69" s="12" t="s">
        <v>8</v>
      </c>
      <c r="F69" s="22">
        <f>F70</f>
        <v>65.81</v>
      </c>
    </row>
    <row r="70" spans="1:6" ht="31.2" outlineLevel="7">
      <c r="A70" s="11" t="s">
        <v>541</v>
      </c>
      <c r="B70" s="12" t="s">
        <v>41</v>
      </c>
      <c r="C70" s="12" t="s">
        <v>540</v>
      </c>
      <c r="D70" s="12" t="s">
        <v>542</v>
      </c>
      <c r="E70" s="12" t="s">
        <v>8</v>
      </c>
      <c r="F70" s="22">
        <f>F71</f>
        <v>65.81</v>
      </c>
    </row>
    <row r="71" spans="1:6" outlineLevel="7">
      <c r="A71" s="11" t="s">
        <v>22</v>
      </c>
      <c r="B71" s="12" t="s">
        <v>41</v>
      </c>
      <c r="C71" s="12" t="s">
        <v>540</v>
      </c>
      <c r="D71" s="12" t="s">
        <v>542</v>
      </c>
      <c r="E71" s="12" t="s">
        <v>23</v>
      </c>
      <c r="F71" s="22">
        <f>F72</f>
        <v>65.81</v>
      </c>
    </row>
    <row r="72" spans="1:6" outlineLevel="7">
      <c r="A72" s="11" t="s">
        <v>543</v>
      </c>
      <c r="B72" s="12" t="s">
        <v>41</v>
      </c>
      <c r="C72" s="12" t="s">
        <v>540</v>
      </c>
      <c r="D72" s="12" t="s">
        <v>542</v>
      </c>
      <c r="E72" s="12" t="s">
        <v>544</v>
      </c>
      <c r="F72" s="22">
        <v>65.81</v>
      </c>
    </row>
    <row r="73" spans="1:6" outlineLevel="7">
      <c r="A73" s="11" t="s">
        <v>558</v>
      </c>
      <c r="B73" s="12" t="s">
        <v>41</v>
      </c>
      <c r="C73" s="12" t="s">
        <v>559</v>
      </c>
      <c r="D73" s="12" t="s">
        <v>166</v>
      </c>
      <c r="E73" s="12" t="s">
        <v>8</v>
      </c>
      <c r="F73" s="22">
        <f>F74</f>
        <v>254.93</v>
      </c>
    </row>
    <row r="74" spans="1:6" ht="31.2" outlineLevel="7">
      <c r="A74" s="11" t="s">
        <v>182</v>
      </c>
      <c r="B74" s="12" t="s">
        <v>41</v>
      </c>
      <c r="C74" s="12" t="s">
        <v>559</v>
      </c>
      <c r="D74" s="12" t="s">
        <v>167</v>
      </c>
      <c r="E74" s="12" t="s">
        <v>8</v>
      </c>
      <c r="F74" s="22">
        <f>F75</f>
        <v>254.93</v>
      </c>
    </row>
    <row r="75" spans="1:6" ht="21.75" customHeight="1" outlineLevel="7">
      <c r="A75" s="11" t="s">
        <v>560</v>
      </c>
      <c r="B75" s="12" t="s">
        <v>41</v>
      </c>
      <c r="C75" s="12" t="s">
        <v>559</v>
      </c>
      <c r="D75" s="12" t="s">
        <v>561</v>
      </c>
      <c r="E75" s="12" t="s">
        <v>8</v>
      </c>
      <c r="F75" s="22">
        <f>F76</f>
        <v>254.93</v>
      </c>
    </row>
    <row r="76" spans="1:6" outlineLevel="7">
      <c r="A76" s="11" t="s">
        <v>22</v>
      </c>
      <c r="B76" s="12" t="s">
        <v>41</v>
      </c>
      <c r="C76" s="12" t="s">
        <v>559</v>
      </c>
      <c r="D76" s="12" t="s">
        <v>561</v>
      </c>
      <c r="E76" s="12" t="s">
        <v>23</v>
      </c>
      <c r="F76" s="22">
        <f>F77</f>
        <v>254.93</v>
      </c>
    </row>
    <row r="77" spans="1:6" outlineLevel="7">
      <c r="A77" s="11" t="s">
        <v>562</v>
      </c>
      <c r="B77" s="12" t="s">
        <v>41</v>
      </c>
      <c r="C77" s="12" t="s">
        <v>559</v>
      </c>
      <c r="D77" s="12" t="s">
        <v>561</v>
      </c>
      <c r="E77" s="12" t="s">
        <v>563</v>
      </c>
      <c r="F77" s="22">
        <v>254.93</v>
      </c>
    </row>
    <row r="78" spans="1:6" outlineLevel="2">
      <c r="A78" s="11" t="s">
        <v>26</v>
      </c>
      <c r="B78" s="12" t="s">
        <v>41</v>
      </c>
      <c r="C78" s="12" t="s">
        <v>27</v>
      </c>
      <c r="D78" s="12" t="s">
        <v>166</v>
      </c>
      <c r="E78" s="12" t="s">
        <v>8</v>
      </c>
      <c r="F78" s="24">
        <f>F79+F113+F103</f>
        <v>37028.729999999996</v>
      </c>
    </row>
    <row r="79" spans="1:6" ht="33.75" customHeight="1" outlineLevel="3">
      <c r="A79" s="11" t="s">
        <v>454</v>
      </c>
      <c r="B79" s="12" t="s">
        <v>41</v>
      </c>
      <c r="C79" s="12" t="s">
        <v>27</v>
      </c>
      <c r="D79" s="12" t="s">
        <v>169</v>
      </c>
      <c r="E79" s="12" t="s">
        <v>8</v>
      </c>
      <c r="F79" s="24">
        <f>F80+F91+F96+F87</f>
        <v>14158.14</v>
      </c>
    </row>
    <row r="80" spans="1:6" ht="19.5" customHeight="1" outlineLevel="4">
      <c r="A80" s="11" t="s">
        <v>455</v>
      </c>
      <c r="B80" s="12" t="s">
        <v>41</v>
      </c>
      <c r="C80" s="12" t="s">
        <v>27</v>
      </c>
      <c r="D80" s="12" t="s">
        <v>177</v>
      </c>
      <c r="E80" s="12" t="s">
        <v>8</v>
      </c>
      <c r="F80" s="24">
        <f>F81+F84</f>
        <v>448.95</v>
      </c>
    </row>
    <row r="81" spans="1:6" ht="31.2" outlineLevel="5">
      <c r="A81" s="11" t="s">
        <v>28</v>
      </c>
      <c r="B81" s="12" t="s">
        <v>41</v>
      </c>
      <c r="C81" s="12" t="s">
        <v>27</v>
      </c>
      <c r="D81" s="12" t="s">
        <v>171</v>
      </c>
      <c r="E81" s="12" t="s">
        <v>8</v>
      </c>
      <c r="F81" s="24">
        <f>F82</f>
        <v>218.95</v>
      </c>
    </row>
    <row r="82" spans="1:6" ht="31.2" outlineLevel="6">
      <c r="A82" s="11" t="s">
        <v>18</v>
      </c>
      <c r="B82" s="12" t="s">
        <v>41</v>
      </c>
      <c r="C82" s="12" t="s">
        <v>27</v>
      </c>
      <c r="D82" s="12" t="s">
        <v>171</v>
      </c>
      <c r="E82" s="12" t="s">
        <v>19</v>
      </c>
      <c r="F82" s="24">
        <f>F83</f>
        <v>218.95</v>
      </c>
    </row>
    <row r="83" spans="1:6" ht="31.2" outlineLevel="7">
      <c r="A83" s="11" t="s">
        <v>20</v>
      </c>
      <c r="B83" s="12" t="s">
        <v>41</v>
      </c>
      <c r="C83" s="12" t="s">
        <v>27</v>
      </c>
      <c r="D83" s="12" t="s">
        <v>171</v>
      </c>
      <c r="E83" s="12" t="s">
        <v>21</v>
      </c>
      <c r="F83" s="22">
        <v>218.95</v>
      </c>
    </row>
    <row r="84" spans="1:6" outlineLevel="7">
      <c r="A84" s="11" t="s">
        <v>29</v>
      </c>
      <c r="B84" s="12" t="s">
        <v>41</v>
      </c>
      <c r="C84" s="12" t="s">
        <v>27</v>
      </c>
      <c r="D84" s="12" t="s">
        <v>172</v>
      </c>
      <c r="E84" s="12" t="s">
        <v>8</v>
      </c>
      <c r="F84" s="24">
        <f>F85</f>
        <v>230</v>
      </c>
    </row>
    <row r="85" spans="1:6" ht="31.2" outlineLevel="7">
      <c r="A85" s="11" t="s">
        <v>18</v>
      </c>
      <c r="B85" s="12" t="s">
        <v>41</v>
      </c>
      <c r="C85" s="12" t="s">
        <v>27</v>
      </c>
      <c r="D85" s="12" t="s">
        <v>172</v>
      </c>
      <c r="E85" s="12" t="s">
        <v>19</v>
      </c>
      <c r="F85" s="24">
        <f>F86</f>
        <v>230</v>
      </c>
    </row>
    <row r="86" spans="1:6" ht="31.2" outlineLevel="7">
      <c r="A86" s="11" t="s">
        <v>20</v>
      </c>
      <c r="B86" s="12" t="s">
        <v>41</v>
      </c>
      <c r="C86" s="12" t="s">
        <v>27</v>
      </c>
      <c r="D86" s="12" t="s">
        <v>172</v>
      </c>
      <c r="E86" s="12" t="s">
        <v>21</v>
      </c>
      <c r="F86" s="74">
        <v>230</v>
      </c>
    </row>
    <row r="87" spans="1:6" ht="31.2" outlineLevel="7">
      <c r="A87" s="93" t="s">
        <v>493</v>
      </c>
      <c r="B87" s="12" t="s">
        <v>41</v>
      </c>
      <c r="C87" s="12" t="s">
        <v>27</v>
      </c>
      <c r="D87" s="12" t="s">
        <v>392</v>
      </c>
      <c r="E87" s="12" t="s">
        <v>8</v>
      </c>
      <c r="F87" s="74">
        <f>F88</f>
        <v>50</v>
      </c>
    </row>
    <row r="88" spans="1:6" ht="31.2" outlineLevel="7">
      <c r="A88" s="122" t="s">
        <v>391</v>
      </c>
      <c r="B88" s="12" t="s">
        <v>41</v>
      </c>
      <c r="C88" s="12" t="s">
        <v>27</v>
      </c>
      <c r="D88" s="12" t="s">
        <v>393</v>
      </c>
      <c r="E88" s="12" t="s">
        <v>8</v>
      </c>
      <c r="F88" s="74">
        <f>F89</f>
        <v>50</v>
      </c>
    </row>
    <row r="89" spans="1:6" ht="31.2" outlineLevel="7">
      <c r="A89" s="11" t="s">
        <v>18</v>
      </c>
      <c r="B89" s="12" t="s">
        <v>41</v>
      </c>
      <c r="C89" s="12" t="s">
        <v>27</v>
      </c>
      <c r="D89" s="12" t="s">
        <v>393</v>
      </c>
      <c r="E89" s="12" t="s">
        <v>19</v>
      </c>
      <c r="F89" s="74">
        <f>F90</f>
        <v>50</v>
      </c>
    </row>
    <row r="90" spans="1:6" ht="31.2" outlineLevel="7">
      <c r="A90" s="11" t="s">
        <v>20</v>
      </c>
      <c r="B90" s="12" t="s">
        <v>41</v>
      </c>
      <c r="C90" s="12" t="s">
        <v>27</v>
      </c>
      <c r="D90" s="12" t="s">
        <v>393</v>
      </c>
      <c r="E90" s="12" t="s">
        <v>21</v>
      </c>
      <c r="F90" s="74">
        <v>50</v>
      </c>
    </row>
    <row r="91" spans="1:6" ht="46.8" outlineLevel="5">
      <c r="A91" s="11" t="s">
        <v>48</v>
      </c>
      <c r="B91" s="12" t="s">
        <v>41</v>
      </c>
      <c r="C91" s="12" t="s">
        <v>27</v>
      </c>
      <c r="D91" s="12" t="s">
        <v>178</v>
      </c>
      <c r="E91" s="12" t="s">
        <v>8</v>
      </c>
      <c r="F91" s="24">
        <f>F92+F94</f>
        <v>1050.0899999999999</v>
      </c>
    </row>
    <row r="92" spans="1:6" ht="31.2" outlineLevel="6">
      <c r="A92" s="11" t="s">
        <v>18</v>
      </c>
      <c r="B92" s="12" t="s">
        <v>41</v>
      </c>
      <c r="C92" s="12" t="s">
        <v>27</v>
      </c>
      <c r="D92" s="12" t="s">
        <v>178</v>
      </c>
      <c r="E92" s="12" t="s">
        <v>19</v>
      </c>
      <c r="F92" s="24">
        <f>F93</f>
        <v>857.41</v>
      </c>
    </row>
    <row r="93" spans="1:6" ht="31.2" outlineLevel="7">
      <c r="A93" s="11" t="s">
        <v>20</v>
      </c>
      <c r="B93" s="12" t="s">
        <v>41</v>
      </c>
      <c r="C93" s="12" t="s">
        <v>27</v>
      </c>
      <c r="D93" s="12" t="s">
        <v>178</v>
      </c>
      <c r="E93" s="12" t="s">
        <v>21</v>
      </c>
      <c r="F93" s="22">
        <v>857.41</v>
      </c>
    </row>
    <row r="94" spans="1:6" outlineLevel="6">
      <c r="A94" s="11" t="s">
        <v>22</v>
      </c>
      <c r="B94" s="12" t="s">
        <v>41</v>
      </c>
      <c r="C94" s="12" t="s">
        <v>27</v>
      </c>
      <c r="D94" s="12" t="s">
        <v>178</v>
      </c>
      <c r="E94" s="12" t="s">
        <v>23</v>
      </c>
      <c r="F94" s="24">
        <f>F95</f>
        <v>192.68</v>
      </c>
    </row>
    <row r="95" spans="1:6" outlineLevel="7">
      <c r="A95" s="11" t="s">
        <v>24</v>
      </c>
      <c r="B95" s="12" t="s">
        <v>41</v>
      </c>
      <c r="C95" s="12" t="s">
        <v>27</v>
      </c>
      <c r="D95" s="12" t="s">
        <v>178</v>
      </c>
      <c r="E95" s="12" t="s">
        <v>25</v>
      </c>
      <c r="F95" s="22">
        <v>192.68</v>
      </c>
    </row>
    <row r="96" spans="1:6" ht="31.2" outlineLevel="5">
      <c r="A96" s="11" t="s">
        <v>49</v>
      </c>
      <c r="B96" s="12" t="s">
        <v>41</v>
      </c>
      <c r="C96" s="12" t="s">
        <v>27</v>
      </c>
      <c r="D96" s="12" t="s">
        <v>179</v>
      </c>
      <c r="E96" s="12" t="s">
        <v>8</v>
      </c>
      <c r="F96" s="24">
        <f>F97+F99+F101</f>
        <v>12609.1</v>
      </c>
    </row>
    <row r="97" spans="1:6" ht="62.4" outlineLevel="6">
      <c r="A97" s="11" t="s">
        <v>14</v>
      </c>
      <c r="B97" s="12" t="s">
        <v>41</v>
      </c>
      <c r="C97" s="12" t="s">
        <v>27</v>
      </c>
      <c r="D97" s="12" t="s">
        <v>179</v>
      </c>
      <c r="E97" s="12" t="s">
        <v>15</v>
      </c>
      <c r="F97" s="24">
        <f>F98</f>
        <v>5021.6400000000003</v>
      </c>
    </row>
    <row r="98" spans="1:6" outlineLevel="7">
      <c r="A98" s="11" t="s">
        <v>50</v>
      </c>
      <c r="B98" s="12" t="s">
        <v>41</v>
      </c>
      <c r="C98" s="12" t="s">
        <v>27</v>
      </c>
      <c r="D98" s="12" t="s">
        <v>179</v>
      </c>
      <c r="E98" s="12" t="s">
        <v>51</v>
      </c>
      <c r="F98" s="22">
        <v>5021.6400000000003</v>
      </c>
    </row>
    <row r="99" spans="1:6" ht="31.2" outlineLevel="6">
      <c r="A99" s="11" t="s">
        <v>18</v>
      </c>
      <c r="B99" s="12" t="s">
        <v>41</v>
      </c>
      <c r="C99" s="12" t="s">
        <v>27</v>
      </c>
      <c r="D99" s="12" t="s">
        <v>179</v>
      </c>
      <c r="E99" s="12" t="s">
        <v>19</v>
      </c>
      <c r="F99" s="24">
        <f>F100</f>
        <v>6798.46</v>
      </c>
    </row>
    <row r="100" spans="1:6" ht="31.2" outlineLevel="7">
      <c r="A100" s="11" t="s">
        <v>20</v>
      </c>
      <c r="B100" s="12" t="s">
        <v>41</v>
      </c>
      <c r="C100" s="12" t="s">
        <v>27</v>
      </c>
      <c r="D100" s="12" t="s">
        <v>179</v>
      </c>
      <c r="E100" s="12" t="s">
        <v>21</v>
      </c>
      <c r="F100" s="22">
        <v>6798.46</v>
      </c>
    </row>
    <row r="101" spans="1:6" outlineLevel="6">
      <c r="A101" s="11" t="s">
        <v>22</v>
      </c>
      <c r="B101" s="12" t="s">
        <v>41</v>
      </c>
      <c r="C101" s="12" t="s">
        <v>27</v>
      </c>
      <c r="D101" s="12" t="s">
        <v>179</v>
      </c>
      <c r="E101" s="12" t="s">
        <v>23</v>
      </c>
      <c r="F101" s="24">
        <f>F102</f>
        <v>789</v>
      </c>
    </row>
    <row r="102" spans="1:6" outlineLevel="7">
      <c r="A102" s="11" t="s">
        <v>24</v>
      </c>
      <c r="B102" s="12" t="s">
        <v>41</v>
      </c>
      <c r="C102" s="12" t="s">
        <v>27</v>
      </c>
      <c r="D102" s="12" t="s">
        <v>179</v>
      </c>
      <c r="E102" s="12" t="s">
        <v>25</v>
      </c>
      <c r="F102" s="22">
        <v>789</v>
      </c>
    </row>
    <row r="103" spans="1:6" ht="62.4" outlineLevel="7">
      <c r="A103" s="11" t="s">
        <v>577</v>
      </c>
      <c r="B103" s="12" t="s">
        <v>41</v>
      </c>
      <c r="C103" s="12" t="s">
        <v>27</v>
      </c>
      <c r="D103" s="12" t="s">
        <v>180</v>
      </c>
      <c r="E103" s="12" t="s">
        <v>8</v>
      </c>
      <c r="F103" s="24">
        <f>F104+F107+F110</f>
        <v>5392.7999999999993</v>
      </c>
    </row>
    <row r="104" spans="1:6" ht="78" outlineLevel="7">
      <c r="A104" s="11" t="s">
        <v>545</v>
      </c>
      <c r="B104" s="12" t="s">
        <v>41</v>
      </c>
      <c r="C104" s="12" t="s">
        <v>27</v>
      </c>
      <c r="D104" s="12" t="s">
        <v>546</v>
      </c>
      <c r="E104" s="12" t="s">
        <v>8</v>
      </c>
      <c r="F104" s="24">
        <f>F105</f>
        <v>177.52</v>
      </c>
    </row>
    <row r="105" spans="1:6" ht="31.2" outlineLevel="7">
      <c r="A105" s="11" t="s">
        <v>18</v>
      </c>
      <c r="B105" s="12" t="s">
        <v>41</v>
      </c>
      <c r="C105" s="12" t="s">
        <v>27</v>
      </c>
      <c r="D105" s="12" t="s">
        <v>546</v>
      </c>
      <c r="E105" s="12" t="s">
        <v>19</v>
      </c>
      <c r="F105" s="24">
        <f>F106</f>
        <v>177.52</v>
      </c>
    </row>
    <row r="106" spans="1:6" ht="31.2" outlineLevel="7">
      <c r="A106" s="11" t="s">
        <v>20</v>
      </c>
      <c r="B106" s="12" t="s">
        <v>41</v>
      </c>
      <c r="C106" s="12" t="s">
        <v>27</v>
      </c>
      <c r="D106" s="12" t="s">
        <v>546</v>
      </c>
      <c r="E106" s="12" t="s">
        <v>21</v>
      </c>
      <c r="F106" s="24">
        <v>177.52</v>
      </c>
    </row>
    <row r="107" spans="1:6" ht="31.2" outlineLevel="7">
      <c r="A107" s="93" t="s">
        <v>52</v>
      </c>
      <c r="B107" s="12" t="s">
        <v>41</v>
      </c>
      <c r="C107" s="12" t="s">
        <v>27</v>
      </c>
      <c r="D107" s="12" t="s">
        <v>181</v>
      </c>
      <c r="E107" s="12" t="s">
        <v>8</v>
      </c>
      <c r="F107" s="24">
        <f>F108</f>
        <v>2607.64</v>
      </c>
    </row>
    <row r="108" spans="1:6" ht="31.2" outlineLevel="7">
      <c r="A108" s="11" t="s">
        <v>53</v>
      </c>
      <c r="B108" s="12" t="s">
        <v>41</v>
      </c>
      <c r="C108" s="12" t="s">
        <v>27</v>
      </c>
      <c r="D108" s="12" t="s">
        <v>181</v>
      </c>
      <c r="E108" s="12" t="s">
        <v>54</v>
      </c>
      <c r="F108" s="24">
        <f>F109</f>
        <v>2607.64</v>
      </c>
    </row>
    <row r="109" spans="1:6" outlineLevel="7">
      <c r="A109" s="11" t="s">
        <v>55</v>
      </c>
      <c r="B109" s="12" t="s">
        <v>41</v>
      </c>
      <c r="C109" s="12" t="s">
        <v>27</v>
      </c>
      <c r="D109" s="12" t="s">
        <v>181</v>
      </c>
      <c r="E109" s="12" t="s">
        <v>56</v>
      </c>
      <c r="F109" s="22">
        <v>2607.64</v>
      </c>
    </row>
    <row r="110" spans="1:6" ht="47.25" customHeight="1" outlineLevel="7">
      <c r="A110" s="93" t="s">
        <v>537</v>
      </c>
      <c r="B110" s="12" t="s">
        <v>41</v>
      </c>
      <c r="C110" s="12" t="s">
        <v>27</v>
      </c>
      <c r="D110" s="12" t="s">
        <v>547</v>
      </c>
      <c r="E110" s="12" t="s">
        <v>8</v>
      </c>
      <c r="F110" s="22">
        <f>F111</f>
        <v>2607.64</v>
      </c>
    </row>
    <row r="111" spans="1:6" ht="31.2" outlineLevel="7">
      <c r="A111" s="11" t="s">
        <v>53</v>
      </c>
      <c r="B111" s="12" t="s">
        <v>41</v>
      </c>
      <c r="C111" s="12" t="s">
        <v>27</v>
      </c>
      <c r="D111" s="12" t="s">
        <v>547</v>
      </c>
      <c r="E111" s="12" t="s">
        <v>54</v>
      </c>
      <c r="F111" s="22">
        <f>F112</f>
        <v>2607.64</v>
      </c>
    </row>
    <row r="112" spans="1:6" outlineLevel="7">
      <c r="A112" s="11" t="s">
        <v>55</v>
      </c>
      <c r="B112" s="12" t="s">
        <v>41</v>
      </c>
      <c r="C112" s="12" t="s">
        <v>27</v>
      </c>
      <c r="D112" s="12" t="s">
        <v>547</v>
      </c>
      <c r="E112" s="12" t="s">
        <v>56</v>
      </c>
      <c r="F112" s="22">
        <v>2607.64</v>
      </c>
    </row>
    <row r="113" spans="1:6" ht="31.2" outlineLevel="3">
      <c r="A113" s="11" t="s">
        <v>182</v>
      </c>
      <c r="B113" s="12" t="s">
        <v>41</v>
      </c>
      <c r="C113" s="12" t="s">
        <v>27</v>
      </c>
      <c r="D113" s="12" t="s">
        <v>167</v>
      </c>
      <c r="E113" s="12" t="s">
        <v>8</v>
      </c>
      <c r="F113" s="24">
        <f>F114+F120+F128+F133+F136+F117+F125</f>
        <v>17477.79</v>
      </c>
    </row>
    <row r="114" spans="1:6" ht="33" customHeight="1" outlineLevel="5">
      <c r="A114" s="11" t="s">
        <v>13</v>
      </c>
      <c r="B114" s="12" t="s">
        <v>41</v>
      </c>
      <c r="C114" s="12" t="s">
        <v>27</v>
      </c>
      <c r="D114" s="12" t="s">
        <v>168</v>
      </c>
      <c r="E114" s="12" t="s">
        <v>8</v>
      </c>
      <c r="F114" s="24">
        <f>F115</f>
        <v>13572.39</v>
      </c>
    </row>
    <row r="115" spans="1:6" ht="62.4" outlineLevel="6">
      <c r="A115" s="11" t="s">
        <v>14</v>
      </c>
      <c r="B115" s="12" t="s">
        <v>41</v>
      </c>
      <c r="C115" s="12" t="s">
        <v>27</v>
      </c>
      <c r="D115" s="12" t="s">
        <v>168</v>
      </c>
      <c r="E115" s="12" t="s">
        <v>15</v>
      </c>
      <c r="F115" s="24">
        <f>F116</f>
        <v>13572.39</v>
      </c>
    </row>
    <row r="116" spans="1:6" ht="31.2" outlineLevel="7">
      <c r="A116" s="11" t="s">
        <v>16</v>
      </c>
      <c r="B116" s="12" t="s">
        <v>41</v>
      </c>
      <c r="C116" s="12" t="s">
        <v>27</v>
      </c>
      <c r="D116" s="12" t="s">
        <v>168</v>
      </c>
      <c r="E116" s="12" t="s">
        <v>17</v>
      </c>
      <c r="F116" s="22">
        <v>13572.39</v>
      </c>
    </row>
    <row r="117" spans="1:6" ht="31.2" outlineLevel="7">
      <c r="A117" s="11" t="s">
        <v>409</v>
      </c>
      <c r="B117" s="12" t="s">
        <v>41</v>
      </c>
      <c r="C117" s="12" t="s">
        <v>27</v>
      </c>
      <c r="D117" s="12" t="s">
        <v>410</v>
      </c>
      <c r="E117" s="12" t="s">
        <v>8</v>
      </c>
      <c r="F117" s="22">
        <f>F118</f>
        <v>60</v>
      </c>
    </row>
    <row r="118" spans="1:6" ht="62.4" outlineLevel="7">
      <c r="A118" s="11" t="s">
        <v>14</v>
      </c>
      <c r="B118" s="12" t="s">
        <v>41</v>
      </c>
      <c r="C118" s="12" t="s">
        <v>27</v>
      </c>
      <c r="D118" s="12" t="s">
        <v>410</v>
      </c>
      <c r="E118" s="12" t="s">
        <v>15</v>
      </c>
      <c r="F118" s="22">
        <f>F119</f>
        <v>60</v>
      </c>
    </row>
    <row r="119" spans="1:6" ht="31.2" outlineLevel="7">
      <c r="A119" s="11" t="s">
        <v>16</v>
      </c>
      <c r="B119" s="12" t="s">
        <v>41</v>
      </c>
      <c r="C119" s="12" t="s">
        <v>27</v>
      </c>
      <c r="D119" s="12" t="s">
        <v>410</v>
      </c>
      <c r="E119" s="12" t="s">
        <v>17</v>
      </c>
      <c r="F119" s="22">
        <v>60</v>
      </c>
    </row>
    <row r="120" spans="1:6" ht="47.25" customHeight="1" outlineLevel="7">
      <c r="A120" s="28" t="s">
        <v>462</v>
      </c>
      <c r="B120" s="12" t="s">
        <v>41</v>
      </c>
      <c r="C120" s="12" t="s">
        <v>27</v>
      </c>
      <c r="D120" s="12" t="s">
        <v>183</v>
      </c>
      <c r="E120" s="12" t="s">
        <v>8</v>
      </c>
      <c r="F120" s="24">
        <f>F121+F123</f>
        <v>1370</v>
      </c>
    </row>
    <row r="121" spans="1:6" ht="62.4" outlineLevel="7">
      <c r="A121" s="11" t="s">
        <v>14</v>
      </c>
      <c r="B121" s="12" t="s">
        <v>41</v>
      </c>
      <c r="C121" s="12" t="s">
        <v>27</v>
      </c>
      <c r="D121" s="12" t="s">
        <v>183</v>
      </c>
      <c r="E121" s="12" t="s">
        <v>15</v>
      </c>
      <c r="F121" s="24">
        <f>F122</f>
        <v>1024</v>
      </c>
    </row>
    <row r="122" spans="1:6" ht="31.2" outlineLevel="7">
      <c r="A122" s="11" t="s">
        <v>16</v>
      </c>
      <c r="B122" s="12" t="s">
        <v>41</v>
      </c>
      <c r="C122" s="12" t="s">
        <v>27</v>
      </c>
      <c r="D122" s="12" t="s">
        <v>183</v>
      </c>
      <c r="E122" s="12" t="s">
        <v>17</v>
      </c>
      <c r="F122" s="22">
        <v>1024</v>
      </c>
    </row>
    <row r="123" spans="1:6" ht="31.2" outlineLevel="7">
      <c r="A123" s="11" t="s">
        <v>18</v>
      </c>
      <c r="B123" s="12" t="s">
        <v>41</v>
      </c>
      <c r="C123" s="12" t="s">
        <v>27</v>
      </c>
      <c r="D123" s="12" t="s">
        <v>183</v>
      </c>
      <c r="E123" s="12" t="s">
        <v>19</v>
      </c>
      <c r="F123" s="24">
        <f>F124</f>
        <v>346</v>
      </c>
    </row>
    <row r="124" spans="1:6" ht="31.2" outlineLevel="7">
      <c r="A124" s="11" t="s">
        <v>20</v>
      </c>
      <c r="B124" s="12" t="s">
        <v>41</v>
      </c>
      <c r="C124" s="12" t="s">
        <v>27</v>
      </c>
      <c r="D124" s="12" t="s">
        <v>183</v>
      </c>
      <c r="E124" s="12" t="s">
        <v>21</v>
      </c>
      <c r="F124" s="22">
        <v>346</v>
      </c>
    </row>
    <row r="125" spans="1:6" ht="31.2" outlineLevel="7">
      <c r="A125" s="11" t="s">
        <v>510</v>
      </c>
      <c r="B125" s="12" t="s">
        <v>41</v>
      </c>
      <c r="C125" s="12" t="s">
        <v>27</v>
      </c>
      <c r="D125" s="12" t="s">
        <v>509</v>
      </c>
      <c r="E125" s="12" t="s">
        <v>8</v>
      </c>
      <c r="F125" s="22">
        <f>F126</f>
        <v>283</v>
      </c>
    </row>
    <row r="126" spans="1:6" ht="31.2" outlineLevel="7">
      <c r="A126" s="11" t="s">
        <v>18</v>
      </c>
      <c r="B126" s="12" t="s">
        <v>41</v>
      </c>
      <c r="C126" s="12" t="s">
        <v>27</v>
      </c>
      <c r="D126" s="12" t="s">
        <v>509</v>
      </c>
      <c r="E126" s="12" t="s">
        <v>19</v>
      </c>
      <c r="F126" s="22">
        <f>F127</f>
        <v>283</v>
      </c>
    </row>
    <row r="127" spans="1:6" ht="31.2" outlineLevel="7">
      <c r="A127" s="11" t="s">
        <v>20</v>
      </c>
      <c r="B127" s="12" t="s">
        <v>41</v>
      </c>
      <c r="C127" s="12" t="s">
        <v>27</v>
      </c>
      <c r="D127" s="12" t="s">
        <v>509</v>
      </c>
      <c r="E127" s="12" t="s">
        <v>21</v>
      </c>
      <c r="F127" s="22">
        <v>283</v>
      </c>
    </row>
    <row r="128" spans="1:6" ht="62.4" outlineLevel="7">
      <c r="A128" s="28" t="s">
        <v>464</v>
      </c>
      <c r="B128" s="12" t="s">
        <v>41</v>
      </c>
      <c r="C128" s="12" t="s">
        <v>27</v>
      </c>
      <c r="D128" s="12" t="s">
        <v>184</v>
      </c>
      <c r="E128" s="12" t="s">
        <v>8</v>
      </c>
      <c r="F128" s="24">
        <f>F129+F131</f>
        <v>1003.4</v>
      </c>
    </row>
    <row r="129" spans="1:6" ht="62.4" outlineLevel="7">
      <c r="A129" s="11" t="s">
        <v>14</v>
      </c>
      <c r="B129" s="12" t="s">
        <v>41</v>
      </c>
      <c r="C129" s="12" t="s">
        <v>27</v>
      </c>
      <c r="D129" s="12" t="s">
        <v>184</v>
      </c>
      <c r="E129" s="12" t="s">
        <v>15</v>
      </c>
      <c r="F129" s="24">
        <f>F130</f>
        <v>983.4</v>
      </c>
    </row>
    <row r="130" spans="1:6" ht="31.2" outlineLevel="7">
      <c r="A130" s="11" t="s">
        <v>16</v>
      </c>
      <c r="B130" s="12" t="s">
        <v>41</v>
      </c>
      <c r="C130" s="12" t="s">
        <v>27</v>
      </c>
      <c r="D130" s="12" t="s">
        <v>184</v>
      </c>
      <c r="E130" s="12" t="s">
        <v>17</v>
      </c>
      <c r="F130" s="22">
        <v>983.4</v>
      </c>
    </row>
    <row r="131" spans="1:6" ht="31.2" outlineLevel="7">
      <c r="A131" s="11" t="s">
        <v>18</v>
      </c>
      <c r="B131" s="12" t="s">
        <v>41</v>
      </c>
      <c r="C131" s="12" t="s">
        <v>27</v>
      </c>
      <c r="D131" s="12" t="s">
        <v>184</v>
      </c>
      <c r="E131" s="12" t="s">
        <v>19</v>
      </c>
      <c r="F131" s="24">
        <f>F132</f>
        <v>20</v>
      </c>
    </row>
    <row r="132" spans="1:6" ht="31.2" outlineLevel="7">
      <c r="A132" s="11" t="s">
        <v>20</v>
      </c>
      <c r="B132" s="12" t="s">
        <v>41</v>
      </c>
      <c r="C132" s="12" t="s">
        <v>27</v>
      </c>
      <c r="D132" s="12" t="s">
        <v>184</v>
      </c>
      <c r="E132" s="12" t="s">
        <v>21</v>
      </c>
      <c r="F132" s="22">
        <v>20</v>
      </c>
    </row>
    <row r="133" spans="1:6" ht="46.8" outlineLevel="7">
      <c r="A133" s="28" t="s">
        <v>466</v>
      </c>
      <c r="B133" s="12" t="s">
        <v>41</v>
      </c>
      <c r="C133" s="12" t="s">
        <v>27</v>
      </c>
      <c r="D133" s="12" t="s">
        <v>185</v>
      </c>
      <c r="E133" s="12" t="s">
        <v>8</v>
      </c>
      <c r="F133" s="24">
        <f>F134</f>
        <v>651</v>
      </c>
    </row>
    <row r="134" spans="1:6" ht="62.4" outlineLevel="7">
      <c r="A134" s="11" t="s">
        <v>14</v>
      </c>
      <c r="B134" s="12" t="s">
        <v>41</v>
      </c>
      <c r="C134" s="12" t="s">
        <v>27</v>
      </c>
      <c r="D134" s="12" t="s">
        <v>185</v>
      </c>
      <c r="E134" s="12" t="s">
        <v>15</v>
      </c>
      <c r="F134" s="24">
        <f>F135</f>
        <v>651</v>
      </c>
    </row>
    <row r="135" spans="1:6" ht="31.2" outlineLevel="7">
      <c r="A135" s="11" t="s">
        <v>16</v>
      </c>
      <c r="B135" s="12" t="s">
        <v>41</v>
      </c>
      <c r="C135" s="12" t="s">
        <v>27</v>
      </c>
      <c r="D135" s="12" t="s">
        <v>185</v>
      </c>
      <c r="E135" s="12" t="s">
        <v>17</v>
      </c>
      <c r="F135" s="22">
        <v>651</v>
      </c>
    </row>
    <row r="136" spans="1:6" ht="46.8" outlineLevel="7">
      <c r="A136" s="28" t="s">
        <v>465</v>
      </c>
      <c r="B136" s="12" t="s">
        <v>41</v>
      </c>
      <c r="C136" s="12" t="s">
        <v>27</v>
      </c>
      <c r="D136" s="12" t="s">
        <v>186</v>
      </c>
      <c r="E136" s="12" t="s">
        <v>8</v>
      </c>
      <c r="F136" s="24">
        <f>F137+F139</f>
        <v>538</v>
      </c>
    </row>
    <row r="137" spans="1:6" ht="62.4" outlineLevel="7">
      <c r="A137" s="11" t="s">
        <v>14</v>
      </c>
      <c r="B137" s="12" t="s">
        <v>41</v>
      </c>
      <c r="C137" s="12" t="s">
        <v>27</v>
      </c>
      <c r="D137" s="12" t="s">
        <v>186</v>
      </c>
      <c r="E137" s="12" t="s">
        <v>15</v>
      </c>
      <c r="F137" s="24">
        <f>F138</f>
        <v>518</v>
      </c>
    </row>
    <row r="138" spans="1:6" ht="31.2" outlineLevel="7">
      <c r="A138" s="11" t="s">
        <v>16</v>
      </c>
      <c r="B138" s="12" t="s">
        <v>41</v>
      </c>
      <c r="C138" s="12" t="s">
        <v>27</v>
      </c>
      <c r="D138" s="12" t="s">
        <v>186</v>
      </c>
      <c r="E138" s="12" t="s">
        <v>17</v>
      </c>
      <c r="F138" s="22">
        <v>518</v>
      </c>
    </row>
    <row r="139" spans="1:6" ht="31.2" outlineLevel="7">
      <c r="A139" s="11" t="s">
        <v>18</v>
      </c>
      <c r="B139" s="12" t="s">
        <v>41</v>
      </c>
      <c r="C139" s="12" t="s">
        <v>27</v>
      </c>
      <c r="D139" s="12" t="s">
        <v>186</v>
      </c>
      <c r="E139" s="12" t="s">
        <v>19</v>
      </c>
      <c r="F139" s="24">
        <f>F140</f>
        <v>20</v>
      </c>
    </row>
    <row r="140" spans="1:6" ht="31.2" outlineLevel="7">
      <c r="A140" s="11" t="s">
        <v>20</v>
      </c>
      <c r="B140" s="12" t="s">
        <v>41</v>
      </c>
      <c r="C140" s="12" t="s">
        <v>27</v>
      </c>
      <c r="D140" s="12" t="s">
        <v>186</v>
      </c>
      <c r="E140" s="12" t="s">
        <v>21</v>
      </c>
      <c r="F140" s="22">
        <v>20</v>
      </c>
    </row>
    <row r="141" spans="1:6" ht="31.2" outlineLevel="1">
      <c r="A141" s="11" t="s">
        <v>57</v>
      </c>
      <c r="B141" s="12" t="s">
        <v>41</v>
      </c>
      <c r="C141" s="12" t="s">
        <v>58</v>
      </c>
      <c r="D141" s="12" t="s">
        <v>166</v>
      </c>
      <c r="E141" s="12" t="s">
        <v>8</v>
      </c>
      <c r="F141" s="24">
        <f>F142</f>
        <v>65</v>
      </c>
    </row>
    <row r="142" spans="1:6" ht="31.2" outlineLevel="2">
      <c r="A142" s="11" t="s">
        <v>59</v>
      </c>
      <c r="B142" s="12" t="s">
        <v>41</v>
      </c>
      <c r="C142" s="12" t="s">
        <v>60</v>
      </c>
      <c r="D142" s="12" t="s">
        <v>166</v>
      </c>
      <c r="E142" s="12" t="s">
        <v>8</v>
      </c>
      <c r="F142" s="24">
        <f>F143</f>
        <v>65</v>
      </c>
    </row>
    <row r="143" spans="1:6" ht="31.2" outlineLevel="4">
      <c r="A143" s="11" t="s">
        <v>182</v>
      </c>
      <c r="B143" s="12" t="s">
        <v>41</v>
      </c>
      <c r="C143" s="12" t="s">
        <v>60</v>
      </c>
      <c r="D143" s="12" t="s">
        <v>167</v>
      </c>
      <c r="E143" s="12" t="s">
        <v>8</v>
      </c>
      <c r="F143" s="24">
        <f>F144</f>
        <v>65</v>
      </c>
    </row>
    <row r="144" spans="1:6" ht="31.2" outlineLevel="5">
      <c r="A144" s="11" t="s">
        <v>61</v>
      </c>
      <c r="B144" s="12" t="s">
        <v>41</v>
      </c>
      <c r="C144" s="12" t="s">
        <v>60</v>
      </c>
      <c r="D144" s="12" t="s">
        <v>187</v>
      </c>
      <c r="E144" s="12" t="s">
        <v>8</v>
      </c>
      <c r="F144" s="24">
        <f>F145</f>
        <v>65</v>
      </c>
    </row>
    <row r="145" spans="1:6" ht="31.2" outlineLevel="6">
      <c r="A145" s="11" t="s">
        <v>18</v>
      </c>
      <c r="B145" s="12" t="s">
        <v>41</v>
      </c>
      <c r="C145" s="12" t="s">
        <v>60</v>
      </c>
      <c r="D145" s="12" t="s">
        <v>187</v>
      </c>
      <c r="E145" s="12" t="s">
        <v>19</v>
      </c>
      <c r="F145" s="24">
        <f>F146</f>
        <v>65</v>
      </c>
    </row>
    <row r="146" spans="1:6" ht="31.2" outlineLevel="7">
      <c r="A146" s="11" t="s">
        <v>20</v>
      </c>
      <c r="B146" s="12" t="s">
        <v>41</v>
      </c>
      <c r="C146" s="12" t="s">
        <v>60</v>
      </c>
      <c r="D146" s="12" t="s">
        <v>187</v>
      </c>
      <c r="E146" s="12" t="s">
        <v>21</v>
      </c>
      <c r="F146" s="22">
        <v>65</v>
      </c>
    </row>
    <row r="147" spans="1:6" outlineLevel="7">
      <c r="A147" s="11" t="s">
        <v>153</v>
      </c>
      <c r="B147" s="12" t="s">
        <v>41</v>
      </c>
      <c r="C147" s="12" t="s">
        <v>62</v>
      </c>
      <c r="D147" s="12" t="s">
        <v>166</v>
      </c>
      <c r="E147" s="12" t="s">
        <v>8</v>
      </c>
      <c r="F147" s="24">
        <f>F153+F158+F164+F148</f>
        <v>13827.28</v>
      </c>
    </row>
    <row r="148" spans="1:6" outlineLevel="7">
      <c r="A148" s="11" t="s">
        <v>155</v>
      </c>
      <c r="B148" s="12" t="s">
        <v>41</v>
      </c>
      <c r="C148" s="12" t="s">
        <v>156</v>
      </c>
      <c r="D148" s="12" t="s">
        <v>166</v>
      </c>
      <c r="E148" s="12" t="s">
        <v>8</v>
      </c>
      <c r="F148" s="24">
        <f>F149</f>
        <v>275.27999999999997</v>
      </c>
    </row>
    <row r="149" spans="1:6" ht="31.2" outlineLevel="7">
      <c r="A149" s="11" t="s">
        <v>182</v>
      </c>
      <c r="B149" s="12" t="s">
        <v>41</v>
      </c>
      <c r="C149" s="12" t="s">
        <v>156</v>
      </c>
      <c r="D149" s="12" t="s">
        <v>167</v>
      </c>
      <c r="E149" s="12" t="s">
        <v>8</v>
      </c>
      <c r="F149" s="24">
        <f>F150</f>
        <v>275.27999999999997</v>
      </c>
    </row>
    <row r="150" spans="1:6" ht="79.5" customHeight="1" outlineLevel="7">
      <c r="A150" s="121" t="s">
        <v>189</v>
      </c>
      <c r="B150" s="12" t="s">
        <v>41</v>
      </c>
      <c r="C150" s="12" t="s">
        <v>156</v>
      </c>
      <c r="D150" s="12" t="s">
        <v>188</v>
      </c>
      <c r="E150" s="12" t="s">
        <v>8</v>
      </c>
      <c r="F150" s="24">
        <f>F151</f>
        <v>275.27999999999997</v>
      </c>
    </row>
    <row r="151" spans="1:6" ht="31.2" outlineLevel="7">
      <c r="A151" s="11" t="s">
        <v>18</v>
      </c>
      <c r="B151" s="12" t="s">
        <v>41</v>
      </c>
      <c r="C151" s="12" t="s">
        <v>156</v>
      </c>
      <c r="D151" s="12" t="s">
        <v>188</v>
      </c>
      <c r="E151" s="12" t="s">
        <v>19</v>
      </c>
      <c r="F151" s="24">
        <f>F152</f>
        <v>275.27999999999997</v>
      </c>
    </row>
    <row r="152" spans="1:6" ht="31.2" outlineLevel="7">
      <c r="A152" s="11" t="s">
        <v>20</v>
      </c>
      <c r="B152" s="12" t="s">
        <v>41</v>
      </c>
      <c r="C152" s="12" t="s">
        <v>156</v>
      </c>
      <c r="D152" s="12" t="s">
        <v>188</v>
      </c>
      <c r="E152" s="12" t="s">
        <v>21</v>
      </c>
      <c r="F152" s="24">
        <v>275.27999999999997</v>
      </c>
    </row>
    <row r="153" spans="1:6" outlineLevel="2">
      <c r="A153" s="11" t="s">
        <v>63</v>
      </c>
      <c r="B153" s="12" t="s">
        <v>41</v>
      </c>
      <c r="C153" s="12" t="s">
        <v>64</v>
      </c>
      <c r="D153" s="12" t="s">
        <v>166</v>
      </c>
      <c r="E153" s="12" t="s">
        <v>8</v>
      </c>
      <c r="F153" s="24">
        <f>F154</f>
        <v>1795</v>
      </c>
    </row>
    <row r="154" spans="1:6" ht="31.2" outlineLevel="3">
      <c r="A154" s="11" t="s">
        <v>572</v>
      </c>
      <c r="B154" s="12" t="s">
        <v>41</v>
      </c>
      <c r="C154" s="12" t="s">
        <v>64</v>
      </c>
      <c r="D154" s="12" t="s">
        <v>173</v>
      </c>
      <c r="E154" s="12" t="s">
        <v>8</v>
      </c>
      <c r="F154" s="24">
        <f>F155</f>
        <v>1795</v>
      </c>
    </row>
    <row r="155" spans="1:6" ht="31.2" outlineLevel="5">
      <c r="A155" s="123" t="s">
        <v>191</v>
      </c>
      <c r="B155" s="12" t="s">
        <v>41</v>
      </c>
      <c r="C155" s="12" t="s">
        <v>64</v>
      </c>
      <c r="D155" s="12" t="s">
        <v>190</v>
      </c>
      <c r="E155" s="12" t="s">
        <v>8</v>
      </c>
      <c r="F155" s="24">
        <f>F156</f>
        <v>1795</v>
      </c>
    </row>
    <row r="156" spans="1:6" outlineLevel="6">
      <c r="A156" s="11" t="s">
        <v>22</v>
      </c>
      <c r="B156" s="12" t="s">
        <v>41</v>
      </c>
      <c r="C156" s="12" t="s">
        <v>64</v>
      </c>
      <c r="D156" s="12" t="s">
        <v>190</v>
      </c>
      <c r="E156" s="12" t="s">
        <v>23</v>
      </c>
      <c r="F156" s="24">
        <f>F157</f>
        <v>1795</v>
      </c>
    </row>
    <row r="157" spans="1:6" ht="33.75" customHeight="1" outlineLevel="7">
      <c r="A157" s="11" t="s">
        <v>65</v>
      </c>
      <c r="B157" s="12" t="s">
        <v>41</v>
      </c>
      <c r="C157" s="12" t="s">
        <v>64</v>
      </c>
      <c r="D157" s="12" t="s">
        <v>190</v>
      </c>
      <c r="E157" s="12" t="s">
        <v>66</v>
      </c>
      <c r="F157" s="22">
        <v>1795</v>
      </c>
    </row>
    <row r="158" spans="1:6" outlineLevel="7">
      <c r="A158" s="11" t="s">
        <v>67</v>
      </c>
      <c r="B158" s="12" t="s">
        <v>41</v>
      </c>
      <c r="C158" s="12" t="s">
        <v>68</v>
      </c>
      <c r="D158" s="12" t="s">
        <v>166</v>
      </c>
      <c r="E158" s="12" t="s">
        <v>8</v>
      </c>
      <c r="F158" s="24">
        <f>F159</f>
        <v>10072</v>
      </c>
    </row>
    <row r="159" spans="1:6" ht="46.8" outlineLevel="7">
      <c r="A159" s="11" t="s">
        <v>457</v>
      </c>
      <c r="B159" s="12" t="s">
        <v>41</v>
      </c>
      <c r="C159" s="12" t="s">
        <v>68</v>
      </c>
      <c r="D159" s="12" t="s">
        <v>192</v>
      </c>
      <c r="E159" s="12" t="s">
        <v>8</v>
      </c>
      <c r="F159" s="24">
        <f>F160</f>
        <v>10072</v>
      </c>
    </row>
    <row r="160" spans="1:6" ht="31.2" outlineLevel="7">
      <c r="A160" s="11" t="s">
        <v>459</v>
      </c>
      <c r="B160" s="12" t="s">
        <v>41</v>
      </c>
      <c r="C160" s="12" t="s">
        <v>68</v>
      </c>
      <c r="D160" s="12" t="s">
        <v>193</v>
      </c>
      <c r="E160" s="12" t="s">
        <v>8</v>
      </c>
      <c r="F160" s="24">
        <f>F161</f>
        <v>10072</v>
      </c>
    </row>
    <row r="161" spans="1:7" ht="46.8" outlineLevel="7">
      <c r="A161" s="11" t="s">
        <v>69</v>
      </c>
      <c r="B161" s="12" t="s">
        <v>41</v>
      </c>
      <c r="C161" s="12" t="s">
        <v>68</v>
      </c>
      <c r="D161" s="12" t="s">
        <v>194</v>
      </c>
      <c r="E161" s="12" t="s">
        <v>8</v>
      </c>
      <c r="F161" s="24">
        <f>F162</f>
        <v>10072</v>
      </c>
      <c r="G161" s="7" t="s">
        <v>70</v>
      </c>
    </row>
    <row r="162" spans="1:7" ht="31.2" outlineLevel="7">
      <c r="A162" s="11" t="s">
        <v>18</v>
      </c>
      <c r="B162" s="12" t="s">
        <v>41</v>
      </c>
      <c r="C162" s="12" t="s">
        <v>68</v>
      </c>
      <c r="D162" s="12" t="s">
        <v>194</v>
      </c>
      <c r="E162" s="12" t="s">
        <v>19</v>
      </c>
      <c r="F162" s="24">
        <f>F163</f>
        <v>10072</v>
      </c>
    </row>
    <row r="163" spans="1:7" ht="31.2" outlineLevel="7">
      <c r="A163" s="11" t="s">
        <v>20</v>
      </c>
      <c r="B163" s="12" t="s">
        <v>41</v>
      </c>
      <c r="C163" s="12" t="s">
        <v>68</v>
      </c>
      <c r="D163" s="12" t="s">
        <v>194</v>
      </c>
      <c r="E163" s="12" t="s">
        <v>21</v>
      </c>
      <c r="F163" s="22">
        <v>10072</v>
      </c>
    </row>
    <row r="164" spans="1:7" outlineLevel="2">
      <c r="A164" s="11" t="s">
        <v>71</v>
      </c>
      <c r="B164" s="12" t="s">
        <v>41</v>
      </c>
      <c r="C164" s="12" t="s">
        <v>72</v>
      </c>
      <c r="D164" s="12" t="s">
        <v>166</v>
      </c>
      <c r="E164" s="12" t="s">
        <v>8</v>
      </c>
      <c r="F164" s="24">
        <f>F165</f>
        <v>1685</v>
      </c>
    </row>
    <row r="165" spans="1:7" ht="31.2" outlineLevel="3">
      <c r="A165" s="11" t="s">
        <v>572</v>
      </c>
      <c r="B165" s="12" t="s">
        <v>41</v>
      </c>
      <c r="C165" s="12" t="s">
        <v>72</v>
      </c>
      <c r="D165" s="12" t="s">
        <v>173</v>
      </c>
      <c r="E165" s="12" t="s">
        <v>8</v>
      </c>
      <c r="F165" s="24">
        <f>F166+F170</f>
        <v>1685</v>
      </c>
    </row>
    <row r="166" spans="1:7" ht="33" customHeight="1" outlineLevel="3">
      <c r="A166" s="11" t="s">
        <v>498</v>
      </c>
      <c r="B166" s="12" t="s">
        <v>41</v>
      </c>
      <c r="C166" s="12" t="s">
        <v>72</v>
      </c>
      <c r="D166" s="12" t="s">
        <v>195</v>
      </c>
      <c r="E166" s="12" t="s">
        <v>8</v>
      </c>
      <c r="F166" s="24">
        <f>F167</f>
        <v>250</v>
      </c>
    </row>
    <row r="167" spans="1:7" ht="31.2" outlineLevel="3">
      <c r="A167" s="11" t="s">
        <v>73</v>
      </c>
      <c r="B167" s="12" t="s">
        <v>41</v>
      </c>
      <c r="C167" s="12" t="s">
        <v>72</v>
      </c>
      <c r="D167" s="12" t="s">
        <v>196</v>
      </c>
      <c r="E167" s="12" t="s">
        <v>8</v>
      </c>
      <c r="F167" s="24">
        <f>F168</f>
        <v>250</v>
      </c>
    </row>
    <row r="168" spans="1:7" outlineLevel="3">
      <c r="A168" s="11" t="s">
        <v>22</v>
      </c>
      <c r="B168" s="12" t="s">
        <v>41</v>
      </c>
      <c r="C168" s="12" t="s">
        <v>72</v>
      </c>
      <c r="D168" s="12" t="s">
        <v>196</v>
      </c>
      <c r="E168" s="12" t="s">
        <v>23</v>
      </c>
      <c r="F168" s="24">
        <f>F169</f>
        <v>250</v>
      </c>
    </row>
    <row r="169" spans="1:7" ht="33" customHeight="1" outlineLevel="3">
      <c r="A169" s="11" t="s">
        <v>65</v>
      </c>
      <c r="B169" s="12" t="s">
        <v>41</v>
      </c>
      <c r="C169" s="12" t="s">
        <v>72</v>
      </c>
      <c r="D169" s="12" t="s">
        <v>196</v>
      </c>
      <c r="E169" s="12" t="s">
        <v>66</v>
      </c>
      <c r="F169" s="22">
        <v>250</v>
      </c>
    </row>
    <row r="170" spans="1:7" ht="46.8" outlineLevel="3">
      <c r="A170" s="11" t="s">
        <v>565</v>
      </c>
      <c r="B170" s="12" t="s">
        <v>41</v>
      </c>
      <c r="C170" s="12" t="s">
        <v>72</v>
      </c>
      <c r="D170" s="12" t="s">
        <v>332</v>
      </c>
      <c r="E170" s="12" t="s">
        <v>8</v>
      </c>
      <c r="F170" s="22">
        <f>F174+F171</f>
        <v>1435</v>
      </c>
    </row>
    <row r="171" spans="1:7" ht="31.2" outlineLevel="3">
      <c r="A171" s="11" t="s">
        <v>385</v>
      </c>
      <c r="B171" s="12" t="s">
        <v>41</v>
      </c>
      <c r="C171" s="12" t="s">
        <v>72</v>
      </c>
      <c r="D171" s="12" t="s">
        <v>386</v>
      </c>
      <c r="E171" s="12" t="s">
        <v>8</v>
      </c>
      <c r="F171" s="22">
        <f>F172</f>
        <v>35</v>
      </c>
    </row>
    <row r="172" spans="1:7" ht="31.2" outlineLevel="3">
      <c r="A172" s="11" t="s">
        <v>18</v>
      </c>
      <c r="B172" s="12" t="s">
        <v>41</v>
      </c>
      <c r="C172" s="12" t="s">
        <v>72</v>
      </c>
      <c r="D172" s="12" t="s">
        <v>386</v>
      </c>
      <c r="E172" s="12" t="s">
        <v>19</v>
      </c>
      <c r="F172" s="22">
        <f>F173</f>
        <v>35</v>
      </c>
    </row>
    <row r="173" spans="1:7" ht="31.2" outlineLevel="3">
      <c r="A173" s="11" t="s">
        <v>20</v>
      </c>
      <c r="B173" s="12" t="s">
        <v>41</v>
      </c>
      <c r="C173" s="12" t="s">
        <v>72</v>
      </c>
      <c r="D173" s="12" t="s">
        <v>386</v>
      </c>
      <c r="E173" s="12" t="s">
        <v>21</v>
      </c>
      <c r="F173" s="22">
        <v>35</v>
      </c>
    </row>
    <row r="174" spans="1:7" outlineLevel="5">
      <c r="A174" s="11" t="s">
        <v>74</v>
      </c>
      <c r="B174" s="12" t="s">
        <v>41</v>
      </c>
      <c r="C174" s="12" t="s">
        <v>72</v>
      </c>
      <c r="D174" s="12" t="s">
        <v>197</v>
      </c>
      <c r="E174" s="12" t="s">
        <v>8</v>
      </c>
      <c r="F174" s="24">
        <f>F175</f>
        <v>1400</v>
      </c>
    </row>
    <row r="175" spans="1:7" ht="31.2" outlineLevel="6">
      <c r="A175" s="11" t="s">
        <v>18</v>
      </c>
      <c r="B175" s="12" t="s">
        <v>41</v>
      </c>
      <c r="C175" s="12" t="s">
        <v>72</v>
      </c>
      <c r="D175" s="12" t="s">
        <v>197</v>
      </c>
      <c r="E175" s="12" t="s">
        <v>19</v>
      </c>
      <c r="F175" s="24">
        <f>F176</f>
        <v>1400</v>
      </c>
    </row>
    <row r="176" spans="1:7" ht="31.2" outlineLevel="7">
      <c r="A176" s="11" t="s">
        <v>20</v>
      </c>
      <c r="B176" s="12" t="s">
        <v>41</v>
      </c>
      <c r="C176" s="12" t="s">
        <v>72</v>
      </c>
      <c r="D176" s="12" t="s">
        <v>197</v>
      </c>
      <c r="E176" s="12" t="s">
        <v>21</v>
      </c>
      <c r="F176" s="22">
        <v>1400</v>
      </c>
    </row>
    <row r="177" spans="1:6" outlineLevel="1">
      <c r="A177" s="11" t="s">
        <v>75</v>
      </c>
      <c r="B177" s="12" t="s">
        <v>41</v>
      </c>
      <c r="C177" s="12" t="s">
        <v>76</v>
      </c>
      <c r="D177" s="12" t="s">
        <v>166</v>
      </c>
      <c r="E177" s="12" t="s">
        <v>8</v>
      </c>
      <c r="F177" s="30">
        <f>F178+F184+F193</f>
        <v>10200.74</v>
      </c>
    </row>
    <row r="178" spans="1:6" outlineLevel="1">
      <c r="A178" s="11" t="s">
        <v>77</v>
      </c>
      <c r="B178" s="12" t="s">
        <v>41</v>
      </c>
      <c r="C178" s="12" t="s">
        <v>78</v>
      </c>
      <c r="D178" s="12" t="s">
        <v>166</v>
      </c>
      <c r="E178" s="12" t="s">
        <v>8</v>
      </c>
      <c r="F178" s="24">
        <f>F179</f>
        <v>1249.17</v>
      </c>
    </row>
    <row r="179" spans="1:6" ht="46.8" outlineLevel="1">
      <c r="A179" s="11" t="s">
        <v>457</v>
      </c>
      <c r="B179" s="12" t="s">
        <v>41</v>
      </c>
      <c r="C179" s="12" t="s">
        <v>78</v>
      </c>
      <c r="D179" s="12" t="s">
        <v>192</v>
      </c>
      <c r="E179" s="12" t="s">
        <v>8</v>
      </c>
      <c r="F179" s="24">
        <f>F180</f>
        <v>1249.17</v>
      </c>
    </row>
    <row r="180" spans="1:6" ht="33.75" customHeight="1" outlineLevel="1">
      <c r="A180" s="11" t="s">
        <v>458</v>
      </c>
      <c r="B180" s="12" t="s">
        <v>41</v>
      </c>
      <c r="C180" s="12" t="s">
        <v>78</v>
      </c>
      <c r="D180" s="12" t="s">
        <v>198</v>
      </c>
      <c r="E180" s="12" t="s">
        <v>8</v>
      </c>
      <c r="F180" s="24">
        <f>F181</f>
        <v>1249.17</v>
      </c>
    </row>
    <row r="181" spans="1:6" ht="62.4" outlineLevel="1">
      <c r="A181" s="124" t="s">
        <v>79</v>
      </c>
      <c r="B181" s="12" t="s">
        <v>41</v>
      </c>
      <c r="C181" s="12" t="s">
        <v>78</v>
      </c>
      <c r="D181" s="12" t="s">
        <v>199</v>
      </c>
      <c r="E181" s="12" t="s">
        <v>8</v>
      </c>
      <c r="F181" s="24">
        <f>F182</f>
        <v>1249.17</v>
      </c>
    </row>
    <row r="182" spans="1:6" ht="31.2" outlineLevel="1">
      <c r="A182" s="11" t="s">
        <v>18</v>
      </c>
      <c r="B182" s="12" t="s">
        <v>41</v>
      </c>
      <c r="C182" s="12" t="s">
        <v>78</v>
      </c>
      <c r="D182" s="12" t="s">
        <v>199</v>
      </c>
      <c r="E182" s="12" t="s">
        <v>19</v>
      </c>
      <c r="F182" s="24">
        <f>F183</f>
        <v>1249.17</v>
      </c>
    </row>
    <row r="183" spans="1:6" ht="31.2" outlineLevel="1">
      <c r="A183" s="11" t="s">
        <v>20</v>
      </c>
      <c r="B183" s="12" t="s">
        <v>41</v>
      </c>
      <c r="C183" s="12" t="s">
        <v>78</v>
      </c>
      <c r="D183" s="12" t="s">
        <v>199</v>
      </c>
      <c r="E183" s="12" t="s">
        <v>21</v>
      </c>
      <c r="F183" s="22">
        <v>1249.17</v>
      </c>
    </row>
    <row r="184" spans="1:6" outlineLevel="1">
      <c r="A184" s="11" t="s">
        <v>80</v>
      </c>
      <c r="B184" s="12" t="s">
        <v>41</v>
      </c>
      <c r="C184" s="12" t="s">
        <v>81</v>
      </c>
      <c r="D184" s="12" t="s">
        <v>166</v>
      </c>
      <c r="E184" s="12" t="s">
        <v>8</v>
      </c>
      <c r="F184" s="24">
        <f>F185</f>
        <v>8701.57</v>
      </c>
    </row>
    <row r="185" spans="1:6" ht="46.8" outlineLevel="1">
      <c r="A185" s="11" t="s">
        <v>457</v>
      </c>
      <c r="B185" s="12" t="s">
        <v>41</v>
      </c>
      <c r="C185" s="12" t="s">
        <v>81</v>
      </c>
      <c r="D185" s="12" t="s">
        <v>192</v>
      </c>
      <c r="E185" s="12" t="s">
        <v>8</v>
      </c>
      <c r="F185" s="24">
        <f>F186</f>
        <v>8701.57</v>
      </c>
    </row>
    <row r="186" spans="1:6" ht="31.5" customHeight="1" outlineLevel="1">
      <c r="A186" s="11" t="s">
        <v>458</v>
      </c>
      <c r="B186" s="12" t="s">
        <v>41</v>
      </c>
      <c r="C186" s="12" t="s">
        <v>81</v>
      </c>
      <c r="D186" s="12" t="s">
        <v>198</v>
      </c>
      <c r="E186" s="12" t="s">
        <v>8</v>
      </c>
      <c r="F186" s="24">
        <f>F187+F190</f>
        <v>8701.57</v>
      </c>
    </row>
    <row r="187" spans="1:6" ht="62.4" outlineLevel="1">
      <c r="A187" s="124" t="s">
        <v>82</v>
      </c>
      <c r="B187" s="12" t="s">
        <v>41</v>
      </c>
      <c r="C187" s="12" t="s">
        <v>81</v>
      </c>
      <c r="D187" s="12" t="s">
        <v>200</v>
      </c>
      <c r="E187" s="12" t="s">
        <v>8</v>
      </c>
      <c r="F187" s="24">
        <f>F188</f>
        <v>4501.57</v>
      </c>
    </row>
    <row r="188" spans="1:6" ht="31.2" outlineLevel="1">
      <c r="A188" s="11" t="s">
        <v>18</v>
      </c>
      <c r="B188" s="12" t="s">
        <v>41</v>
      </c>
      <c r="C188" s="12" t="s">
        <v>81</v>
      </c>
      <c r="D188" s="12" t="s">
        <v>200</v>
      </c>
      <c r="E188" s="12" t="s">
        <v>19</v>
      </c>
      <c r="F188" s="24">
        <f>F189</f>
        <v>4501.57</v>
      </c>
    </row>
    <row r="189" spans="1:6" ht="31.2" outlineLevel="1">
      <c r="A189" s="11" t="s">
        <v>20</v>
      </c>
      <c r="B189" s="12" t="s">
        <v>41</v>
      </c>
      <c r="C189" s="12" t="s">
        <v>81</v>
      </c>
      <c r="D189" s="12" t="s">
        <v>200</v>
      </c>
      <c r="E189" s="12" t="s">
        <v>21</v>
      </c>
      <c r="F189" s="22">
        <v>4501.57</v>
      </c>
    </row>
    <row r="190" spans="1:6" ht="31.2" outlineLevel="1">
      <c r="A190" s="11" t="s">
        <v>511</v>
      </c>
      <c r="B190" s="12" t="s">
        <v>41</v>
      </c>
      <c r="C190" s="12" t="s">
        <v>81</v>
      </c>
      <c r="D190" s="12" t="s">
        <v>512</v>
      </c>
      <c r="E190" s="12" t="s">
        <v>8</v>
      </c>
      <c r="F190" s="22">
        <f>F191</f>
        <v>4200</v>
      </c>
    </row>
    <row r="191" spans="1:6" outlineLevel="1">
      <c r="A191" s="11" t="s">
        <v>22</v>
      </c>
      <c r="B191" s="12" t="s">
        <v>41</v>
      </c>
      <c r="C191" s="12" t="s">
        <v>81</v>
      </c>
      <c r="D191" s="12" t="s">
        <v>512</v>
      </c>
      <c r="E191" s="12" t="s">
        <v>23</v>
      </c>
      <c r="F191" s="22">
        <f>F192</f>
        <v>4200</v>
      </c>
    </row>
    <row r="192" spans="1:6" ht="35.25" customHeight="1" outlineLevel="1">
      <c r="A192" s="11" t="s">
        <v>65</v>
      </c>
      <c r="B192" s="12" t="s">
        <v>41</v>
      </c>
      <c r="C192" s="12" t="s">
        <v>81</v>
      </c>
      <c r="D192" s="12" t="s">
        <v>512</v>
      </c>
      <c r="E192" s="12" t="s">
        <v>66</v>
      </c>
      <c r="F192" s="22">
        <v>4200</v>
      </c>
    </row>
    <row r="193" spans="1:6" outlineLevel="1">
      <c r="A193" s="11" t="s">
        <v>83</v>
      </c>
      <c r="B193" s="12" t="s">
        <v>41</v>
      </c>
      <c r="C193" s="12" t="s">
        <v>84</v>
      </c>
      <c r="D193" s="12" t="s">
        <v>166</v>
      </c>
      <c r="E193" s="12" t="s">
        <v>8</v>
      </c>
      <c r="F193" s="24">
        <f>F194</f>
        <v>250</v>
      </c>
    </row>
    <row r="194" spans="1:6" ht="46.8" outlineLevel="1">
      <c r="A194" s="11" t="s">
        <v>457</v>
      </c>
      <c r="B194" s="12" t="s">
        <v>41</v>
      </c>
      <c r="C194" s="12" t="s">
        <v>84</v>
      </c>
      <c r="D194" s="12" t="s">
        <v>192</v>
      </c>
      <c r="E194" s="12" t="s">
        <v>8</v>
      </c>
      <c r="F194" s="24">
        <f>F195</f>
        <v>250</v>
      </c>
    </row>
    <row r="195" spans="1:6" ht="31.2" outlineLevel="1">
      <c r="A195" s="124" t="s">
        <v>85</v>
      </c>
      <c r="B195" s="12" t="s">
        <v>41</v>
      </c>
      <c r="C195" s="12" t="s">
        <v>84</v>
      </c>
      <c r="D195" s="12" t="s">
        <v>201</v>
      </c>
      <c r="E195" s="12" t="s">
        <v>8</v>
      </c>
      <c r="F195" s="24">
        <f>F196</f>
        <v>250</v>
      </c>
    </row>
    <row r="196" spans="1:6" ht="31.2" outlineLevel="1">
      <c r="A196" s="11" t="s">
        <v>18</v>
      </c>
      <c r="B196" s="12" t="s">
        <v>41</v>
      </c>
      <c r="C196" s="12" t="s">
        <v>84</v>
      </c>
      <c r="D196" s="12" t="s">
        <v>201</v>
      </c>
      <c r="E196" s="12" t="s">
        <v>19</v>
      </c>
      <c r="F196" s="24">
        <f>F197</f>
        <v>250</v>
      </c>
    </row>
    <row r="197" spans="1:6" ht="31.2" outlineLevel="1">
      <c r="A197" s="11" t="s">
        <v>20</v>
      </c>
      <c r="B197" s="12" t="s">
        <v>41</v>
      </c>
      <c r="C197" s="12" t="s">
        <v>84</v>
      </c>
      <c r="D197" s="12" t="s">
        <v>201</v>
      </c>
      <c r="E197" s="12" t="s">
        <v>21</v>
      </c>
      <c r="F197" s="22">
        <v>250</v>
      </c>
    </row>
    <row r="198" spans="1:6" outlineLevel="1">
      <c r="A198" s="11" t="s">
        <v>86</v>
      </c>
      <c r="B198" s="12" t="s">
        <v>41</v>
      </c>
      <c r="C198" s="12" t="s">
        <v>87</v>
      </c>
      <c r="D198" s="12" t="s">
        <v>166</v>
      </c>
      <c r="E198" s="12" t="s">
        <v>8</v>
      </c>
      <c r="F198" s="24">
        <f>F199</f>
        <v>155</v>
      </c>
    </row>
    <row r="199" spans="1:6" outlineLevel="2">
      <c r="A199" s="11" t="s">
        <v>88</v>
      </c>
      <c r="B199" s="12" t="s">
        <v>41</v>
      </c>
      <c r="C199" s="12" t="s">
        <v>89</v>
      </c>
      <c r="D199" s="12" t="s">
        <v>166</v>
      </c>
      <c r="E199" s="12" t="s">
        <v>8</v>
      </c>
      <c r="F199" s="24">
        <f>F200</f>
        <v>155</v>
      </c>
    </row>
    <row r="200" spans="1:6" ht="31.2" outlineLevel="3">
      <c r="A200" s="11" t="s">
        <v>574</v>
      </c>
      <c r="B200" s="12" t="s">
        <v>41</v>
      </c>
      <c r="C200" s="12" t="s">
        <v>89</v>
      </c>
      <c r="D200" s="12" t="s">
        <v>202</v>
      </c>
      <c r="E200" s="12" t="s">
        <v>8</v>
      </c>
      <c r="F200" s="24">
        <f>F201+F205+F208</f>
        <v>155</v>
      </c>
    </row>
    <row r="201" spans="1:6" ht="46.8" outlineLevel="3">
      <c r="A201" s="11" t="s">
        <v>578</v>
      </c>
      <c r="B201" s="12" t="s">
        <v>41</v>
      </c>
      <c r="C201" s="12" t="s">
        <v>89</v>
      </c>
      <c r="D201" s="12" t="s">
        <v>436</v>
      </c>
      <c r="E201" s="12" t="s">
        <v>8</v>
      </c>
      <c r="F201" s="24">
        <f>F202</f>
        <v>80</v>
      </c>
    </row>
    <row r="202" spans="1:6" outlineLevel="3">
      <c r="A202" s="11" t="s">
        <v>437</v>
      </c>
      <c r="B202" s="12" t="s">
        <v>41</v>
      </c>
      <c r="C202" s="12" t="s">
        <v>89</v>
      </c>
      <c r="D202" s="12" t="s">
        <v>438</v>
      </c>
      <c r="E202" s="12" t="s">
        <v>8</v>
      </c>
      <c r="F202" s="24">
        <f>F203</f>
        <v>80</v>
      </c>
    </row>
    <row r="203" spans="1:6" ht="31.2" outlineLevel="3">
      <c r="A203" s="11" t="s">
        <v>18</v>
      </c>
      <c r="B203" s="12" t="s">
        <v>41</v>
      </c>
      <c r="C203" s="12" t="s">
        <v>89</v>
      </c>
      <c r="D203" s="12" t="s">
        <v>438</v>
      </c>
      <c r="E203" s="12" t="s">
        <v>19</v>
      </c>
      <c r="F203" s="24">
        <f>F204</f>
        <v>80</v>
      </c>
    </row>
    <row r="204" spans="1:6" ht="31.2" outlineLevel="3">
      <c r="A204" s="11" t="s">
        <v>20</v>
      </c>
      <c r="B204" s="12" t="s">
        <v>41</v>
      </c>
      <c r="C204" s="12" t="s">
        <v>89</v>
      </c>
      <c r="D204" s="12" t="s">
        <v>438</v>
      </c>
      <c r="E204" s="12" t="s">
        <v>21</v>
      </c>
      <c r="F204" s="24">
        <v>80</v>
      </c>
    </row>
    <row r="205" spans="1:6" ht="20.25" customHeight="1" outlineLevel="5">
      <c r="A205" s="11" t="s">
        <v>91</v>
      </c>
      <c r="B205" s="12" t="s">
        <v>41</v>
      </c>
      <c r="C205" s="12" t="s">
        <v>89</v>
      </c>
      <c r="D205" s="12" t="s">
        <v>203</v>
      </c>
      <c r="E205" s="12" t="s">
        <v>8</v>
      </c>
      <c r="F205" s="24">
        <f>F206</f>
        <v>45</v>
      </c>
    </row>
    <row r="206" spans="1:6" ht="31.2" outlineLevel="6">
      <c r="A206" s="11" t="s">
        <v>18</v>
      </c>
      <c r="B206" s="12" t="s">
        <v>41</v>
      </c>
      <c r="C206" s="12" t="s">
        <v>89</v>
      </c>
      <c r="D206" s="12" t="s">
        <v>203</v>
      </c>
      <c r="E206" s="12" t="s">
        <v>19</v>
      </c>
      <c r="F206" s="24">
        <f>F207</f>
        <v>45</v>
      </c>
    </row>
    <row r="207" spans="1:6" ht="31.2" outlineLevel="7">
      <c r="A207" s="11" t="s">
        <v>20</v>
      </c>
      <c r="B207" s="12" t="s">
        <v>41</v>
      </c>
      <c r="C207" s="12" t="s">
        <v>89</v>
      </c>
      <c r="D207" s="12" t="s">
        <v>203</v>
      </c>
      <c r="E207" s="12" t="s">
        <v>21</v>
      </c>
      <c r="F207" s="22">
        <v>45</v>
      </c>
    </row>
    <row r="208" spans="1:6" outlineLevel="5">
      <c r="A208" s="11" t="s">
        <v>90</v>
      </c>
      <c r="B208" s="12" t="s">
        <v>41</v>
      </c>
      <c r="C208" s="12" t="s">
        <v>89</v>
      </c>
      <c r="D208" s="12" t="s">
        <v>439</v>
      </c>
      <c r="E208" s="12" t="s">
        <v>8</v>
      </c>
      <c r="F208" s="24">
        <f>F209</f>
        <v>30</v>
      </c>
    </row>
    <row r="209" spans="1:6" ht="31.2" outlineLevel="6">
      <c r="A209" s="11" t="s">
        <v>18</v>
      </c>
      <c r="B209" s="12" t="s">
        <v>41</v>
      </c>
      <c r="C209" s="12" t="s">
        <v>89</v>
      </c>
      <c r="D209" s="12" t="s">
        <v>439</v>
      </c>
      <c r="E209" s="12" t="s">
        <v>19</v>
      </c>
      <c r="F209" s="24">
        <f>F210</f>
        <v>30</v>
      </c>
    </row>
    <row r="210" spans="1:6" ht="31.2" outlineLevel="7">
      <c r="A210" s="11" t="s">
        <v>20</v>
      </c>
      <c r="B210" s="12" t="s">
        <v>41</v>
      </c>
      <c r="C210" s="12" t="s">
        <v>89</v>
      </c>
      <c r="D210" s="12" t="s">
        <v>439</v>
      </c>
      <c r="E210" s="12" t="s">
        <v>21</v>
      </c>
      <c r="F210" s="22">
        <v>30</v>
      </c>
    </row>
    <row r="211" spans="1:6" outlineLevel="1">
      <c r="A211" s="11" t="s">
        <v>92</v>
      </c>
      <c r="B211" s="12" t="s">
        <v>41</v>
      </c>
      <c r="C211" s="12" t="s">
        <v>93</v>
      </c>
      <c r="D211" s="12" t="s">
        <v>166</v>
      </c>
      <c r="E211" s="12" t="s">
        <v>8</v>
      </c>
      <c r="F211" s="24">
        <f>F212</f>
        <v>11423</v>
      </c>
    </row>
    <row r="212" spans="1:6" outlineLevel="2">
      <c r="A212" s="11" t="s">
        <v>516</v>
      </c>
      <c r="B212" s="12" t="s">
        <v>41</v>
      </c>
      <c r="C212" s="12" t="s">
        <v>515</v>
      </c>
      <c r="D212" s="12" t="s">
        <v>166</v>
      </c>
      <c r="E212" s="12" t="s">
        <v>8</v>
      </c>
      <c r="F212" s="24">
        <f>F213</f>
        <v>11423</v>
      </c>
    </row>
    <row r="213" spans="1:6" ht="31.2" outlineLevel="3">
      <c r="A213" s="11" t="s">
        <v>570</v>
      </c>
      <c r="B213" s="12" t="s">
        <v>41</v>
      </c>
      <c r="C213" s="12" t="s">
        <v>515</v>
      </c>
      <c r="D213" s="12" t="s">
        <v>204</v>
      </c>
      <c r="E213" s="12" t="s">
        <v>8</v>
      </c>
      <c r="F213" s="24">
        <f>F214</f>
        <v>11423</v>
      </c>
    </row>
    <row r="214" spans="1:6" ht="35.25" customHeight="1" outlineLevel="5">
      <c r="A214" s="11" t="s">
        <v>96</v>
      </c>
      <c r="B214" s="12" t="s">
        <v>41</v>
      </c>
      <c r="C214" s="12" t="s">
        <v>515</v>
      </c>
      <c r="D214" s="12" t="s">
        <v>205</v>
      </c>
      <c r="E214" s="12" t="s">
        <v>8</v>
      </c>
      <c r="F214" s="24">
        <f>F215</f>
        <v>11423</v>
      </c>
    </row>
    <row r="215" spans="1:6" ht="31.2" outlineLevel="6">
      <c r="A215" s="11" t="s">
        <v>53</v>
      </c>
      <c r="B215" s="12" t="s">
        <v>41</v>
      </c>
      <c r="C215" s="12" t="s">
        <v>515</v>
      </c>
      <c r="D215" s="12" t="s">
        <v>205</v>
      </c>
      <c r="E215" s="12" t="s">
        <v>54</v>
      </c>
      <c r="F215" s="24">
        <f>F216</f>
        <v>11423</v>
      </c>
    </row>
    <row r="216" spans="1:6" outlineLevel="7">
      <c r="A216" s="11" t="s">
        <v>97</v>
      </c>
      <c r="B216" s="12" t="s">
        <v>41</v>
      </c>
      <c r="C216" s="12" t="s">
        <v>515</v>
      </c>
      <c r="D216" s="12" t="s">
        <v>205</v>
      </c>
      <c r="E216" s="12" t="s">
        <v>98</v>
      </c>
      <c r="F216" s="22">
        <v>11423</v>
      </c>
    </row>
    <row r="217" spans="1:6" outlineLevel="1">
      <c r="A217" s="11" t="s">
        <v>103</v>
      </c>
      <c r="B217" s="12" t="s">
        <v>41</v>
      </c>
      <c r="C217" s="12" t="s">
        <v>104</v>
      </c>
      <c r="D217" s="12" t="s">
        <v>166</v>
      </c>
      <c r="E217" s="12" t="s">
        <v>8</v>
      </c>
      <c r="F217" s="24">
        <f>F218</f>
        <v>6463.18</v>
      </c>
    </row>
    <row r="218" spans="1:6" outlineLevel="2">
      <c r="A218" s="11" t="s">
        <v>105</v>
      </c>
      <c r="B218" s="12" t="s">
        <v>41</v>
      </c>
      <c r="C218" s="12" t="s">
        <v>106</v>
      </c>
      <c r="D218" s="12" t="s">
        <v>166</v>
      </c>
      <c r="E218" s="12" t="s">
        <v>8</v>
      </c>
      <c r="F218" s="24">
        <f>F219</f>
        <v>6463.18</v>
      </c>
    </row>
    <row r="219" spans="1:6" ht="31.2" outlineLevel="3">
      <c r="A219" s="11" t="s">
        <v>570</v>
      </c>
      <c r="B219" s="12" t="s">
        <v>41</v>
      </c>
      <c r="C219" s="12" t="s">
        <v>106</v>
      </c>
      <c r="D219" s="12" t="s">
        <v>204</v>
      </c>
      <c r="E219" s="12" t="s">
        <v>8</v>
      </c>
      <c r="F219" s="24">
        <f>F223+F220</f>
        <v>6463.18</v>
      </c>
    </row>
    <row r="220" spans="1:6" ht="31.2" outlineLevel="7">
      <c r="A220" s="125" t="s">
        <v>108</v>
      </c>
      <c r="B220" s="12" t="s">
        <v>41</v>
      </c>
      <c r="C220" s="12" t="s">
        <v>106</v>
      </c>
      <c r="D220" s="12" t="s">
        <v>209</v>
      </c>
      <c r="E220" s="12" t="s">
        <v>8</v>
      </c>
      <c r="F220" s="24">
        <f>F221</f>
        <v>5832.18</v>
      </c>
    </row>
    <row r="221" spans="1:6" ht="31.2" outlineLevel="7">
      <c r="A221" s="11" t="s">
        <v>53</v>
      </c>
      <c r="B221" s="12" t="s">
        <v>41</v>
      </c>
      <c r="C221" s="12" t="s">
        <v>106</v>
      </c>
      <c r="D221" s="12" t="s">
        <v>209</v>
      </c>
      <c r="E221" s="12" t="s">
        <v>54</v>
      </c>
      <c r="F221" s="24">
        <f>F222</f>
        <v>5832.18</v>
      </c>
    </row>
    <row r="222" spans="1:6" outlineLevel="7">
      <c r="A222" s="11" t="s">
        <v>97</v>
      </c>
      <c r="B222" s="12" t="s">
        <v>41</v>
      </c>
      <c r="C222" s="12" t="s">
        <v>106</v>
      </c>
      <c r="D222" s="12" t="s">
        <v>209</v>
      </c>
      <c r="E222" s="12" t="s">
        <v>98</v>
      </c>
      <c r="F222" s="22">
        <v>5832.18</v>
      </c>
    </row>
    <row r="223" spans="1:6" outlineLevel="5">
      <c r="A223" s="11" t="s">
        <v>107</v>
      </c>
      <c r="B223" s="12" t="s">
        <v>41</v>
      </c>
      <c r="C223" s="12" t="s">
        <v>106</v>
      </c>
      <c r="D223" s="12" t="s">
        <v>208</v>
      </c>
      <c r="E223" s="12" t="s">
        <v>8</v>
      </c>
      <c r="F223" s="24">
        <f>F224+F226</f>
        <v>631</v>
      </c>
    </row>
    <row r="224" spans="1:6" ht="31.2" outlineLevel="6">
      <c r="A224" s="11" t="s">
        <v>53</v>
      </c>
      <c r="B224" s="12" t="s">
        <v>41</v>
      </c>
      <c r="C224" s="12" t="s">
        <v>106</v>
      </c>
      <c r="D224" s="12" t="s">
        <v>208</v>
      </c>
      <c r="E224" s="12" t="s">
        <v>54</v>
      </c>
      <c r="F224" s="24">
        <f>F225</f>
        <v>517</v>
      </c>
    </row>
    <row r="225" spans="1:6" outlineLevel="7">
      <c r="A225" s="11" t="s">
        <v>97</v>
      </c>
      <c r="B225" s="12" t="s">
        <v>41</v>
      </c>
      <c r="C225" s="12" t="s">
        <v>106</v>
      </c>
      <c r="D225" s="12" t="s">
        <v>208</v>
      </c>
      <c r="E225" s="12" t="s">
        <v>98</v>
      </c>
      <c r="F225" s="22">
        <v>517</v>
      </c>
    </row>
    <row r="226" spans="1:6" ht="31.2" outlineLevel="7">
      <c r="A226" s="11" t="s">
        <v>53</v>
      </c>
      <c r="B226" s="12" t="s">
        <v>41</v>
      </c>
      <c r="C226" s="12" t="s">
        <v>106</v>
      </c>
      <c r="D226" s="12" t="s">
        <v>208</v>
      </c>
      <c r="E226" s="12" t="s">
        <v>54</v>
      </c>
      <c r="F226" s="24">
        <f>F227</f>
        <v>114</v>
      </c>
    </row>
    <row r="227" spans="1:6" ht="33" customHeight="1" outlineLevel="7">
      <c r="A227" s="11" t="s">
        <v>514</v>
      </c>
      <c r="B227" s="12" t="s">
        <v>41</v>
      </c>
      <c r="C227" s="12" t="s">
        <v>106</v>
      </c>
      <c r="D227" s="12" t="s">
        <v>208</v>
      </c>
      <c r="E227" s="12" t="s">
        <v>513</v>
      </c>
      <c r="F227" s="22">
        <v>114</v>
      </c>
    </row>
    <row r="228" spans="1:6" outlineLevel="1">
      <c r="A228" s="11" t="s">
        <v>109</v>
      </c>
      <c r="B228" s="12" t="s">
        <v>41</v>
      </c>
      <c r="C228" s="12" t="s">
        <v>110</v>
      </c>
      <c r="D228" s="12" t="s">
        <v>166</v>
      </c>
      <c r="E228" s="12" t="s">
        <v>8</v>
      </c>
      <c r="F228" s="24">
        <f>F229+F234</f>
        <v>3773.05</v>
      </c>
    </row>
    <row r="229" spans="1:6" outlineLevel="2">
      <c r="A229" s="11" t="s">
        <v>111</v>
      </c>
      <c r="B229" s="12" t="s">
        <v>41</v>
      </c>
      <c r="C229" s="12" t="s">
        <v>112</v>
      </c>
      <c r="D229" s="12" t="s">
        <v>166</v>
      </c>
      <c r="E229" s="12" t="s">
        <v>8</v>
      </c>
      <c r="F229" s="24">
        <f>F230</f>
        <v>3089.55</v>
      </c>
    </row>
    <row r="230" spans="1:6" ht="31.2" outlineLevel="4">
      <c r="A230" s="11" t="s">
        <v>182</v>
      </c>
      <c r="B230" s="12" t="s">
        <v>41</v>
      </c>
      <c r="C230" s="12" t="s">
        <v>112</v>
      </c>
      <c r="D230" s="12" t="s">
        <v>167</v>
      </c>
      <c r="E230" s="12" t="s">
        <v>8</v>
      </c>
      <c r="F230" s="24">
        <f>F231</f>
        <v>3089.55</v>
      </c>
    </row>
    <row r="231" spans="1:6" outlineLevel="5">
      <c r="A231" s="11" t="s">
        <v>113</v>
      </c>
      <c r="B231" s="12" t="s">
        <v>41</v>
      </c>
      <c r="C231" s="12" t="s">
        <v>112</v>
      </c>
      <c r="D231" s="12" t="s">
        <v>210</v>
      </c>
      <c r="E231" s="12" t="s">
        <v>8</v>
      </c>
      <c r="F231" s="24">
        <f>F232</f>
        <v>3089.55</v>
      </c>
    </row>
    <row r="232" spans="1:6" outlineLevel="6">
      <c r="A232" s="11" t="s">
        <v>114</v>
      </c>
      <c r="B232" s="12" t="s">
        <v>41</v>
      </c>
      <c r="C232" s="12" t="s">
        <v>112</v>
      </c>
      <c r="D232" s="12" t="s">
        <v>210</v>
      </c>
      <c r="E232" s="12" t="s">
        <v>115</v>
      </c>
      <c r="F232" s="24">
        <f>F233</f>
        <v>3089.55</v>
      </c>
    </row>
    <row r="233" spans="1:6" outlineLevel="7">
      <c r="A233" s="11" t="s">
        <v>116</v>
      </c>
      <c r="B233" s="12" t="s">
        <v>41</v>
      </c>
      <c r="C233" s="12" t="s">
        <v>112</v>
      </c>
      <c r="D233" s="12" t="s">
        <v>210</v>
      </c>
      <c r="E233" s="12" t="s">
        <v>117</v>
      </c>
      <c r="F233" s="22">
        <v>3089.55</v>
      </c>
    </row>
    <row r="234" spans="1:6" outlineLevel="7">
      <c r="A234" s="11" t="s">
        <v>118</v>
      </c>
      <c r="B234" s="12" t="s">
        <v>41</v>
      </c>
      <c r="C234" s="12" t="s">
        <v>119</v>
      </c>
      <c r="D234" s="12" t="s">
        <v>166</v>
      </c>
      <c r="E234" s="12" t="s">
        <v>8</v>
      </c>
      <c r="F234" s="24">
        <f>F235</f>
        <v>683.5</v>
      </c>
    </row>
    <row r="235" spans="1:6" ht="31.2" outlineLevel="7">
      <c r="A235" s="11" t="s">
        <v>572</v>
      </c>
      <c r="B235" s="12" t="s">
        <v>41</v>
      </c>
      <c r="C235" s="12" t="s">
        <v>119</v>
      </c>
      <c r="D235" s="12" t="s">
        <v>173</v>
      </c>
      <c r="E235" s="12" t="s">
        <v>8</v>
      </c>
      <c r="F235" s="24">
        <f>F236+F240</f>
        <v>683.5</v>
      </c>
    </row>
    <row r="236" spans="1:6" outlineLevel="7">
      <c r="A236" s="11" t="s">
        <v>494</v>
      </c>
      <c r="B236" s="12" t="s">
        <v>41</v>
      </c>
      <c r="C236" s="12" t="s">
        <v>119</v>
      </c>
      <c r="D236" s="12" t="s">
        <v>211</v>
      </c>
      <c r="E236" s="12" t="s">
        <v>8</v>
      </c>
      <c r="F236" s="24">
        <f>F237</f>
        <v>510</v>
      </c>
    </row>
    <row r="237" spans="1:6" ht="31.2" outlineLevel="7">
      <c r="A237" s="11" t="s">
        <v>123</v>
      </c>
      <c r="B237" s="12" t="s">
        <v>41</v>
      </c>
      <c r="C237" s="12" t="s">
        <v>119</v>
      </c>
      <c r="D237" s="12" t="s">
        <v>212</v>
      </c>
      <c r="E237" s="12" t="s">
        <v>8</v>
      </c>
      <c r="F237" s="24">
        <f>F238</f>
        <v>510</v>
      </c>
    </row>
    <row r="238" spans="1:6" outlineLevel="7">
      <c r="A238" s="11" t="s">
        <v>114</v>
      </c>
      <c r="B238" s="12" t="s">
        <v>41</v>
      </c>
      <c r="C238" s="12" t="s">
        <v>119</v>
      </c>
      <c r="D238" s="12" t="s">
        <v>212</v>
      </c>
      <c r="E238" s="12" t="s">
        <v>115</v>
      </c>
      <c r="F238" s="24">
        <f>F239</f>
        <v>510</v>
      </c>
    </row>
    <row r="239" spans="1:6" ht="31.2" outlineLevel="7">
      <c r="A239" s="11" t="s">
        <v>121</v>
      </c>
      <c r="B239" s="12" t="s">
        <v>41</v>
      </c>
      <c r="C239" s="12" t="s">
        <v>119</v>
      </c>
      <c r="D239" s="12" t="s">
        <v>212</v>
      </c>
      <c r="E239" s="12" t="s">
        <v>122</v>
      </c>
      <c r="F239" s="22">
        <v>510</v>
      </c>
    </row>
    <row r="240" spans="1:6" ht="31.2" outlineLevel="7">
      <c r="A240" s="11" t="s">
        <v>120</v>
      </c>
      <c r="B240" s="12" t="s">
        <v>41</v>
      </c>
      <c r="C240" s="12" t="s">
        <v>119</v>
      </c>
      <c r="D240" s="12" t="s">
        <v>440</v>
      </c>
      <c r="E240" s="12" t="s">
        <v>8</v>
      </c>
      <c r="F240" s="24">
        <f>F241</f>
        <v>173.5</v>
      </c>
    </row>
    <row r="241" spans="1:6" outlineLevel="7">
      <c r="A241" s="11" t="s">
        <v>114</v>
      </c>
      <c r="B241" s="12" t="s">
        <v>41</v>
      </c>
      <c r="C241" s="12" t="s">
        <v>119</v>
      </c>
      <c r="D241" s="12" t="s">
        <v>440</v>
      </c>
      <c r="E241" s="12" t="s">
        <v>115</v>
      </c>
      <c r="F241" s="24">
        <f>F242</f>
        <v>173.5</v>
      </c>
    </row>
    <row r="242" spans="1:6" ht="31.2" outlineLevel="1">
      <c r="A242" s="11" t="s">
        <v>121</v>
      </c>
      <c r="B242" s="12" t="s">
        <v>41</v>
      </c>
      <c r="C242" s="12" t="s">
        <v>119</v>
      </c>
      <c r="D242" s="12" t="s">
        <v>440</v>
      </c>
      <c r="E242" s="12" t="s">
        <v>122</v>
      </c>
      <c r="F242" s="22">
        <v>173.5</v>
      </c>
    </row>
    <row r="243" spans="1:6" outlineLevel="1">
      <c r="A243" s="11" t="s">
        <v>129</v>
      </c>
      <c r="B243" s="12" t="s">
        <v>41</v>
      </c>
      <c r="C243" s="12" t="s">
        <v>130</v>
      </c>
      <c r="D243" s="12" t="s">
        <v>166</v>
      </c>
      <c r="E243" s="12" t="s">
        <v>8</v>
      </c>
      <c r="F243" s="24">
        <f t="shared" ref="F243:F248" si="0">F244</f>
        <v>881.25</v>
      </c>
    </row>
    <row r="244" spans="1:6" outlineLevel="2">
      <c r="A244" s="11" t="s">
        <v>131</v>
      </c>
      <c r="B244" s="12" t="s">
        <v>41</v>
      </c>
      <c r="C244" s="12" t="s">
        <v>132</v>
      </c>
      <c r="D244" s="12" t="s">
        <v>166</v>
      </c>
      <c r="E244" s="12" t="s">
        <v>8</v>
      </c>
      <c r="F244" s="24">
        <f t="shared" si="0"/>
        <v>881.25</v>
      </c>
    </row>
    <row r="245" spans="1:6" ht="36" customHeight="1" outlineLevel="3">
      <c r="A245" s="11" t="s">
        <v>454</v>
      </c>
      <c r="B245" s="12" t="s">
        <v>41</v>
      </c>
      <c r="C245" s="12" t="s">
        <v>132</v>
      </c>
      <c r="D245" s="12" t="s">
        <v>169</v>
      </c>
      <c r="E245" s="12" t="s">
        <v>8</v>
      </c>
      <c r="F245" s="24">
        <f>F246</f>
        <v>881.25</v>
      </c>
    </row>
    <row r="246" spans="1:6" ht="31.2" outlineLevel="4">
      <c r="A246" s="121" t="s">
        <v>566</v>
      </c>
      <c r="B246" s="12" t="s">
        <v>41</v>
      </c>
      <c r="C246" s="12" t="s">
        <v>132</v>
      </c>
      <c r="D246" s="12" t="s">
        <v>441</v>
      </c>
      <c r="E246" s="12" t="s">
        <v>8</v>
      </c>
      <c r="F246" s="24">
        <f t="shared" si="0"/>
        <v>881.25</v>
      </c>
    </row>
    <row r="247" spans="1:6" ht="31.2" outlineLevel="5">
      <c r="A247" s="11" t="s">
        <v>133</v>
      </c>
      <c r="B247" s="12" t="s">
        <v>41</v>
      </c>
      <c r="C247" s="12" t="s">
        <v>132</v>
      </c>
      <c r="D247" s="12" t="s">
        <v>442</v>
      </c>
      <c r="E247" s="12" t="s">
        <v>8</v>
      </c>
      <c r="F247" s="24">
        <f t="shared" si="0"/>
        <v>881.25</v>
      </c>
    </row>
    <row r="248" spans="1:6" ht="31.2" outlineLevel="6">
      <c r="A248" s="11" t="s">
        <v>53</v>
      </c>
      <c r="B248" s="12" t="s">
        <v>41</v>
      </c>
      <c r="C248" s="12" t="s">
        <v>132</v>
      </c>
      <c r="D248" s="12" t="s">
        <v>442</v>
      </c>
      <c r="E248" s="12" t="s">
        <v>54</v>
      </c>
      <c r="F248" s="24">
        <f t="shared" si="0"/>
        <v>881.25</v>
      </c>
    </row>
    <row r="249" spans="1:6" outlineLevel="7">
      <c r="A249" s="11" t="s">
        <v>55</v>
      </c>
      <c r="B249" s="12" t="s">
        <v>41</v>
      </c>
      <c r="C249" s="12" t="s">
        <v>132</v>
      </c>
      <c r="D249" s="12" t="s">
        <v>442</v>
      </c>
      <c r="E249" s="12" t="s">
        <v>56</v>
      </c>
      <c r="F249" s="22">
        <v>881.25</v>
      </c>
    </row>
    <row r="250" spans="1:6" s="10" customFormat="1">
      <c r="A250" s="8" t="s">
        <v>134</v>
      </c>
      <c r="B250" s="9" t="s">
        <v>135</v>
      </c>
      <c r="C250" s="9" t="s">
        <v>7</v>
      </c>
      <c r="D250" s="9" t="s">
        <v>166</v>
      </c>
      <c r="E250" s="9" t="s">
        <v>8</v>
      </c>
      <c r="F250" s="26">
        <f>F251</f>
        <v>4645.91</v>
      </c>
    </row>
    <row r="251" spans="1:6" outlineLevel="1">
      <c r="A251" s="11" t="s">
        <v>9</v>
      </c>
      <c r="B251" s="12" t="s">
        <v>135</v>
      </c>
      <c r="C251" s="12" t="s">
        <v>10</v>
      </c>
      <c r="D251" s="12" t="s">
        <v>166</v>
      </c>
      <c r="E251" s="12" t="s">
        <v>8</v>
      </c>
      <c r="F251" s="24">
        <f>F252+F267+F272</f>
        <v>4645.91</v>
      </c>
    </row>
    <row r="252" spans="1:6" ht="46.8" outlineLevel="2">
      <c r="A252" s="11" t="s">
        <v>136</v>
      </c>
      <c r="B252" s="12" t="s">
        <v>135</v>
      </c>
      <c r="C252" s="12" t="s">
        <v>137</v>
      </c>
      <c r="D252" s="12" t="s">
        <v>166</v>
      </c>
      <c r="E252" s="12" t="s">
        <v>8</v>
      </c>
      <c r="F252" s="24">
        <f>F253</f>
        <v>3684.1099999999997</v>
      </c>
    </row>
    <row r="253" spans="1:6" ht="31.2" outlineLevel="4">
      <c r="A253" s="11" t="s">
        <v>182</v>
      </c>
      <c r="B253" s="12" t="s">
        <v>135</v>
      </c>
      <c r="C253" s="12" t="s">
        <v>137</v>
      </c>
      <c r="D253" s="12" t="s">
        <v>167</v>
      </c>
      <c r="E253" s="12" t="s">
        <v>8</v>
      </c>
      <c r="F253" s="24">
        <f>F254+F257+F264</f>
        <v>3684.1099999999997</v>
      </c>
    </row>
    <row r="254" spans="1:6" outlineLevel="5">
      <c r="A254" s="11" t="s">
        <v>138</v>
      </c>
      <c r="B254" s="12" t="s">
        <v>135</v>
      </c>
      <c r="C254" s="12" t="s">
        <v>137</v>
      </c>
      <c r="D254" s="12" t="s">
        <v>213</v>
      </c>
      <c r="E254" s="12" t="s">
        <v>8</v>
      </c>
      <c r="F254" s="24">
        <f>F255</f>
        <v>1689</v>
      </c>
    </row>
    <row r="255" spans="1:6" ht="62.4" outlineLevel="6">
      <c r="A255" s="11" t="s">
        <v>14</v>
      </c>
      <c r="B255" s="12" t="s">
        <v>135</v>
      </c>
      <c r="C255" s="12" t="s">
        <v>137</v>
      </c>
      <c r="D255" s="12" t="s">
        <v>213</v>
      </c>
      <c r="E255" s="12" t="s">
        <v>15</v>
      </c>
      <c r="F255" s="24">
        <f>F256</f>
        <v>1689</v>
      </c>
    </row>
    <row r="256" spans="1:6" ht="31.2" outlineLevel="7">
      <c r="A256" s="11" t="s">
        <v>16</v>
      </c>
      <c r="B256" s="12" t="s">
        <v>135</v>
      </c>
      <c r="C256" s="12" t="s">
        <v>137</v>
      </c>
      <c r="D256" s="12" t="s">
        <v>213</v>
      </c>
      <c r="E256" s="12" t="s">
        <v>17</v>
      </c>
      <c r="F256" s="22">
        <v>1689</v>
      </c>
    </row>
    <row r="257" spans="1:6" ht="32.25" customHeight="1" outlineLevel="5">
      <c r="A257" s="11" t="s">
        <v>13</v>
      </c>
      <c r="B257" s="12" t="s">
        <v>135</v>
      </c>
      <c r="C257" s="12" t="s">
        <v>137</v>
      </c>
      <c r="D257" s="12" t="s">
        <v>168</v>
      </c>
      <c r="E257" s="12" t="s">
        <v>8</v>
      </c>
      <c r="F257" s="24">
        <f>F258+F260+F262</f>
        <v>1815.11</v>
      </c>
    </row>
    <row r="258" spans="1:6" ht="62.4" outlineLevel="6">
      <c r="A258" s="11" t="s">
        <v>14</v>
      </c>
      <c r="B258" s="12" t="s">
        <v>135</v>
      </c>
      <c r="C258" s="12" t="s">
        <v>137</v>
      </c>
      <c r="D258" s="12" t="s">
        <v>168</v>
      </c>
      <c r="E258" s="12" t="s">
        <v>15</v>
      </c>
      <c r="F258" s="24">
        <f>F259</f>
        <v>1666.61</v>
      </c>
    </row>
    <row r="259" spans="1:6" ht="31.2" outlineLevel="7">
      <c r="A259" s="11" t="s">
        <v>16</v>
      </c>
      <c r="B259" s="12" t="s">
        <v>135</v>
      </c>
      <c r="C259" s="12" t="s">
        <v>137</v>
      </c>
      <c r="D259" s="12" t="s">
        <v>168</v>
      </c>
      <c r="E259" s="12" t="s">
        <v>17</v>
      </c>
      <c r="F259" s="22">
        <v>1666.61</v>
      </c>
    </row>
    <row r="260" spans="1:6" ht="31.2" outlineLevel="6">
      <c r="A260" s="11" t="s">
        <v>18</v>
      </c>
      <c r="B260" s="12" t="s">
        <v>135</v>
      </c>
      <c r="C260" s="12" t="s">
        <v>137</v>
      </c>
      <c r="D260" s="12" t="s">
        <v>168</v>
      </c>
      <c r="E260" s="12" t="s">
        <v>19</v>
      </c>
      <c r="F260" s="24">
        <f>F261</f>
        <v>143</v>
      </c>
    </row>
    <row r="261" spans="1:6" ht="31.2" outlineLevel="7">
      <c r="A261" s="11" t="s">
        <v>20</v>
      </c>
      <c r="B261" s="12" t="s">
        <v>135</v>
      </c>
      <c r="C261" s="12" t="s">
        <v>137</v>
      </c>
      <c r="D261" s="12" t="s">
        <v>168</v>
      </c>
      <c r="E261" s="12" t="s">
        <v>21</v>
      </c>
      <c r="F261" s="22">
        <v>143</v>
      </c>
    </row>
    <row r="262" spans="1:6" outlineLevel="6">
      <c r="A262" s="11" t="s">
        <v>22</v>
      </c>
      <c r="B262" s="12" t="s">
        <v>135</v>
      </c>
      <c r="C262" s="12" t="s">
        <v>137</v>
      </c>
      <c r="D262" s="12" t="s">
        <v>168</v>
      </c>
      <c r="E262" s="12" t="s">
        <v>23</v>
      </c>
      <c r="F262" s="24">
        <f>F263</f>
        <v>5.5</v>
      </c>
    </row>
    <row r="263" spans="1:6" outlineLevel="7">
      <c r="A263" s="11" t="s">
        <v>24</v>
      </c>
      <c r="B263" s="12" t="s">
        <v>135</v>
      </c>
      <c r="C263" s="12" t="s">
        <v>137</v>
      </c>
      <c r="D263" s="12" t="s">
        <v>168</v>
      </c>
      <c r="E263" s="12" t="s">
        <v>25</v>
      </c>
      <c r="F263" s="22">
        <v>5.5</v>
      </c>
    </row>
    <row r="264" spans="1:6" outlineLevel="5">
      <c r="A264" s="11" t="s">
        <v>139</v>
      </c>
      <c r="B264" s="12" t="s">
        <v>135</v>
      </c>
      <c r="C264" s="12" t="s">
        <v>137</v>
      </c>
      <c r="D264" s="12" t="s">
        <v>214</v>
      </c>
      <c r="E264" s="12" t="s">
        <v>8</v>
      </c>
      <c r="F264" s="24">
        <f>F265</f>
        <v>180</v>
      </c>
    </row>
    <row r="265" spans="1:6" ht="62.4" outlineLevel="6">
      <c r="A265" s="11" t="s">
        <v>14</v>
      </c>
      <c r="B265" s="12" t="s">
        <v>135</v>
      </c>
      <c r="C265" s="12" t="s">
        <v>137</v>
      </c>
      <c r="D265" s="12" t="s">
        <v>214</v>
      </c>
      <c r="E265" s="12" t="s">
        <v>15</v>
      </c>
      <c r="F265" s="24">
        <f>F266</f>
        <v>180</v>
      </c>
    </row>
    <row r="266" spans="1:6" ht="31.2" outlineLevel="7">
      <c r="A266" s="11" t="s">
        <v>16</v>
      </c>
      <c r="B266" s="12" t="s">
        <v>135</v>
      </c>
      <c r="C266" s="12" t="s">
        <v>137</v>
      </c>
      <c r="D266" s="12" t="s">
        <v>214</v>
      </c>
      <c r="E266" s="12" t="s">
        <v>17</v>
      </c>
      <c r="F266" s="22">
        <v>180</v>
      </c>
    </row>
    <row r="267" spans="1:6" ht="33" customHeight="1" outlineLevel="2">
      <c r="A267" s="11" t="s">
        <v>11</v>
      </c>
      <c r="B267" s="12" t="s">
        <v>135</v>
      </c>
      <c r="C267" s="12" t="s">
        <v>12</v>
      </c>
      <c r="D267" s="12" t="s">
        <v>166</v>
      </c>
      <c r="E267" s="12" t="s">
        <v>8</v>
      </c>
      <c r="F267" s="24">
        <f>F268</f>
        <v>943.8</v>
      </c>
    </row>
    <row r="268" spans="1:6" ht="31.2" outlineLevel="4">
      <c r="A268" s="11" t="s">
        <v>182</v>
      </c>
      <c r="B268" s="12" t="s">
        <v>135</v>
      </c>
      <c r="C268" s="12" t="s">
        <v>12</v>
      </c>
      <c r="D268" s="12" t="s">
        <v>167</v>
      </c>
      <c r="E268" s="12" t="s">
        <v>8</v>
      </c>
      <c r="F268" s="24">
        <f>F269</f>
        <v>943.8</v>
      </c>
    </row>
    <row r="269" spans="1:6" outlineLevel="5">
      <c r="A269" s="11" t="s">
        <v>154</v>
      </c>
      <c r="B269" s="12" t="s">
        <v>135</v>
      </c>
      <c r="C269" s="12" t="s">
        <v>12</v>
      </c>
      <c r="D269" s="12" t="s">
        <v>215</v>
      </c>
      <c r="E269" s="12" t="s">
        <v>8</v>
      </c>
      <c r="F269" s="24">
        <f>F270</f>
        <v>943.8</v>
      </c>
    </row>
    <row r="270" spans="1:6" ht="62.4" outlineLevel="6">
      <c r="A270" s="11" t="s">
        <v>14</v>
      </c>
      <c r="B270" s="12" t="s">
        <v>135</v>
      </c>
      <c r="C270" s="12" t="s">
        <v>12</v>
      </c>
      <c r="D270" s="12" t="s">
        <v>215</v>
      </c>
      <c r="E270" s="12" t="s">
        <v>15</v>
      </c>
      <c r="F270" s="24">
        <f>F271</f>
        <v>943.8</v>
      </c>
    </row>
    <row r="271" spans="1:6" ht="31.2" outlineLevel="7">
      <c r="A271" s="11" t="s">
        <v>16</v>
      </c>
      <c r="B271" s="12" t="s">
        <v>135</v>
      </c>
      <c r="C271" s="12" t="s">
        <v>12</v>
      </c>
      <c r="D271" s="12" t="s">
        <v>215</v>
      </c>
      <c r="E271" s="12" t="s">
        <v>17</v>
      </c>
      <c r="F271" s="22">
        <v>943.8</v>
      </c>
    </row>
    <row r="272" spans="1:6" outlineLevel="2">
      <c r="A272" s="11" t="s">
        <v>26</v>
      </c>
      <c r="B272" s="12" t="s">
        <v>135</v>
      </c>
      <c r="C272" s="12" t="s">
        <v>27</v>
      </c>
      <c r="D272" s="12" t="s">
        <v>166</v>
      </c>
      <c r="E272" s="12" t="s">
        <v>8</v>
      </c>
      <c r="F272" s="24">
        <f>F273</f>
        <v>18</v>
      </c>
    </row>
    <row r="273" spans="1:6" ht="33" customHeight="1" outlineLevel="3">
      <c r="A273" s="11" t="s">
        <v>454</v>
      </c>
      <c r="B273" s="12" t="s">
        <v>135</v>
      </c>
      <c r="C273" s="12" t="s">
        <v>27</v>
      </c>
      <c r="D273" s="12" t="s">
        <v>169</v>
      </c>
      <c r="E273" s="12" t="s">
        <v>8</v>
      </c>
      <c r="F273" s="24">
        <f>F274</f>
        <v>18</v>
      </c>
    </row>
    <row r="274" spans="1:6" ht="18" customHeight="1" outlineLevel="4">
      <c r="A274" s="11" t="s">
        <v>455</v>
      </c>
      <c r="B274" s="12" t="s">
        <v>135</v>
      </c>
      <c r="C274" s="12" t="s">
        <v>27</v>
      </c>
      <c r="D274" s="12" t="s">
        <v>177</v>
      </c>
      <c r="E274" s="12" t="s">
        <v>8</v>
      </c>
      <c r="F274" s="24">
        <f>F275</f>
        <v>18</v>
      </c>
    </row>
    <row r="275" spans="1:6" outlineLevel="5">
      <c r="A275" s="11" t="s">
        <v>29</v>
      </c>
      <c r="B275" s="12" t="s">
        <v>135</v>
      </c>
      <c r="C275" s="12" t="s">
        <v>27</v>
      </c>
      <c r="D275" s="12" t="s">
        <v>172</v>
      </c>
      <c r="E275" s="12" t="s">
        <v>8</v>
      </c>
      <c r="F275" s="24">
        <f>F276</f>
        <v>18</v>
      </c>
    </row>
    <row r="276" spans="1:6" ht="31.2" outlineLevel="6">
      <c r="A276" s="11" t="s">
        <v>18</v>
      </c>
      <c r="B276" s="12" t="s">
        <v>135</v>
      </c>
      <c r="C276" s="12" t="s">
        <v>27</v>
      </c>
      <c r="D276" s="12" t="s">
        <v>172</v>
      </c>
      <c r="E276" s="12" t="s">
        <v>19</v>
      </c>
      <c r="F276" s="24">
        <f>F277</f>
        <v>18</v>
      </c>
    </row>
    <row r="277" spans="1:6" ht="31.2" outlineLevel="7">
      <c r="A277" s="11" t="s">
        <v>20</v>
      </c>
      <c r="B277" s="12" t="s">
        <v>135</v>
      </c>
      <c r="C277" s="12" t="s">
        <v>27</v>
      </c>
      <c r="D277" s="12" t="s">
        <v>172</v>
      </c>
      <c r="E277" s="12" t="s">
        <v>21</v>
      </c>
      <c r="F277" s="22">
        <v>18</v>
      </c>
    </row>
    <row r="278" spans="1:6" s="10" customFormat="1" ht="31.2">
      <c r="A278" s="8" t="s">
        <v>140</v>
      </c>
      <c r="B278" s="9" t="s">
        <v>141</v>
      </c>
      <c r="C278" s="9" t="s">
        <v>7</v>
      </c>
      <c r="D278" s="9" t="s">
        <v>166</v>
      </c>
      <c r="E278" s="9" t="s">
        <v>8</v>
      </c>
      <c r="F278" s="26">
        <f>F279+F379+F370</f>
        <v>361480.36</v>
      </c>
    </row>
    <row r="279" spans="1:6" outlineLevel="1">
      <c r="A279" s="11" t="s">
        <v>92</v>
      </c>
      <c r="B279" s="12" t="s">
        <v>141</v>
      </c>
      <c r="C279" s="12" t="s">
        <v>93</v>
      </c>
      <c r="D279" s="12" t="s">
        <v>166</v>
      </c>
      <c r="E279" s="12" t="s">
        <v>8</v>
      </c>
      <c r="F279" s="24">
        <f>F280+F295+F339+F353+F327</f>
        <v>357549.36</v>
      </c>
    </row>
    <row r="280" spans="1:6" outlineLevel="2">
      <c r="A280" s="11" t="s">
        <v>142</v>
      </c>
      <c r="B280" s="12" t="s">
        <v>141</v>
      </c>
      <c r="C280" s="12" t="s">
        <v>143</v>
      </c>
      <c r="D280" s="12" t="s">
        <v>166</v>
      </c>
      <c r="E280" s="12" t="s">
        <v>8</v>
      </c>
      <c r="F280" s="24">
        <f>F281</f>
        <v>77139.25</v>
      </c>
    </row>
    <row r="281" spans="1:6" ht="31.2" outlineLevel="3">
      <c r="A281" s="11" t="s">
        <v>567</v>
      </c>
      <c r="B281" s="12" t="s">
        <v>141</v>
      </c>
      <c r="C281" s="12" t="s">
        <v>143</v>
      </c>
      <c r="D281" s="12" t="s">
        <v>206</v>
      </c>
      <c r="E281" s="12" t="s">
        <v>8</v>
      </c>
      <c r="F281" s="24">
        <f>F282</f>
        <v>77139.25</v>
      </c>
    </row>
    <row r="282" spans="1:6" ht="31.2" outlineLevel="4">
      <c r="A282" s="11" t="s">
        <v>495</v>
      </c>
      <c r="B282" s="12" t="s">
        <v>141</v>
      </c>
      <c r="C282" s="12" t="s">
        <v>143</v>
      </c>
      <c r="D282" s="12" t="s">
        <v>207</v>
      </c>
      <c r="E282" s="12" t="s">
        <v>8</v>
      </c>
      <c r="F282" s="24">
        <f>F292+F283+F289+F286</f>
        <v>77139.25</v>
      </c>
    </row>
    <row r="283" spans="1:6" ht="32.25" customHeight="1" outlineLevel="5">
      <c r="A283" s="11" t="s">
        <v>145</v>
      </c>
      <c r="B283" s="12" t="s">
        <v>141</v>
      </c>
      <c r="C283" s="12" t="s">
        <v>143</v>
      </c>
      <c r="D283" s="12" t="s">
        <v>218</v>
      </c>
      <c r="E283" s="12" t="s">
        <v>8</v>
      </c>
      <c r="F283" s="24">
        <f>F284</f>
        <v>28623.25</v>
      </c>
    </row>
    <row r="284" spans="1:6" ht="31.2" outlineLevel="6">
      <c r="A284" s="11" t="s">
        <v>53</v>
      </c>
      <c r="B284" s="12" t="s">
        <v>141</v>
      </c>
      <c r="C284" s="12" t="s">
        <v>143</v>
      </c>
      <c r="D284" s="12" t="s">
        <v>218</v>
      </c>
      <c r="E284" s="12" t="s">
        <v>54</v>
      </c>
      <c r="F284" s="24">
        <f>F285</f>
        <v>28623.25</v>
      </c>
    </row>
    <row r="285" spans="1:6" outlineLevel="7">
      <c r="A285" s="11" t="s">
        <v>97</v>
      </c>
      <c r="B285" s="12" t="s">
        <v>141</v>
      </c>
      <c r="C285" s="12" t="s">
        <v>143</v>
      </c>
      <c r="D285" s="12" t="s">
        <v>218</v>
      </c>
      <c r="E285" s="12" t="s">
        <v>98</v>
      </c>
      <c r="F285" s="22">
        <v>28623.25</v>
      </c>
    </row>
    <row r="286" spans="1:6" ht="62.25" customHeight="1" outlineLevel="7">
      <c r="A286" s="121" t="s">
        <v>486</v>
      </c>
      <c r="B286" s="12" t="s">
        <v>141</v>
      </c>
      <c r="C286" s="12" t="s">
        <v>143</v>
      </c>
      <c r="D286" s="12" t="s">
        <v>219</v>
      </c>
      <c r="E286" s="12" t="s">
        <v>8</v>
      </c>
      <c r="F286" s="24">
        <f>F287</f>
        <v>48326</v>
      </c>
    </row>
    <row r="287" spans="1:6" ht="31.2" outlineLevel="7">
      <c r="A287" s="11" t="s">
        <v>53</v>
      </c>
      <c r="B287" s="12" t="s">
        <v>141</v>
      </c>
      <c r="C287" s="12" t="s">
        <v>143</v>
      </c>
      <c r="D287" s="12" t="s">
        <v>219</v>
      </c>
      <c r="E287" s="12" t="s">
        <v>54</v>
      </c>
      <c r="F287" s="24">
        <f>F288</f>
        <v>48326</v>
      </c>
    </row>
    <row r="288" spans="1:6" outlineLevel="7">
      <c r="A288" s="11" t="s">
        <v>97</v>
      </c>
      <c r="B288" s="12" t="s">
        <v>141</v>
      </c>
      <c r="C288" s="12" t="s">
        <v>143</v>
      </c>
      <c r="D288" s="12" t="s">
        <v>219</v>
      </c>
      <c r="E288" s="12" t="s">
        <v>98</v>
      </c>
      <c r="F288" s="22">
        <v>48326</v>
      </c>
    </row>
    <row r="289" spans="1:6" ht="31.2" outlineLevel="4">
      <c r="A289" s="126" t="s">
        <v>152</v>
      </c>
      <c r="B289" s="12" t="s">
        <v>141</v>
      </c>
      <c r="C289" s="12" t="s">
        <v>143</v>
      </c>
      <c r="D289" s="12" t="s">
        <v>216</v>
      </c>
      <c r="E289" s="12" t="s">
        <v>8</v>
      </c>
      <c r="F289" s="24">
        <f>F290</f>
        <v>83.1</v>
      </c>
    </row>
    <row r="290" spans="1:6" ht="31.2" outlineLevel="4">
      <c r="A290" s="11" t="s">
        <v>53</v>
      </c>
      <c r="B290" s="12" t="s">
        <v>141</v>
      </c>
      <c r="C290" s="12" t="s">
        <v>143</v>
      </c>
      <c r="D290" s="12" t="s">
        <v>216</v>
      </c>
      <c r="E290" s="12" t="s">
        <v>54</v>
      </c>
      <c r="F290" s="24">
        <f>F291</f>
        <v>83.1</v>
      </c>
    </row>
    <row r="291" spans="1:6" outlineLevel="4">
      <c r="A291" s="11" t="s">
        <v>97</v>
      </c>
      <c r="B291" s="12" t="s">
        <v>141</v>
      </c>
      <c r="C291" s="12" t="s">
        <v>143</v>
      </c>
      <c r="D291" s="12" t="s">
        <v>216</v>
      </c>
      <c r="E291" s="12" t="s">
        <v>98</v>
      </c>
      <c r="F291" s="22">
        <v>83.1</v>
      </c>
    </row>
    <row r="292" spans="1:6" outlineLevel="5">
      <c r="A292" s="11" t="s">
        <v>144</v>
      </c>
      <c r="B292" s="12" t="s">
        <v>141</v>
      </c>
      <c r="C292" s="12" t="s">
        <v>143</v>
      </c>
      <c r="D292" s="12" t="s">
        <v>217</v>
      </c>
      <c r="E292" s="12" t="s">
        <v>8</v>
      </c>
      <c r="F292" s="24">
        <f>F293</f>
        <v>106.9</v>
      </c>
    </row>
    <row r="293" spans="1:6" ht="31.2" outlineLevel="6">
      <c r="A293" s="11" t="s">
        <v>53</v>
      </c>
      <c r="B293" s="12" t="s">
        <v>141</v>
      </c>
      <c r="C293" s="12" t="s">
        <v>143</v>
      </c>
      <c r="D293" s="12" t="s">
        <v>217</v>
      </c>
      <c r="E293" s="12" t="s">
        <v>54</v>
      </c>
      <c r="F293" s="24">
        <f>F294</f>
        <v>106.9</v>
      </c>
    </row>
    <row r="294" spans="1:6" outlineLevel="7">
      <c r="A294" s="11" t="s">
        <v>97</v>
      </c>
      <c r="B294" s="12" t="s">
        <v>141</v>
      </c>
      <c r="C294" s="12" t="s">
        <v>143</v>
      </c>
      <c r="D294" s="12" t="s">
        <v>217</v>
      </c>
      <c r="E294" s="12" t="s">
        <v>98</v>
      </c>
      <c r="F294" s="22">
        <v>106.9</v>
      </c>
    </row>
    <row r="295" spans="1:6" outlineLevel="2">
      <c r="A295" s="11" t="s">
        <v>94</v>
      </c>
      <c r="B295" s="12" t="s">
        <v>141</v>
      </c>
      <c r="C295" s="12" t="s">
        <v>95</v>
      </c>
      <c r="D295" s="12" t="s">
        <v>166</v>
      </c>
      <c r="E295" s="12" t="s">
        <v>8</v>
      </c>
      <c r="F295" s="24">
        <f>F296</f>
        <v>247358.37</v>
      </c>
    </row>
    <row r="296" spans="1:6" ht="31.2" outlineLevel="3">
      <c r="A296" s="11" t="s">
        <v>567</v>
      </c>
      <c r="B296" s="12" t="s">
        <v>141</v>
      </c>
      <c r="C296" s="12" t="s">
        <v>95</v>
      </c>
      <c r="D296" s="12" t="s">
        <v>206</v>
      </c>
      <c r="E296" s="12" t="s">
        <v>8</v>
      </c>
      <c r="F296" s="24">
        <f>F297</f>
        <v>247358.37</v>
      </c>
    </row>
    <row r="297" spans="1:6" ht="31.2" outlineLevel="4">
      <c r="A297" s="11" t="s">
        <v>568</v>
      </c>
      <c r="B297" s="12" t="s">
        <v>141</v>
      </c>
      <c r="C297" s="12" t="s">
        <v>95</v>
      </c>
      <c r="D297" s="12" t="s">
        <v>220</v>
      </c>
      <c r="E297" s="12" t="s">
        <v>8</v>
      </c>
      <c r="F297" s="24">
        <f>+F304+F301+F321+F298+F310+F313+F316+F324+F307</f>
        <v>247358.37</v>
      </c>
    </row>
    <row r="298" spans="1:6" ht="31.2" outlineLevel="4">
      <c r="A298" s="126" t="s">
        <v>152</v>
      </c>
      <c r="B298" s="12" t="s">
        <v>141</v>
      </c>
      <c r="C298" s="12" t="s">
        <v>95</v>
      </c>
      <c r="D298" s="12" t="s">
        <v>221</v>
      </c>
      <c r="E298" s="12" t="s">
        <v>8</v>
      </c>
      <c r="F298" s="24">
        <f>F299</f>
        <v>229.2</v>
      </c>
    </row>
    <row r="299" spans="1:6" ht="31.2" outlineLevel="4">
      <c r="A299" s="11" t="s">
        <v>53</v>
      </c>
      <c r="B299" s="12" t="s">
        <v>141</v>
      </c>
      <c r="C299" s="12" t="s">
        <v>95</v>
      </c>
      <c r="D299" s="12" t="s">
        <v>221</v>
      </c>
      <c r="E299" s="12" t="s">
        <v>54</v>
      </c>
      <c r="F299" s="24">
        <f>F300</f>
        <v>229.2</v>
      </c>
    </row>
    <row r="300" spans="1:6" outlineLevel="4">
      <c r="A300" s="11" t="s">
        <v>97</v>
      </c>
      <c r="B300" s="12" t="s">
        <v>141</v>
      </c>
      <c r="C300" s="12" t="s">
        <v>95</v>
      </c>
      <c r="D300" s="12" t="s">
        <v>221</v>
      </c>
      <c r="E300" s="12" t="s">
        <v>98</v>
      </c>
      <c r="F300" s="22">
        <v>229.2</v>
      </c>
    </row>
    <row r="301" spans="1:6" ht="31.2" outlineLevel="7">
      <c r="A301" s="127" t="s">
        <v>146</v>
      </c>
      <c r="B301" s="12" t="s">
        <v>141</v>
      </c>
      <c r="C301" s="12" t="s">
        <v>95</v>
      </c>
      <c r="D301" s="12" t="s">
        <v>222</v>
      </c>
      <c r="E301" s="12" t="s">
        <v>8</v>
      </c>
      <c r="F301" s="24">
        <f>F302</f>
        <v>663.4</v>
      </c>
    </row>
    <row r="302" spans="1:6" ht="31.2" outlineLevel="7">
      <c r="A302" s="11" t="s">
        <v>53</v>
      </c>
      <c r="B302" s="12" t="s">
        <v>141</v>
      </c>
      <c r="C302" s="12" t="s">
        <v>95</v>
      </c>
      <c r="D302" s="12" t="s">
        <v>222</v>
      </c>
      <c r="E302" s="12" t="s">
        <v>54</v>
      </c>
      <c r="F302" s="24">
        <f>F303</f>
        <v>663.4</v>
      </c>
    </row>
    <row r="303" spans="1:6" outlineLevel="7">
      <c r="A303" s="11" t="s">
        <v>97</v>
      </c>
      <c r="B303" s="12" t="s">
        <v>141</v>
      </c>
      <c r="C303" s="12" t="s">
        <v>95</v>
      </c>
      <c r="D303" s="12" t="s">
        <v>222</v>
      </c>
      <c r="E303" s="12" t="s">
        <v>98</v>
      </c>
      <c r="F303" s="22">
        <v>663.4</v>
      </c>
    </row>
    <row r="304" spans="1:6" ht="33" customHeight="1" outlineLevel="5">
      <c r="A304" s="11" t="s">
        <v>147</v>
      </c>
      <c r="B304" s="12" t="s">
        <v>141</v>
      </c>
      <c r="C304" s="12" t="s">
        <v>95</v>
      </c>
      <c r="D304" s="12" t="s">
        <v>223</v>
      </c>
      <c r="E304" s="12" t="s">
        <v>8</v>
      </c>
      <c r="F304" s="24">
        <f>F305</f>
        <v>59014.45</v>
      </c>
    </row>
    <row r="305" spans="1:6" ht="31.2" outlineLevel="6">
      <c r="A305" s="11" t="s">
        <v>53</v>
      </c>
      <c r="B305" s="12" t="s">
        <v>141</v>
      </c>
      <c r="C305" s="12" t="s">
        <v>95</v>
      </c>
      <c r="D305" s="12" t="s">
        <v>223</v>
      </c>
      <c r="E305" s="12" t="s">
        <v>54</v>
      </c>
      <c r="F305" s="24">
        <f>F306</f>
        <v>59014.45</v>
      </c>
    </row>
    <row r="306" spans="1:6" outlineLevel="7">
      <c r="A306" s="11" t="s">
        <v>97</v>
      </c>
      <c r="B306" s="12" t="s">
        <v>141</v>
      </c>
      <c r="C306" s="12" t="s">
        <v>95</v>
      </c>
      <c r="D306" s="12" t="s">
        <v>223</v>
      </c>
      <c r="E306" s="12" t="s">
        <v>98</v>
      </c>
      <c r="F306" s="22">
        <v>59014.45</v>
      </c>
    </row>
    <row r="307" spans="1:6" ht="93.75" customHeight="1" outlineLevel="5">
      <c r="A307" s="121" t="s">
        <v>487</v>
      </c>
      <c r="B307" s="12" t="s">
        <v>141</v>
      </c>
      <c r="C307" s="12" t="s">
        <v>95</v>
      </c>
      <c r="D307" s="12" t="s">
        <v>225</v>
      </c>
      <c r="E307" s="12" t="s">
        <v>8</v>
      </c>
      <c r="F307" s="24">
        <f>F308</f>
        <v>177119</v>
      </c>
    </row>
    <row r="308" spans="1:6" ht="31.2" outlineLevel="5">
      <c r="A308" s="11" t="s">
        <v>53</v>
      </c>
      <c r="B308" s="12" t="s">
        <v>141</v>
      </c>
      <c r="C308" s="12" t="s">
        <v>95</v>
      </c>
      <c r="D308" s="12" t="s">
        <v>225</v>
      </c>
      <c r="E308" s="12" t="s">
        <v>54</v>
      </c>
      <c r="F308" s="24">
        <f>F309</f>
        <v>177119</v>
      </c>
    </row>
    <row r="309" spans="1:6" outlineLevel="5">
      <c r="A309" s="11" t="s">
        <v>97</v>
      </c>
      <c r="B309" s="12" t="s">
        <v>141</v>
      </c>
      <c r="C309" s="12" t="s">
        <v>95</v>
      </c>
      <c r="D309" s="12" t="s">
        <v>225</v>
      </c>
      <c r="E309" s="12" t="s">
        <v>98</v>
      </c>
      <c r="F309" s="22">
        <v>177119</v>
      </c>
    </row>
    <row r="310" spans="1:6" ht="46.8" outlineLevel="5">
      <c r="A310" s="11" t="s">
        <v>586</v>
      </c>
      <c r="B310" s="12" t="s">
        <v>141</v>
      </c>
      <c r="C310" s="12" t="s">
        <v>95</v>
      </c>
      <c r="D310" s="12" t="s">
        <v>549</v>
      </c>
      <c r="E310" s="12" t="s">
        <v>8</v>
      </c>
      <c r="F310" s="22">
        <f>F311</f>
        <v>3566.4</v>
      </c>
    </row>
    <row r="311" spans="1:6" ht="31.2" outlineLevel="5">
      <c r="A311" s="11" t="s">
        <v>550</v>
      </c>
      <c r="B311" s="12" t="s">
        <v>141</v>
      </c>
      <c r="C311" s="12" t="s">
        <v>95</v>
      </c>
      <c r="D311" s="12" t="s">
        <v>549</v>
      </c>
      <c r="E311" s="12" t="s">
        <v>551</v>
      </c>
      <c r="F311" s="22">
        <f>F312</f>
        <v>3566.4</v>
      </c>
    </row>
    <row r="312" spans="1:6" ht="20.25" customHeight="1" outlineLevel="5">
      <c r="A312" s="11" t="s">
        <v>552</v>
      </c>
      <c r="B312" s="12" t="s">
        <v>141</v>
      </c>
      <c r="C312" s="12" t="s">
        <v>95</v>
      </c>
      <c r="D312" s="12" t="s">
        <v>549</v>
      </c>
      <c r="E312" s="12" t="s">
        <v>553</v>
      </c>
      <c r="F312" s="22">
        <v>3566.4</v>
      </c>
    </row>
    <row r="313" spans="1:6" outlineLevel="5">
      <c r="A313" s="11" t="s">
        <v>554</v>
      </c>
      <c r="B313" s="12" t="s">
        <v>141</v>
      </c>
      <c r="C313" s="12" t="s">
        <v>95</v>
      </c>
      <c r="D313" s="12" t="s">
        <v>555</v>
      </c>
      <c r="E313" s="12" t="s">
        <v>8</v>
      </c>
      <c r="F313" s="22">
        <f>F314</f>
        <v>220</v>
      </c>
    </row>
    <row r="314" spans="1:6" ht="31.2" outlineLevel="5">
      <c r="A314" s="11" t="s">
        <v>53</v>
      </c>
      <c r="B314" s="12" t="s">
        <v>141</v>
      </c>
      <c r="C314" s="12" t="s">
        <v>95</v>
      </c>
      <c r="D314" s="12" t="s">
        <v>555</v>
      </c>
      <c r="E314" s="12" t="s">
        <v>54</v>
      </c>
      <c r="F314" s="22">
        <f>F315</f>
        <v>220</v>
      </c>
    </row>
    <row r="315" spans="1:6" outlineLevel="5">
      <c r="A315" s="11" t="s">
        <v>97</v>
      </c>
      <c r="B315" s="12" t="s">
        <v>141</v>
      </c>
      <c r="C315" s="12" t="s">
        <v>95</v>
      </c>
      <c r="D315" s="12" t="s">
        <v>555</v>
      </c>
      <c r="E315" s="12" t="s">
        <v>98</v>
      </c>
      <c r="F315" s="22">
        <v>220</v>
      </c>
    </row>
    <row r="316" spans="1:6" ht="78" outlineLevel="5">
      <c r="A316" s="122" t="s">
        <v>545</v>
      </c>
      <c r="B316" s="12" t="s">
        <v>141</v>
      </c>
      <c r="C316" s="12" t="s">
        <v>95</v>
      </c>
      <c r="D316" s="12" t="s">
        <v>556</v>
      </c>
      <c r="E316" s="12" t="s">
        <v>8</v>
      </c>
      <c r="F316" s="22">
        <f>F317+F319</f>
        <v>2420.92</v>
      </c>
    </row>
    <row r="317" spans="1:6" ht="31.2" outlineLevel="5">
      <c r="A317" s="11" t="s">
        <v>550</v>
      </c>
      <c r="B317" s="12" t="s">
        <v>141</v>
      </c>
      <c r="C317" s="12" t="s">
        <v>95</v>
      </c>
      <c r="D317" s="12" t="s">
        <v>556</v>
      </c>
      <c r="E317" s="12" t="s">
        <v>551</v>
      </c>
      <c r="F317" s="22">
        <f>F318</f>
        <v>685.6</v>
      </c>
    </row>
    <row r="318" spans="1:6" outlineLevel="5">
      <c r="A318" s="11" t="s">
        <v>552</v>
      </c>
      <c r="B318" s="12" t="s">
        <v>141</v>
      </c>
      <c r="C318" s="12" t="s">
        <v>95</v>
      </c>
      <c r="D318" s="12" t="s">
        <v>556</v>
      </c>
      <c r="E318" s="12" t="s">
        <v>553</v>
      </c>
      <c r="F318" s="22">
        <v>685.6</v>
      </c>
    </row>
    <row r="319" spans="1:6" ht="31.2" outlineLevel="5">
      <c r="A319" s="11" t="s">
        <v>53</v>
      </c>
      <c r="B319" s="12" t="s">
        <v>141</v>
      </c>
      <c r="C319" s="12" t="s">
        <v>95</v>
      </c>
      <c r="D319" s="12" t="s">
        <v>556</v>
      </c>
      <c r="E319" s="12" t="s">
        <v>54</v>
      </c>
      <c r="F319" s="22">
        <f>F320</f>
        <v>1735.32</v>
      </c>
    </row>
    <row r="320" spans="1:6" outlineLevel="5">
      <c r="A320" s="11" t="s">
        <v>97</v>
      </c>
      <c r="B320" s="12" t="s">
        <v>141</v>
      </c>
      <c r="C320" s="12" t="s">
        <v>95</v>
      </c>
      <c r="D320" s="12" t="s">
        <v>556</v>
      </c>
      <c r="E320" s="12" t="s">
        <v>98</v>
      </c>
      <c r="F320" s="22">
        <v>1735.32</v>
      </c>
    </row>
    <row r="321" spans="1:6" ht="31.2" outlineLevel="5">
      <c r="A321" s="11" t="s">
        <v>405</v>
      </c>
      <c r="B321" s="12" t="s">
        <v>141</v>
      </c>
      <c r="C321" s="12" t="s">
        <v>95</v>
      </c>
      <c r="D321" s="12" t="s">
        <v>443</v>
      </c>
      <c r="E321" s="12" t="s">
        <v>8</v>
      </c>
      <c r="F321" s="24">
        <f>F322</f>
        <v>1000</v>
      </c>
    </row>
    <row r="322" spans="1:6" ht="31.2" outlineLevel="5">
      <c r="A322" s="11" t="s">
        <v>53</v>
      </c>
      <c r="B322" s="12" t="s">
        <v>141</v>
      </c>
      <c r="C322" s="12" t="s">
        <v>95</v>
      </c>
      <c r="D322" s="12" t="s">
        <v>443</v>
      </c>
      <c r="E322" s="12" t="s">
        <v>54</v>
      </c>
      <c r="F322" s="24">
        <f>F323</f>
        <v>1000</v>
      </c>
    </row>
    <row r="323" spans="1:6" outlineLevel="5">
      <c r="A323" s="11" t="s">
        <v>97</v>
      </c>
      <c r="B323" s="12" t="s">
        <v>141</v>
      </c>
      <c r="C323" s="12" t="s">
        <v>95</v>
      </c>
      <c r="D323" s="12" t="s">
        <v>443</v>
      </c>
      <c r="E323" s="12" t="s">
        <v>98</v>
      </c>
      <c r="F323" s="22">
        <v>1000</v>
      </c>
    </row>
    <row r="324" spans="1:6" ht="78" outlineLevel="5">
      <c r="A324" s="28" t="s">
        <v>468</v>
      </c>
      <c r="B324" s="12" t="s">
        <v>141</v>
      </c>
      <c r="C324" s="12" t="s">
        <v>95</v>
      </c>
      <c r="D324" s="12" t="s">
        <v>224</v>
      </c>
      <c r="E324" s="12" t="s">
        <v>8</v>
      </c>
      <c r="F324" s="24">
        <f>F325</f>
        <v>3125</v>
      </c>
    </row>
    <row r="325" spans="1:6" ht="31.2" outlineLevel="5">
      <c r="A325" s="11" t="s">
        <v>53</v>
      </c>
      <c r="B325" s="12" t="s">
        <v>141</v>
      </c>
      <c r="C325" s="12" t="s">
        <v>95</v>
      </c>
      <c r="D325" s="12" t="s">
        <v>224</v>
      </c>
      <c r="E325" s="12" t="s">
        <v>54</v>
      </c>
      <c r="F325" s="24">
        <f>F326</f>
        <v>3125</v>
      </c>
    </row>
    <row r="326" spans="1:6" outlineLevel="5">
      <c r="A326" s="11" t="s">
        <v>97</v>
      </c>
      <c r="B326" s="12" t="s">
        <v>141</v>
      </c>
      <c r="C326" s="12" t="s">
        <v>95</v>
      </c>
      <c r="D326" s="12" t="s">
        <v>224</v>
      </c>
      <c r="E326" s="12" t="s">
        <v>98</v>
      </c>
      <c r="F326" s="22">
        <v>3125</v>
      </c>
    </row>
    <row r="327" spans="1:6" outlineLevel="5">
      <c r="A327" s="11" t="s">
        <v>516</v>
      </c>
      <c r="B327" s="12" t="s">
        <v>141</v>
      </c>
      <c r="C327" s="12" t="s">
        <v>515</v>
      </c>
      <c r="D327" s="12" t="s">
        <v>166</v>
      </c>
      <c r="E327" s="12" t="s">
        <v>8</v>
      </c>
      <c r="F327" s="22">
        <f>F328</f>
        <v>15701.369999999999</v>
      </c>
    </row>
    <row r="328" spans="1:6" ht="31.2" outlineLevel="5">
      <c r="A328" s="11" t="s">
        <v>567</v>
      </c>
      <c r="B328" s="12" t="s">
        <v>141</v>
      </c>
      <c r="C328" s="12" t="s">
        <v>515</v>
      </c>
      <c r="D328" s="12" t="s">
        <v>206</v>
      </c>
      <c r="E328" s="12" t="s">
        <v>8</v>
      </c>
      <c r="F328" s="22">
        <f>F329</f>
        <v>15701.369999999999</v>
      </c>
    </row>
    <row r="329" spans="1:6" ht="31.2" outlineLevel="4">
      <c r="A329" s="11" t="s">
        <v>448</v>
      </c>
      <c r="B329" s="12" t="s">
        <v>141</v>
      </c>
      <c r="C329" s="12" t="s">
        <v>515</v>
      </c>
      <c r="D329" s="12" t="s">
        <v>226</v>
      </c>
      <c r="E329" s="12" t="s">
        <v>8</v>
      </c>
      <c r="F329" s="24">
        <f>F333+F336+F330</f>
        <v>15701.369999999999</v>
      </c>
    </row>
    <row r="330" spans="1:6" ht="31.2" outlineLevel="4">
      <c r="A330" s="126" t="s">
        <v>152</v>
      </c>
      <c r="B330" s="12" t="s">
        <v>141</v>
      </c>
      <c r="C330" s="12" t="s">
        <v>515</v>
      </c>
      <c r="D330" s="12" t="s">
        <v>227</v>
      </c>
      <c r="E330" s="12" t="s">
        <v>8</v>
      </c>
      <c r="F330" s="24">
        <f>F331</f>
        <v>63</v>
      </c>
    </row>
    <row r="331" spans="1:6" ht="31.2" outlineLevel="4">
      <c r="A331" s="11" t="s">
        <v>53</v>
      </c>
      <c r="B331" s="12" t="s">
        <v>141</v>
      </c>
      <c r="C331" s="12" t="s">
        <v>515</v>
      </c>
      <c r="D331" s="12" t="s">
        <v>227</v>
      </c>
      <c r="E331" s="12" t="s">
        <v>54</v>
      </c>
      <c r="F331" s="24">
        <f>F332</f>
        <v>63</v>
      </c>
    </row>
    <row r="332" spans="1:6" outlineLevel="4">
      <c r="A332" s="11" t="s">
        <v>97</v>
      </c>
      <c r="B332" s="12" t="s">
        <v>141</v>
      </c>
      <c r="C332" s="12" t="s">
        <v>515</v>
      </c>
      <c r="D332" s="12" t="s">
        <v>227</v>
      </c>
      <c r="E332" s="12" t="s">
        <v>98</v>
      </c>
      <c r="F332" s="22">
        <v>63</v>
      </c>
    </row>
    <row r="333" spans="1:6" outlineLevel="5">
      <c r="A333" s="11" t="s">
        <v>144</v>
      </c>
      <c r="B333" s="12" t="s">
        <v>141</v>
      </c>
      <c r="C333" s="12" t="s">
        <v>515</v>
      </c>
      <c r="D333" s="12" t="s">
        <v>228</v>
      </c>
      <c r="E333" s="12" t="s">
        <v>8</v>
      </c>
      <c r="F333" s="24">
        <f>F334</f>
        <v>34.799999999999997</v>
      </c>
    </row>
    <row r="334" spans="1:6" ht="31.2" outlineLevel="6">
      <c r="A334" s="11" t="s">
        <v>53</v>
      </c>
      <c r="B334" s="12" t="s">
        <v>141</v>
      </c>
      <c r="C334" s="12" t="s">
        <v>515</v>
      </c>
      <c r="D334" s="12" t="s">
        <v>228</v>
      </c>
      <c r="E334" s="12" t="s">
        <v>54</v>
      </c>
      <c r="F334" s="24">
        <f>F335</f>
        <v>34.799999999999997</v>
      </c>
    </row>
    <row r="335" spans="1:6" outlineLevel="7">
      <c r="A335" s="11" t="s">
        <v>97</v>
      </c>
      <c r="B335" s="12" t="s">
        <v>141</v>
      </c>
      <c r="C335" s="12" t="s">
        <v>515</v>
      </c>
      <c r="D335" s="12" t="s">
        <v>228</v>
      </c>
      <c r="E335" s="12" t="s">
        <v>98</v>
      </c>
      <c r="F335" s="22">
        <v>34.799999999999997</v>
      </c>
    </row>
    <row r="336" spans="1:6" ht="32.25" customHeight="1" outlineLevel="5">
      <c r="A336" s="11" t="s">
        <v>148</v>
      </c>
      <c r="B336" s="12" t="s">
        <v>141</v>
      </c>
      <c r="C336" s="12" t="s">
        <v>515</v>
      </c>
      <c r="D336" s="12" t="s">
        <v>229</v>
      </c>
      <c r="E336" s="12" t="s">
        <v>8</v>
      </c>
      <c r="F336" s="24">
        <f>F337</f>
        <v>15603.57</v>
      </c>
    </row>
    <row r="337" spans="1:6" ht="31.2" outlineLevel="6">
      <c r="A337" s="11" t="s">
        <v>53</v>
      </c>
      <c r="B337" s="12" t="s">
        <v>141</v>
      </c>
      <c r="C337" s="12" t="s">
        <v>515</v>
      </c>
      <c r="D337" s="12" t="s">
        <v>229</v>
      </c>
      <c r="E337" s="12" t="s">
        <v>54</v>
      </c>
      <c r="F337" s="24">
        <f>F338</f>
        <v>15603.57</v>
      </c>
    </row>
    <row r="338" spans="1:6" outlineLevel="7">
      <c r="A338" s="11" t="s">
        <v>97</v>
      </c>
      <c r="B338" s="12" t="s">
        <v>141</v>
      </c>
      <c r="C338" s="12" t="s">
        <v>515</v>
      </c>
      <c r="D338" s="12" t="s">
        <v>229</v>
      </c>
      <c r="E338" s="12" t="s">
        <v>98</v>
      </c>
      <c r="F338" s="22">
        <v>15603.57</v>
      </c>
    </row>
    <row r="339" spans="1:6" outlineLevel="2">
      <c r="A339" s="11" t="s">
        <v>99</v>
      </c>
      <c r="B339" s="12" t="s">
        <v>141</v>
      </c>
      <c r="C339" s="12" t="s">
        <v>100</v>
      </c>
      <c r="D339" s="12" t="s">
        <v>166</v>
      </c>
      <c r="E339" s="12" t="s">
        <v>8</v>
      </c>
      <c r="F339" s="24">
        <f>F340</f>
        <v>2938</v>
      </c>
    </row>
    <row r="340" spans="1:6" ht="31.2" outlineLevel="3">
      <c r="A340" s="11" t="s">
        <v>567</v>
      </c>
      <c r="B340" s="12" t="s">
        <v>141</v>
      </c>
      <c r="C340" s="12" t="s">
        <v>100</v>
      </c>
      <c r="D340" s="12" t="s">
        <v>206</v>
      </c>
      <c r="E340" s="12" t="s">
        <v>8</v>
      </c>
      <c r="F340" s="24">
        <f>F341+F350</f>
        <v>2938</v>
      </c>
    </row>
    <row r="341" spans="1:6" ht="31.2" outlineLevel="3">
      <c r="A341" s="11" t="s">
        <v>568</v>
      </c>
      <c r="B341" s="12" t="s">
        <v>141</v>
      </c>
      <c r="C341" s="12" t="s">
        <v>100</v>
      </c>
      <c r="D341" s="12" t="s">
        <v>220</v>
      </c>
      <c r="E341" s="12" t="s">
        <v>8</v>
      </c>
      <c r="F341" s="24">
        <f>F345+F342</f>
        <v>2864</v>
      </c>
    </row>
    <row r="342" spans="1:6" ht="31.2" outlineLevel="3">
      <c r="A342" s="11" t="s">
        <v>101</v>
      </c>
      <c r="B342" s="12" t="s">
        <v>141</v>
      </c>
      <c r="C342" s="12" t="s">
        <v>100</v>
      </c>
      <c r="D342" s="12" t="s">
        <v>387</v>
      </c>
      <c r="E342" s="12" t="s">
        <v>8</v>
      </c>
      <c r="F342" s="24">
        <f>F343</f>
        <v>70</v>
      </c>
    </row>
    <row r="343" spans="1:6" ht="31.2" outlineLevel="3">
      <c r="A343" s="11" t="s">
        <v>18</v>
      </c>
      <c r="B343" s="12" t="s">
        <v>141</v>
      </c>
      <c r="C343" s="12" t="s">
        <v>100</v>
      </c>
      <c r="D343" s="12" t="s">
        <v>387</v>
      </c>
      <c r="E343" s="12" t="s">
        <v>19</v>
      </c>
      <c r="F343" s="24">
        <f>F344</f>
        <v>70</v>
      </c>
    </row>
    <row r="344" spans="1:6" ht="31.2" outlineLevel="3">
      <c r="A344" s="11" t="s">
        <v>20</v>
      </c>
      <c r="B344" s="12" t="s">
        <v>141</v>
      </c>
      <c r="C344" s="12" t="s">
        <v>100</v>
      </c>
      <c r="D344" s="12" t="s">
        <v>387</v>
      </c>
      <c r="E344" s="12" t="s">
        <v>21</v>
      </c>
      <c r="F344" s="24">
        <v>70</v>
      </c>
    </row>
    <row r="345" spans="1:6" ht="78" outlineLevel="3">
      <c r="A345" s="28" t="s">
        <v>471</v>
      </c>
      <c r="B345" s="12" t="s">
        <v>141</v>
      </c>
      <c r="C345" s="12" t="s">
        <v>100</v>
      </c>
      <c r="D345" s="12" t="s">
        <v>230</v>
      </c>
      <c r="E345" s="12" t="s">
        <v>8</v>
      </c>
      <c r="F345" s="24">
        <f>F348+F346</f>
        <v>2794</v>
      </c>
    </row>
    <row r="346" spans="1:6" outlineLevel="3">
      <c r="A346" s="11" t="s">
        <v>114</v>
      </c>
      <c r="B346" s="12" t="s">
        <v>141</v>
      </c>
      <c r="C346" s="12" t="s">
        <v>100</v>
      </c>
      <c r="D346" s="12" t="s">
        <v>230</v>
      </c>
      <c r="E346" s="12" t="s">
        <v>115</v>
      </c>
      <c r="F346" s="24">
        <f>F347</f>
        <v>200</v>
      </c>
    </row>
    <row r="347" spans="1:6" ht="31.2" outlineLevel="3">
      <c r="A347" s="11" t="s">
        <v>121</v>
      </c>
      <c r="B347" s="12" t="s">
        <v>141</v>
      </c>
      <c r="C347" s="12" t="s">
        <v>100</v>
      </c>
      <c r="D347" s="12" t="s">
        <v>230</v>
      </c>
      <c r="E347" s="12" t="s">
        <v>122</v>
      </c>
      <c r="F347" s="24">
        <v>200</v>
      </c>
    </row>
    <row r="348" spans="1:6" ht="31.2" outlineLevel="3">
      <c r="A348" s="11" t="s">
        <v>53</v>
      </c>
      <c r="B348" s="12" t="s">
        <v>141</v>
      </c>
      <c r="C348" s="12" t="s">
        <v>100</v>
      </c>
      <c r="D348" s="12" t="s">
        <v>230</v>
      </c>
      <c r="E348" s="12" t="s">
        <v>54</v>
      </c>
      <c r="F348" s="24">
        <f>F349</f>
        <v>2594</v>
      </c>
    </row>
    <row r="349" spans="1:6" outlineLevel="3">
      <c r="A349" s="11" t="s">
        <v>97</v>
      </c>
      <c r="B349" s="12" t="s">
        <v>141</v>
      </c>
      <c r="C349" s="12" t="s">
        <v>100</v>
      </c>
      <c r="D349" s="12" t="s">
        <v>230</v>
      </c>
      <c r="E349" s="12" t="s">
        <v>98</v>
      </c>
      <c r="F349" s="24">
        <v>2594</v>
      </c>
    </row>
    <row r="350" spans="1:6" outlineLevel="7">
      <c r="A350" s="11" t="s">
        <v>102</v>
      </c>
      <c r="B350" s="12" t="s">
        <v>141</v>
      </c>
      <c r="C350" s="12" t="s">
        <v>100</v>
      </c>
      <c r="D350" s="12" t="s">
        <v>231</v>
      </c>
      <c r="E350" s="12" t="s">
        <v>8</v>
      </c>
      <c r="F350" s="24">
        <f>F351</f>
        <v>74</v>
      </c>
    </row>
    <row r="351" spans="1:6" ht="31.2" outlineLevel="7">
      <c r="A351" s="11" t="s">
        <v>18</v>
      </c>
      <c r="B351" s="12" t="s">
        <v>141</v>
      </c>
      <c r="C351" s="12" t="s">
        <v>100</v>
      </c>
      <c r="D351" s="12" t="s">
        <v>231</v>
      </c>
      <c r="E351" s="12" t="s">
        <v>19</v>
      </c>
      <c r="F351" s="24">
        <f>F352</f>
        <v>74</v>
      </c>
    </row>
    <row r="352" spans="1:6" ht="31.2" outlineLevel="7">
      <c r="A352" s="11" t="s">
        <v>20</v>
      </c>
      <c r="B352" s="12" t="s">
        <v>141</v>
      </c>
      <c r="C352" s="12" t="s">
        <v>100</v>
      </c>
      <c r="D352" s="12" t="s">
        <v>231</v>
      </c>
      <c r="E352" s="12" t="s">
        <v>21</v>
      </c>
      <c r="F352" s="22">
        <v>74</v>
      </c>
    </row>
    <row r="353" spans="1:6" outlineLevel="2">
      <c r="A353" s="11" t="s">
        <v>149</v>
      </c>
      <c r="B353" s="12" t="s">
        <v>141</v>
      </c>
      <c r="C353" s="12" t="s">
        <v>150</v>
      </c>
      <c r="D353" s="12" t="s">
        <v>166</v>
      </c>
      <c r="E353" s="12" t="s">
        <v>8</v>
      </c>
      <c r="F353" s="24">
        <f>F354</f>
        <v>14412.369999999999</v>
      </c>
    </row>
    <row r="354" spans="1:6" ht="31.2" outlineLevel="3">
      <c r="A354" s="11" t="s">
        <v>567</v>
      </c>
      <c r="B354" s="12" t="s">
        <v>141</v>
      </c>
      <c r="C354" s="12" t="s">
        <v>150</v>
      </c>
      <c r="D354" s="12" t="s">
        <v>206</v>
      </c>
      <c r="E354" s="12" t="s">
        <v>8</v>
      </c>
      <c r="F354" s="24">
        <f>F355+F360+F367</f>
        <v>14412.369999999999</v>
      </c>
    </row>
    <row r="355" spans="1:6" ht="33.75" customHeight="1" outlineLevel="5">
      <c r="A355" s="11" t="s">
        <v>13</v>
      </c>
      <c r="B355" s="12" t="s">
        <v>141</v>
      </c>
      <c r="C355" s="12" t="s">
        <v>150</v>
      </c>
      <c r="D355" s="12" t="s">
        <v>232</v>
      </c>
      <c r="E355" s="12" t="s">
        <v>8</v>
      </c>
      <c r="F355" s="24">
        <f>F356+F358</f>
        <v>2241.3700000000003</v>
      </c>
    </row>
    <row r="356" spans="1:6" ht="62.4" outlineLevel="6">
      <c r="A356" s="11" t="s">
        <v>14</v>
      </c>
      <c r="B356" s="12" t="s">
        <v>141</v>
      </c>
      <c r="C356" s="12" t="s">
        <v>150</v>
      </c>
      <c r="D356" s="12" t="s">
        <v>232</v>
      </c>
      <c r="E356" s="12" t="s">
        <v>15</v>
      </c>
      <c r="F356" s="24">
        <f>F357</f>
        <v>2199.5700000000002</v>
      </c>
    </row>
    <row r="357" spans="1:6" ht="31.2" outlineLevel="7">
      <c r="A357" s="11" t="s">
        <v>16</v>
      </c>
      <c r="B357" s="12" t="s">
        <v>141</v>
      </c>
      <c r="C357" s="12" t="s">
        <v>150</v>
      </c>
      <c r="D357" s="12" t="s">
        <v>232</v>
      </c>
      <c r="E357" s="12" t="s">
        <v>17</v>
      </c>
      <c r="F357" s="22">
        <v>2199.5700000000002</v>
      </c>
    </row>
    <row r="358" spans="1:6" ht="31.2" outlineLevel="6">
      <c r="A358" s="11" t="s">
        <v>18</v>
      </c>
      <c r="B358" s="12" t="s">
        <v>141</v>
      </c>
      <c r="C358" s="12" t="s">
        <v>150</v>
      </c>
      <c r="D358" s="12" t="s">
        <v>232</v>
      </c>
      <c r="E358" s="12" t="s">
        <v>19</v>
      </c>
      <c r="F358" s="24">
        <f>F359</f>
        <v>41.8</v>
      </c>
    </row>
    <row r="359" spans="1:6" ht="31.2" outlineLevel="7">
      <c r="A359" s="11" t="s">
        <v>20</v>
      </c>
      <c r="B359" s="12" t="s">
        <v>141</v>
      </c>
      <c r="C359" s="12" t="s">
        <v>150</v>
      </c>
      <c r="D359" s="12" t="s">
        <v>232</v>
      </c>
      <c r="E359" s="12" t="s">
        <v>21</v>
      </c>
      <c r="F359" s="22">
        <v>41.8</v>
      </c>
    </row>
    <row r="360" spans="1:6" ht="31.2" outlineLevel="5">
      <c r="A360" s="11" t="s">
        <v>49</v>
      </c>
      <c r="B360" s="12" t="s">
        <v>141</v>
      </c>
      <c r="C360" s="12" t="s">
        <v>150</v>
      </c>
      <c r="D360" s="12" t="s">
        <v>233</v>
      </c>
      <c r="E360" s="12" t="s">
        <v>8</v>
      </c>
      <c r="F360" s="24">
        <f>F361+F363+F365</f>
        <v>10754.899999999998</v>
      </c>
    </row>
    <row r="361" spans="1:6" ht="62.4" outlineLevel="6">
      <c r="A361" s="11" t="s">
        <v>14</v>
      </c>
      <c r="B361" s="12" t="s">
        <v>141</v>
      </c>
      <c r="C361" s="12" t="s">
        <v>150</v>
      </c>
      <c r="D361" s="12" t="s">
        <v>233</v>
      </c>
      <c r="E361" s="12" t="s">
        <v>15</v>
      </c>
      <c r="F361" s="24">
        <f>F362</f>
        <v>8424.4</v>
      </c>
    </row>
    <row r="362" spans="1:6" outlineLevel="7">
      <c r="A362" s="11" t="s">
        <v>50</v>
      </c>
      <c r="B362" s="12" t="s">
        <v>141</v>
      </c>
      <c r="C362" s="12" t="s">
        <v>150</v>
      </c>
      <c r="D362" s="12" t="s">
        <v>233</v>
      </c>
      <c r="E362" s="12" t="s">
        <v>51</v>
      </c>
      <c r="F362" s="22">
        <v>8424.4</v>
      </c>
    </row>
    <row r="363" spans="1:6" ht="31.2" outlineLevel="6">
      <c r="A363" s="11" t="s">
        <v>18</v>
      </c>
      <c r="B363" s="12" t="s">
        <v>141</v>
      </c>
      <c r="C363" s="12" t="s">
        <v>150</v>
      </c>
      <c r="D363" s="12" t="s">
        <v>233</v>
      </c>
      <c r="E363" s="12" t="s">
        <v>19</v>
      </c>
      <c r="F363" s="24">
        <f>F364</f>
        <v>2269.1999999999998</v>
      </c>
    </row>
    <row r="364" spans="1:6" ht="31.2" outlineLevel="7">
      <c r="A364" s="11" t="s">
        <v>20</v>
      </c>
      <c r="B364" s="12" t="s">
        <v>141</v>
      </c>
      <c r="C364" s="12" t="s">
        <v>150</v>
      </c>
      <c r="D364" s="12" t="s">
        <v>233</v>
      </c>
      <c r="E364" s="12" t="s">
        <v>21</v>
      </c>
      <c r="F364" s="22">
        <v>2269.1999999999998</v>
      </c>
    </row>
    <row r="365" spans="1:6" outlineLevel="6">
      <c r="A365" s="11" t="s">
        <v>22</v>
      </c>
      <c r="B365" s="12" t="s">
        <v>141</v>
      </c>
      <c r="C365" s="12" t="s">
        <v>150</v>
      </c>
      <c r="D365" s="12" t="s">
        <v>233</v>
      </c>
      <c r="E365" s="12" t="s">
        <v>23</v>
      </c>
      <c r="F365" s="24">
        <f>F366</f>
        <v>61.3</v>
      </c>
    </row>
    <row r="366" spans="1:6" outlineLevel="7">
      <c r="A366" s="11" t="s">
        <v>24</v>
      </c>
      <c r="B366" s="12" t="s">
        <v>141</v>
      </c>
      <c r="C366" s="12" t="s">
        <v>150</v>
      </c>
      <c r="D366" s="12" t="s">
        <v>233</v>
      </c>
      <c r="E366" s="12" t="s">
        <v>25</v>
      </c>
      <c r="F366" s="22">
        <v>61.3</v>
      </c>
    </row>
    <row r="367" spans="1:6" ht="31.2" outlineLevel="3">
      <c r="A367" s="125" t="s">
        <v>52</v>
      </c>
      <c r="B367" s="12" t="s">
        <v>141</v>
      </c>
      <c r="C367" s="12" t="s">
        <v>150</v>
      </c>
      <c r="D367" s="12" t="s">
        <v>234</v>
      </c>
      <c r="E367" s="12" t="s">
        <v>8</v>
      </c>
      <c r="F367" s="24">
        <f>F368</f>
        <v>1416.1</v>
      </c>
    </row>
    <row r="368" spans="1:6" ht="31.2" outlineLevel="3">
      <c r="A368" s="11" t="s">
        <v>53</v>
      </c>
      <c r="B368" s="12" t="s">
        <v>141</v>
      </c>
      <c r="C368" s="12" t="s">
        <v>150</v>
      </c>
      <c r="D368" s="12" t="s">
        <v>234</v>
      </c>
      <c r="E368" s="12" t="s">
        <v>54</v>
      </c>
      <c r="F368" s="24">
        <f>F369</f>
        <v>1416.1</v>
      </c>
    </row>
    <row r="369" spans="1:6" outlineLevel="3">
      <c r="A369" s="11" t="s">
        <v>55</v>
      </c>
      <c r="B369" s="12" t="s">
        <v>141</v>
      </c>
      <c r="C369" s="12" t="s">
        <v>150</v>
      </c>
      <c r="D369" s="12" t="s">
        <v>234</v>
      </c>
      <c r="E369" s="12" t="s">
        <v>56</v>
      </c>
      <c r="F369" s="22">
        <v>1416.1</v>
      </c>
    </row>
    <row r="370" spans="1:6" outlineLevel="3">
      <c r="A370" s="11" t="s">
        <v>109</v>
      </c>
      <c r="B370" s="12" t="s">
        <v>141</v>
      </c>
      <c r="C370" s="12" t="s">
        <v>110</v>
      </c>
      <c r="D370" s="12" t="s">
        <v>166</v>
      </c>
      <c r="E370" s="12" t="s">
        <v>8</v>
      </c>
      <c r="F370" s="24">
        <f>F371</f>
        <v>3370</v>
      </c>
    </row>
    <row r="371" spans="1:6" outlineLevel="3">
      <c r="A371" s="11" t="s">
        <v>157</v>
      </c>
      <c r="B371" s="12" t="s">
        <v>141</v>
      </c>
      <c r="C371" s="12" t="s">
        <v>158</v>
      </c>
      <c r="D371" s="12" t="s">
        <v>166</v>
      </c>
      <c r="E371" s="12" t="s">
        <v>8</v>
      </c>
      <c r="F371" s="24">
        <f>F372</f>
        <v>3370</v>
      </c>
    </row>
    <row r="372" spans="1:6" ht="31.2" outlineLevel="3">
      <c r="A372" s="11" t="s">
        <v>567</v>
      </c>
      <c r="B372" s="12" t="s">
        <v>141</v>
      </c>
      <c r="C372" s="12" t="s">
        <v>158</v>
      </c>
      <c r="D372" s="12" t="s">
        <v>206</v>
      </c>
      <c r="E372" s="12" t="s">
        <v>8</v>
      </c>
      <c r="F372" s="24">
        <f>F373</f>
        <v>3370</v>
      </c>
    </row>
    <row r="373" spans="1:6" ht="31.2" outlineLevel="3">
      <c r="A373" s="11" t="s">
        <v>495</v>
      </c>
      <c r="B373" s="12" t="s">
        <v>141</v>
      </c>
      <c r="C373" s="12" t="s">
        <v>158</v>
      </c>
      <c r="D373" s="12" t="s">
        <v>207</v>
      </c>
      <c r="E373" s="12" t="s">
        <v>8</v>
      </c>
      <c r="F373" s="24">
        <f>F374</f>
        <v>3370</v>
      </c>
    </row>
    <row r="374" spans="1:6" ht="51" customHeight="1" outlineLevel="3">
      <c r="A374" s="11" t="s">
        <v>159</v>
      </c>
      <c r="B374" s="12" t="s">
        <v>141</v>
      </c>
      <c r="C374" s="12" t="s">
        <v>158</v>
      </c>
      <c r="D374" s="12" t="s">
        <v>235</v>
      </c>
      <c r="E374" s="12" t="s">
        <v>8</v>
      </c>
      <c r="F374" s="24">
        <f>F375+F377</f>
        <v>3370</v>
      </c>
    </row>
    <row r="375" spans="1:6" ht="31.2" outlineLevel="3">
      <c r="A375" s="11" t="s">
        <v>18</v>
      </c>
      <c r="B375" s="12" t="s">
        <v>141</v>
      </c>
      <c r="C375" s="12" t="s">
        <v>158</v>
      </c>
      <c r="D375" s="12" t="s">
        <v>235</v>
      </c>
      <c r="E375" s="12" t="s">
        <v>19</v>
      </c>
      <c r="F375" s="24">
        <f>F376</f>
        <v>20</v>
      </c>
    </row>
    <row r="376" spans="1:6" ht="31.2" outlineLevel="3">
      <c r="A376" s="11" t="s">
        <v>20</v>
      </c>
      <c r="B376" s="12" t="s">
        <v>141</v>
      </c>
      <c r="C376" s="12" t="s">
        <v>158</v>
      </c>
      <c r="D376" s="12" t="s">
        <v>235</v>
      </c>
      <c r="E376" s="12" t="s">
        <v>21</v>
      </c>
      <c r="F376" s="22">
        <v>20</v>
      </c>
    </row>
    <row r="377" spans="1:6" outlineLevel="3">
      <c r="A377" s="11" t="s">
        <v>114</v>
      </c>
      <c r="B377" s="12" t="s">
        <v>141</v>
      </c>
      <c r="C377" s="12" t="s">
        <v>158</v>
      </c>
      <c r="D377" s="12" t="s">
        <v>235</v>
      </c>
      <c r="E377" s="12" t="s">
        <v>115</v>
      </c>
      <c r="F377" s="24">
        <f>F378</f>
        <v>3350</v>
      </c>
    </row>
    <row r="378" spans="1:6" ht="31.2" outlineLevel="3">
      <c r="A378" s="11" t="s">
        <v>121</v>
      </c>
      <c r="B378" s="12" t="s">
        <v>141</v>
      </c>
      <c r="C378" s="12" t="s">
        <v>158</v>
      </c>
      <c r="D378" s="12" t="s">
        <v>235</v>
      </c>
      <c r="E378" s="12" t="s">
        <v>122</v>
      </c>
      <c r="F378" s="22">
        <v>3350</v>
      </c>
    </row>
    <row r="379" spans="1:6" outlineLevel="7">
      <c r="A379" s="11" t="s">
        <v>124</v>
      </c>
      <c r="B379" s="12" t="s">
        <v>141</v>
      </c>
      <c r="C379" s="12" t="s">
        <v>125</v>
      </c>
      <c r="D379" s="12" t="s">
        <v>166</v>
      </c>
      <c r="E379" s="12" t="s">
        <v>8</v>
      </c>
      <c r="F379" s="24">
        <f>F380</f>
        <v>561</v>
      </c>
    </row>
    <row r="380" spans="1:6" outlineLevel="7">
      <c r="A380" s="11" t="s">
        <v>126</v>
      </c>
      <c r="B380" s="12" t="s">
        <v>141</v>
      </c>
      <c r="C380" s="12" t="s">
        <v>127</v>
      </c>
      <c r="D380" s="12" t="s">
        <v>166</v>
      </c>
      <c r="E380" s="12" t="s">
        <v>8</v>
      </c>
      <c r="F380" s="24">
        <f>F381</f>
        <v>561</v>
      </c>
    </row>
    <row r="381" spans="1:6" ht="31.2" outlineLevel="7">
      <c r="A381" s="11" t="s">
        <v>496</v>
      </c>
      <c r="B381" s="12" t="s">
        <v>141</v>
      </c>
      <c r="C381" s="12" t="s">
        <v>127</v>
      </c>
      <c r="D381" s="12" t="s">
        <v>323</v>
      </c>
      <c r="E381" s="12" t="s">
        <v>8</v>
      </c>
      <c r="F381" s="24">
        <f>F382</f>
        <v>561</v>
      </c>
    </row>
    <row r="382" spans="1:6" outlineLevel="7">
      <c r="A382" s="11" t="s">
        <v>128</v>
      </c>
      <c r="B382" s="12" t="s">
        <v>141</v>
      </c>
      <c r="C382" s="12" t="s">
        <v>127</v>
      </c>
      <c r="D382" s="12" t="s">
        <v>324</v>
      </c>
      <c r="E382" s="12" t="s">
        <v>8</v>
      </c>
      <c r="F382" s="24">
        <f>F383</f>
        <v>561</v>
      </c>
    </row>
    <row r="383" spans="1:6" ht="31.2" outlineLevel="7">
      <c r="A383" s="11" t="s">
        <v>53</v>
      </c>
      <c r="B383" s="12" t="s">
        <v>141</v>
      </c>
      <c r="C383" s="12" t="s">
        <v>127</v>
      </c>
      <c r="D383" s="12" t="s">
        <v>324</v>
      </c>
      <c r="E383" s="12" t="s">
        <v>54</v>
      </c>
      <c r="F383" s="24">
        <f>F384</f>
        <v>561</v>
      </c>
    </row>
    <row r="384" spans="1:6" outlineLevel="7">
      <c r="A384" s="11" t="s">
        <v>97</v>
      </c>
      <c r="B384" s="12" t="s">
        <v>141</v>
      </c>
      <c r="C384" s="12" t="s">
        <v>127</v>
      </c>
      <c r="D384" s="12" t="s">
        <v>324</v>
      </c>
      <c r="E384" s="12" t="s">
        <v>98</v>
      </c>
      <c r="F384" s="22">
        <v>561</v>
      </c>
    </row>
    <row r="385" spans="1:6" s="10" customFormat="1">
      <c r="A385" s="195" t="s">
        <v>151</v>
      </c>
      <c r="B385" s="195"/>
      <c r="C385" s="195"/>
      <c r="D385" s="195"/>
      <c r="E385" s="195"/>
      <c r="F385" s="19">
        <f>F14+F250+F278+F49</f>
        <v>483706.72</v>
      </c>
    </row>
    <row r="386" spans="1:6" s="10" customFormat="1">
      <c r="A386" s="128"/>
      <c r="B386" s="25"/>
      <c r="C386" s="25"/>
      <c r="D386" s="25"/>
      <c r="E386" s="25"/>
      <c r="F386" s="19"/>
    </row>
    <row r="387" spans="1:6">
      <c r="A387" s="129"/>
      <c r="B387" s="16"/>
      <c r="C387" s="16"/>
      <c r="D387" s="16"/>
      <c r="E387" s="16"/>
    </row>
    <row r="388" spans="1:6">
      <c r="C388" s="17"/>
    </row>
    <row r="389" spans="1:6">
      <c r="C389" s="16"/>
      <c r="D389" s="16"/>
      <c r="E389" s="16"/>
    </row>
    <row r="390" spans="1:6">
      <c r="C390" s="17"/>
      <c r="F390" s="14"/>
    </row>
    <row r="391" spans="1:6">
      <c r="C391" s="17"/>
      <c r="F391" s="14"/>
    </row>
    <row r="392" spans="1:6">
      <c r="C392" s="17"/>
      <c r="F392" s="14"/>
    </row>
    <row r="393" spans="1:6">
      <c r="C393" s="17"/>
      <c r="F393" s="14"/>
    </row>
    <row r="394" spans="1:6">
      <c r="C394" s="17"/>
      <c r="F394" s="14"/>
    </row>
    <row r="395" spans="1:6">
      <c r="C395" s="17"/>
      <c r="F395" s="14"/>
    </row>
    <row r="396" spans="1:6">
      <c r="C396" s="17"/>
      <c r="F396" s="14"/>
    </row>
    <row r="397" spans="1:6">
      <c r="C397" s="17"/>
      <c r="F397" s="14"/>
    </row>
    <row r="398" spans="1:6">
      <c r="C398" s="17"/>
      <c r="F398" s="14"/>
    </row>
    <row r="399" spans="1:6">
      <c r="C399" s="17"/>
      <c r="F399" s="14"/>
    </row>
    <row r="400" spans="1:6">
      <c r="C400" s="17"/>
      <c r="F400" s="14"/>
    </row>
    <row r="401" spans="3:8">
      <c r="C401" s="17"/>
      <c r="F401" s="14"/>
    </row>
    <row r="402" spans="3:8">
      <c r="C402" s="17"/>
      <c r="F402" s="14"/>
    </row>
    <row r="403" spans="3:8">
      <c r="C403" s="17"/>
    </row>
    <row r="404" spans="3:8">
      <c r="D404" s="17"/>
      <c r="F404" s="14"/>
    </row>
    <row r="405" spans="3:8">
      <c r="D405" s="17"/>
      <c r="F405" s="14"/>
    </row>
    <row r="406" spans="3:8">
      <c r="D406" s="17"/>
      <c r="F406" s="14"/>
    </row>
    <row r="407" spans="3:8">
      <c r="D407" s="17"/>
      <c r="F407" s="14"/>
    </row>
    <row r="408" spans="3:8">
      <c r="D408" s="17"/>
      <c r="F408" s="14"/>
    </row>
    <row r="409" spans="3:8">
      <c r="D409" s="17"/>
      <c r="F409" s="14"/>
    </row>
    <row r="410" spans="3:8">
      <c r="D410" s="17"/>
      <c r="F410" s="14"/>
    </row>
    <row r="411" spans="3:8">
      <c r="D411" s="17"/>
      <c r="F411" s="14"/>
      <c r="H411" s="14"/>
    </row>
    <row r="412" spans="3:8">
      <c r="D412" s="17"/>
      <c r="F412" s="14"/>
    </row>
    <row r="413" spans="3:8">
      <c r="D413" s="17"/>
      <c r="F413" s="14"/>
    </row>
    <row r="414" spans="3:8">
      <c r="D414" s="17"/>
    </row>
    <row r="415" spans="3:8">
      <c r="D415" s="17"/>
    </row>
    <row r="416" spans="3:8">
      <c r="D416" s="17"/>
      <c r="F416" s="14"/>
    </row>
  </sheetData>
  <mergeCells count="4">
    <mergeCell ref="A385:E385"/>
    <mergeCell ref="A11:F11"/>
    <mergeCell ref="A10:F10"/>
    <mergeCell ref="D8:F8"/>
  </mergeCells>
  <pageMargins left="1.1811023622047245" right="0.51181102362204722" top="0.55118110236220474" bottom="0.55118110236220474" header="0.31496062992125984" footer="0.31496062992125984"/>
  <pageSetup paperSize="9" scale="65" orientation="portrait" r:id="rId1"/>
  <rowBreaks count="1" manualBreakCount="1">
    <brk id="34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H387"/>
  <sheetViews>
    <sheetView view="pageBreakPreview" topLeftCell="C1" zoomScaleNormal="100" zoomScaleSheetLayoutView="100" workbookViewId="0">
      <selection activeCell="F4" sqref="F4:G4"/>
    </sheetView>
  </sheetViews>
  <sheetFormatPr defaultRowHeight="15.6" outlineLevelRow="7"/>
  <cols>
    <col min="1" max="1" width="64.33203125" style="118" customWidth="1"/>
    <col min="2" max="3" width="7.6640625" style="7" customWidth="1"/>
    <col min="4" max="4" width="16.109375" style="7" customWidth="1"/>
    <col min="5" max="5" width="7.109375" style="7" customWidth="1"/>
    <col min="6" max="6" width="14.88671875" style="23" customWidth="1"/>
    <col min="7" max="7" width="14.88671875" style="150" customWidth="1"/>
    <col min="8" max="8" width="10.109375" style="7" bestFit="1" customWidth="1"/>
    <col min="9" max="243" width="9.109375" style="7"/>
    <col min="244" max="244" width="75.88671875" style="7" customWidth="1"/>
    <col min="245" max="246" width="7.6640625" style="7" customWidth="1"/>
    <col min="247" max="247" width="9.6640625" style="7" customWidth="1"/>
    <col min="248" max="248" width="7.6640625" style="7" customWidth="1"/>
    <col min="249" max="252" width="0" style="7" hidden="1" customWidth="1"/>
    <col min="253" max="253" width="14.33203125" style="7" customWidth="1"/>
    <col min="254" max="259" width="0" style="7" hidden="1" customWidth="1"/>
    <col min="260" max="260" width="10.109375" style="7" bestFit="1" customWidth="1"/>
    <col min="261" max="499" width="9.109375" style="7"/>
    <col min="500" max="500" width="75.88671875" style="7" customWidth="1"/>
    <col min="501" max="502" width="7.6640625" style="7" customWidth="1"/>
    <col min="503" max="503" width="9.6640625" style="7" customWidth="1"/>
    <col min="504" max="504" width="7.6640625" style="7" customWidth="1"/>
    <col min="505" max="508" width="0" style="7" hidden="1" customWidth="1"/>
    <col min="509" max="509" width="14.33203125" style="7" customWidth="1"/>
    <col min="510" max="515" width="0" style="7" hidden="1" customWidth="1"/>
    <col min="516" max="516" width="10.109375" style="7" bestFit="1" customWidth="1"/>
    <col min="517" max="755" width="9.109375" style="7"/>
    <col min="756" max="756" width="75.88671875" style="7" customWidth="1"/>
    <col min="757" max="758" width="7.6640625" style="7" customWidth="1"/>
    <col min="759" max="759" width="9.6640625" style="7" customWidth="1"/>
    <col min="760" max="760" width="7.6640625" style="7" customWidth="1"/>
    <col min="761" max="764" width="0" style="7" hidden="1" customWidth="1"/>
    <col min="765" max="765" width="14.33203125" style="7" customWidth="1"/>
    <col min="766" max="771" width="0" style="7" hidden="1" customWidth="1"/>
    <col min="772" max="772" width="10.109375" style="7" bestFit="1" customWidth="1"/>
    <col min="773" max="1011" width="9.109375" style="7"/>
    <col min="1012" max="1012" width="75.88671875" style="7" customWidth="1"/>
    <col min="1013" max="1014" width="7.6640625" style="7" customWidth="1"/>
    <col min="1015" max="1015" width="9.6640625" style="7" customWidth="1"/>
    <col min="1016" max="1016" width="7.6640625" style="7" customWidth="1"/>
    <col min="1017" max="1020" width="0" style="7" hidden="1" customWidth="1"/>
    <col min="1021" max="1021" width="14.33203125" style="7" customWidth="1"/>
    <col min="1022" max="1027" width="0" style="7" hidden="1" customWidth="1"/>
    <col min="1028" max="1028" width="10.109375" style="7" bestFit="1" customWidth="1"/>
    <col min="1029" max="1267" width="9.109375" style="7"/>
    <col min="1268" max="1268" width="75.88671875" style="7" customWidth="1"/>
    <col min="1269" max="1270" width="7.6640625" style="7" customWidth="1"/>
    <col min="1271" max="1271" width="9.6640625" style="7" customWidth="1"/>
    <col min="1272" max="1272" width="7.6640625" style="7" customWidth="1"/>
    <col min="1273" max="1276" width="0" style="7" hidden="1" customWidth="1"/>
    <col min="1277" max="1277" width="14.33203125" style="7" customWidth="1"/>
    <col min="1278" max="1283" width="0" style="7" hidden="1" customWidth="1"/>
    <col min="1284" max="1284" width="10.109375" style="7" bestFit="1" customWidth="1"/>
    <col min="1285" max="1523" width="9.109375" style="7"/>
    <col min="1524" max="1524" width="75.88671875" style="7" customWidth="1"/>
    <col min="1525" max="1526" width="7.6640625" style="7" customWidth="1"/>
    <col min="1527" max="1527" width="9.6640625" style="7" customWidth="1"/>
    <col min="1528" max="1528" width="7.6640625" style="7" customWidth="1"/>
    <col min="1529" max="1532" width="0" style="7" hidden="1" customWidth="1"/>
    <col min="1533" max="1533" width="14.33203125" style="7" customWidth="1"/>
    <col min="1534" max="1539" width="0" style="7" hidden="1" customWidth="1"/>
    <col min="1540" max="1540" width="10.109375" style="7" bestFit="1" customWidth="1"/>
    <col min="1541" max="1779" width="9.109375" style="7"/>
    <col min="1780" max="1780" width="75.88671875" style="7" customWidth="1"/>
    <col min="1781" max="1782" width="7.6640625" style="7" customWidth="1"/>
    <col min="1783" max="1783" width="9.6640625" style="7" customWidth="1"/>
    <col min="1784" max="1784" width="7.6640625" style="7" customWidth="1"/>
    <col min="1785" max="1788" width="0" style="7" hidden="1" customWidth="1"/>
    <col min="1789" max="1789" width="14.33203125" style="7" customWidth="1"/>
    <col min="1790" max="1795" width="0" style="7" hidden="1" customWidth="1"/>
    <col min="1796" max="1796" width="10.109375" style="7" bestFit="1" customWidth="1"/>
    <col min="1797" max="2035" width="9.109375" style="7"/>
    <col min="2036" max="2036" width="75.88671875" style="7" customWidth="1"/>
    <col min="2037" max="2038" width="7.6640625" style="7" customWidth="1"/>
    <col min="2039" max="2039" width="9.6640625" style="7" customWidth="1"/>
    <col min="2040" max="2040" width="7.6640625" style="7" customWidth="1"/>
    <col min="2041" max="2044" width="0" style="7" hidden="1" customWidth="1"/>
    <col min="2045" max="2045" width="14.33203125" style="7" customWidth="1"/>
    <col min="2046" max="2051" width="0" style="7" hidden="1" customWidth="1"/>
    <col min="2052" max="2052" width="10.109375" style="7" bestFit="1" customWidth="1"/>
    <col min="2053" max="2291" width="9.109375" style="7"/>
    <col min="2292" max="2292" width="75.88671875" style="7" customWidth="1"/>
    <col min="2293" max="2294" width="7.6640625" style="7" customWidth="1"/>
    <col min="2295" max="2295" width="9.6640625" style="7" customWidth="1"/>
    <col min="2296" max="2296" width="7.6640625" style="7" customWidth="1"/>
    <col min="2297" max="2300" width="0" style="7" hidden="1" customWidth="1"/>
    <col min="2301" max="2301" width="14.33203125" style="7" customWidth="1"/>
    <col min="2302" max="2307" width="0" style="7" hidden="1" customWidth="1"/>
    <col min="2308" max="2308" width="10.109375" style="7" bestFit="1" customWidth="1"/>
    <col min="2309" max="2547" width="9.109375" style="7"/>
    <col min="2548" max="2548" width="75.88671875" style="7" customWidth="1"/>
    <col min="2549" max="2550" width="7.6640625" style="7" customWidth="1"/>
    <col min="2551" max="2551" width="9.6640625" style="7" customWidth="1"/>
    <col min="2552" max="2552" width="7.6640625" style="7" customWidth="1"/>
    <col min="2553" max="2556" width="0" style="7" hidden="1" customWidth="1"/>
    <col min="2557" max="2557" width="14.33203125" style="7" customWidth="1"/>
    <col min="2558" max="2563" width="0" style="7" hidden="1" customWidth="1"/>
    <col min="2564" max="2564" width="10.109375" style="7" bestFit="1" customWidth="1"/>
    <col min="2565" max="2803" width="9.109375" style="7"/>
    <col min="2804" max="2804" width="75.88671875" style="7" customWidth="1"/>
    <col min="2805" max="2806" width="7.6640625" style="7" customWidth="1"/>
    <col min="2807" max="2807" width="9.6640625" style="7" customWidth="1"/>
    <col min="2808" max="2808" width="7.6640625" style="7" customWidth="1"/>
    <col min="2809" max="2812" width="0" style="7" hidden="1" customWidth="1"/>
    <col min="2813" max="2813" width="14.33203125" style="7" customWidth="1"/>
    <col min="2814" max="2819" width="0" style="7" hidden="1" customWidth="1"/>
    <col min="2820" max="2820" width="10.109375" style="7" bestFit="1" customWidth="1"/>
    <col min="2821" max="3059" width="9.109375" style="7"/>
    <col min="3060" max="3060" width="75.88671875" style="7" customWidth="1"/>
    <col min="3061" max="3062" width="7.6640625" style="7" customWidth="1"/>
    <col min="3063" max="3063" width="9.6640625" style="7" customWidth="1"/>
    <col min="3064" max="3064" width="7.6640625" style="7" customWidth="1"/>
    <col min="3065" max="3068" width="0" style="7" hidden="1" customWidth="1"/>
    <col min="3069" max="3069" width="14.33203125" style="7" customWidth="1"/>
    <col min="3070" max="3075" width="0" style="7" hidden="1" customWidth="1"/>
    <col min="3076" max="3076" width="10.109375" style="7" bestFit="1" customWidth="1"/>
    <col min="3077" max="3315" width="9.109375" style="7"/>
    <col min="3316" max="3316" width="75.88671875" style="7" customWidth="1"/>
    <col min="3317" max="3318" width="7.6640625" style="7" customWidth="1"/>
    <col min="3319" max="3319" width="9.6640625" style="7" customWidth="1"/>
    <col min="3320" max="3320" width="7.6640625" style="7" customWidth="1"/>
    <col min="3321" max="3324" width="0" style="7" hidden="1" customWidth="1"/>
    <col min="3325" max="3325" width="14.33203125" style="7" customWidth="1"/>
    <col min="3326" max="3331" width="0" style="7" hidden="1" customWidth="1"/>
    <col min="3332" max="3332" width="10.109375" style="7" bestFit="1" customWidth="1"/>
    <col min="3333" max="3571" width="9.109375" style="7"/>
    <col min="3572" max="3572" width="75.88671875" style="7" customWidth="1"/>
    <col min="3573" max="3574" width="7.6640625" style="7" customWidth="1"/>
    <col min="3575" max="3575" width="9.6640625" style="7" customWidth="1"/>
    <col min="3576" max="3576" width="7.6640625" style="7" customWidth="1"/>
    <col min="3577" max="3580" width="0" style="7" hidden="1" customWidth="1"/>
    <col min="3581" max="3581" width="14.33203125" style="7" customWidth="1"/>
    <col min="3582" max="3587" width="0" style="7" hidden="1" customWidth="1"/>
    <col min="3588" max="3588" width="10.109375" style="7" bestFit="1" customWidth="1"/>
    <col min="3589" max="3827" width="9.109375" style="7"/>
    <col min="3828" max="3828" width="75.88671875" style="7" customWidth="1"/>
    <col min="3829" max="3830" width="7.6640625" style="7" customWidth="1"/>
    <col min="3831" max="3831" width="9.6640625" style="7" customWidth="1"/>
    <col min="3832" max="3832" width="7.6640625" style="7" customWidth="1"/>
    <col min="3833" max="3836" width="0" style="7" hidden="1" customWidth="1"/>
    <col min="3837" max="3837" width="14.33203125" style="7" customWidth="1"/>
    <col min="3838" max="3843" width="0" style="7" hidden="1" customWidth="1"/>
    <col min="3844" max="3844" width="10.109375" style="7" bestFit="1" customWidth="1"/>
    <col min="3845" max="4083" width="9.109375" style="7"/>
    <col min="4084" max="4084" width="75.88671875" style="7" customWidth="1"/>
    <col min="4085" max="4086" width="7.6640625" style="7" customWidth="1"/>
    <col min="4087" max="4087" width="9.6640625" style="7" customWidth="1"/>
    <col min="4088" max="4088" width="7.6640625" style="7" customWidth="1"/>
    <col min="4089" max="4092" width="0" style="7" hidden="1" customWidth="1"/>
    <col min="4093" max="4093" width="14.33203125" style="7" customWidth="1"/>
    <col min="4094" max="4099" width="0" style="7" hidden="1" customWidth="1"/>
    <col min="4100" max="4100" width="10.109375" style="7" bestFit="1" customWidth="1"/>
    <col min="4101" max="4339" width="9.109375" style="7"/>
    <col min="4340" max="4340" width="75.88671875" style="7" customWidth="1"/>
    <col min="4341" max="4342" width="7.6640625" style="7" customWidth="1"/>
    <col min="4343" max="4343" width="9.6640625" style="7" customWidth="1"/>
    <col min="4344" max="4344" width="7.6640625" style="7" customWidth="1"/>
    <col min="4345" max="4348" width="0" style="7" hidden="1" customWidth="1"/>
    <col min="4349" max="4349" width="14.33203125" style="7" customWidth="1"/>
    <col min="4350" max="4355" width="0" style="7" hidden="1" customWidth="1"/>
    <col min="4356" max="4356" width="10.109375" style="7" bestFit="1" customWidth="1"/>
    <col min="4357" max="4595" width="9.109375" style="7"/>
    <col min="4596" max="4596" width="75.88671875" style="7" customWidth="1"/>
    <col min="4597" max="4598" width="7.6640625" style="7" customWidth="1"/>
    <col min="4599" max="4599" width="9.6640625" style="7" customWidth="1"/>
    <col min="4600" max="4600" width="7.6640625" style="7" customWidth="1"/>
    <col min="4601" max="4604" width="0" style="7" hidden="1" customWidth="1"/>
    <col min="4605" max="4605" width="14.33203125" style="7" customWidth="1"/>
    <col min="4606" max="4611" width="0" style="7" hidden="1" customWidth="1"/>
    <col min="4612" max="4612" width="10.109375" style="7" bestFit="1" customWidth="1"/>
    <col min="4613" max="4851" width="9.109375" style="7"/>
    <col min="4852" max="4852" width="75.88671875" style="7" customWidth="1"/>
    <col min="4853" max="4854" width="7.6640625" style="7" customWidth="1"/>
    <col min="4855" max="4855" width="9.6640625" style="7" customWidth="1"/>
    <col min="4856" max="4856" width="7.6640625" style="7" customWidth="1"/>
    <col min="4857" max="4860" width="0" style="7" hidden="1" customWidth="1"/>
    <col min="4861" max="4861" width="14.33203125" style="7" customWidth="1"/>
    <col min="4862" max="4867" width="0" style="7" hidden="1" customWidth="1"/>
    <col min="4868" max="4868" width="10.109375" style="7" bestFit="1" customWidth="1"/>
    <col min="4869" max="5107" width="9.109375" style="7"/>
    <col min="5108" max="5108" width="75.88671875" style="7" customWidth="1"/>
    <col min="5109" max="5110" width="7.6640625" style="7" customWidth="1"/>
    <col min="5111" max="5111" width="9.6640625" style="7" customWidth="1"/>
    <col min="5112" max="5112" width="7.6640625" style="7" customWidth="1"/>
    <col min="5113" max="5116" width="0" style="7" hidden="1" customWidth="1"/>
    <col min="5117" max="5117" width="14.33203125" style="7" customWidth="1"/>
    <col min="5118" max="5123" width="0" style="7" hidden="1" customWidth="1"/>
    <col min="5124" max="5124" width="10.109375" style="7" bestFit="1" customWidth="1"/>
    <col min="5125" max="5363" width="9.109375" style="7"/>
    <col min="5364" max="5364" width="75.88671875" style="7" customWidth="1"/>
    <col min="5365" max="5366" width="7.6640625" style="7" customWidth="1"/>
    <col min="5367" max="5367" width="9.6640625" style="7" customWidth="1"/>
    <col min="5368" max="5368" width="7.6640625" style="7" customWidth="1"/>
    <col min="5369" max="5372" width="0" style="7" hidden="1" customWidth="1"/>
    <col min="5373" max="5373" width="14.33203125" style="7" customWidth="1"/>
    <col min="5374" max="5379" width="0" style="7" hidden="1" customWidth="1"/>
    <col min="5380" max="5380" width="10.109375" style="7" bestFit="1" customWidth="1"/>
    <col min="5381" max="5619" width="9.109375" style="7"/>
    <col min="5620" max="5620" width="75.88671875" style="7" customWidth="1"/>
    <col min="5621" max="5622" width="7.6640625" style="7" customWidth="1"/>
    <col min="5623" max="5623" width="9.6640625" style="7" customWidth="1"/>
    <col min="5624" max="5624" width="7.6640625" style="7" customWidth="1"/>
    <col min="5625" max="5628" width="0" style="7" hidden="1" customWidth="1"/>
    <col min="5629" max="5629" width="14.33203125" style="7" customWidth="1"/>
    <col min="5630" max="5635" width="0" style="7" hidden="1" customWidth="1"/>
    <col min="5636" max="5636" width="10.109375" style="7" bestFit="1" customWidth="1"/>
    <col min="5637" max="5875" width="9.109375" style="7"/>
    <col min="5876" max="5876" width="75.88671875" style="7" customWidth="1"/>
    <col min="5877" max="5878" width="7.6640625" style="7" customWidth="1"/>
    <col min="5879" max="5879" width="9.6640625" style="7" customWidth="1"/>
    <col min="5880" max="5880" width="7.6640625" style="7" customWidth="1"/>
    <col min="5881" max="5884" width="0" style="7" hidden="1" customWidth="1"/>
    <col min="5885" max="5885" width="14.33203125" style="7" customWidth="1"/>
    <col min="5886" max="5891" width="0" style="7" hidden="1" customWidth="1"/>
    <col min="5892" max="5892" width="10.109375" style="7" bestFit="1" customWidth="1"/>
    <col min="5893" max="6131" width="9.109375" style="7"/>
    <col min="6132" max="6132" width="75.88671875" style="7" customWidth="1"/>
    <col min="6133" max="6134" width="7.6640625" style="7" customWidth="1"/>
    <col min="6135" max="6135" width="9.6640625" style="7" customWidth="1"/>
    <col min="6136" max="6136" width="7.6640625" style="7" customWidth="1"/>
    <col min="6137" max="6140" width="0" style="7" hidden="1" customWidth="1"/>
    <col min="6141" max="6141" width="14.33203125" style="7" customWidth="1"/>
    <col min="6142" max="6147" width="0" style="7" hidden="1" customWidth="1"/>
    <col min="6148" max="6148" width="10.109375" style="7" bestFit="1" customWidth="1"/>
    <col min="6149" max="6387" width="9.109375" style="7"/>
    <col min="6388" max="6388" width="75.88671875" style="7" customWidth="1"/>
    <col min="6389" max="6390" width="7.6640625" style="7" customWidth="1"/>
    <col min="6391" max="6391" width="9.6640625" style="7" customWidth="1"/>
    <col min="6392" max="6392" width="7.6640625" style="7" customWidth="1"/>
    <col min="6393" max="6396" width="0" style="7" hidden="1" customWidth="1"/>
    <col min="6397" max="6397" width="14.33203125" style="7" customWidth="1"/>
    <col min="6398" max="6403" width="0" style="7" hidden="1" customWidth="1"/>
    <col min="6404" max="6404" width="10.109375" style="7" bestFit="1" customWidth="1"/>
    <col min="6405" max="6643" width="9.109375" style="7"/>
    <col min="6644" max="6644" width="75.88671875" style="7" customWidth="1"/>
    <col min="6645" max="6646" width="7.6640625" style="7" customWidth="1"/>
    <col min="6647" max="6647" width="9.6640625" style="7" customWidth="1"/>
    <col min="6648" max="6648" width="7.6640625" style="7" customWidth="1"/>
    <col min="6649" max="6652" width="0" style="7" hidden="1" customWidth="1"/>
    <col min="6653" max="6653" width="14.33203125" style="7" customWidth="1"/>
    <col min="6654" max="6659" width="0" style="7" hidden="1" customWidth="1"/>
    <col min="6660" max="6660" width="10.109375" style="7" bestFit="1" customWidth="1"/>
    <col min="6661" max="6899" width="9.109375" style="7"/>
    <col min="6900" max="6900" width="75.88671875" style="7" customWidth="1"/>
    <col min="6901" max="6902" width="7.6640625" style="7" customWidth="1"/>
    <col min="6903" max="6903" width="9.6640625" style="7" customWidth="1"/>
    <col min="6904" max="6904" width="7.6640625" style="7" customWidth="1"/>
    <col min="6905" max="6908" width="0" style="7" hidden="1" customWidth="1"/>
    <col min="6909" max="6909" width="14.33203125" style="7" customWidth="1"/>
    <col min="6910" max="6915" width="0" style="7" hidden="1" customWidth="1"/>
    <col min="6916" max="6916" width="10.109375" style="7" bestFit="1" customWidth="1"/>
    <col min="6917" max="7155" width="9.109375" style="7"/>
    <col min="7156" max="7156" width="75.88671875" style="7" customWidth="1"/>
    <col min="7157" max="7158" width="7.6640625" style="7" customWidth="1"/>
    <col min="7159" max="7159" width="9.6640625" style="7" customWidth="1"/>
    <col min="7160" max="7160" width="7.6640625" style="7" customWidth="1"/>
    <col min="7161" max="7164" width="0" style="7" hidden="1" customWidth="1"/>
    <col min="7165" max="7165" width="14.33203125" style="7" customWidth="1"/>
    <col min="7166" max="7171" width="0" style="7" hidden="1" customWidth="1"/>
    <col min="7172" max="7172" width="10.109375" style="7" bestFit="1" customWidth="1"/>
    <col min="7173" max="7411" width="9.109375" style="7"/>
    <col min="7412" max="7412" width="75.88671875" style="7" customWidth="1"/>
    <col min="7413" max="7414" width="7.6640625" style="7" customWidth="1"/>
    <col min="7415" max="7415" width="9.6640625" style="7" customWidth="1"/>
    <col min="7416" max="7416" width="7.6640625" style="7" customWidth="1"/>
    <col min="7417" max="7420" width="0" style="7" hidden="1" customWidth="1"/>
    <col min="7421" max="7421" width="14.33203125" style="7" customWidth="1"/>
    <col min="7422" max="7427" width="0" style="7" hidden="1" customWidth="1"/>
    <col min="7428" max="7428" width="10.109375" style="7" bestFit="1" customWidth="1"/>
    <col min="7429" max="7667" width="9.109375" style="7"/>
    <col min="7668" max="7668" width="75.88671875" style="7" customWidth="1"/>
    <col min="7669" max="7670" width="7.6640625" style="7" customWidth="1"/>
    <col min="7671" max="7671" width="9.6640625" style="7" customWidth="1"/>
    <col min="7672" max="7672" width="7.6640625" style="7" customWidth="1"/>
    <col min="7673" max="7676" width="0" style="7" hidden="1" customWidth="1"/>
    <col min="7677" max="7677" width="14.33203125" style="7" customWidth="1"/>
    <col min="7678" max="7683" width="0" style="7" hidden="1" customWidth="1"/>
    <col min="7684" max="7684" width="10.109375" style="7" bestFit="1" customWidth="1"/>
    <col min="7685" max="7923" width="9.109375" style="7"/>
    <col min="7924" max="7924" width="75.88671875" style="7" customWidth="1"/>
    <col min="7925" max="7926" width="7.6640625" style="7" customWidth="1"/>
    <col min="7927" max="7927" width="9.6640625" style="7" customWidth="1"/>
    <col min="7928" max="7928" width="7.6640625" style="7" customWidth="1"/>
    <col min="7929" max="7932" width="0" style="7" hidden="1" customWidth="1"/>
    <col min="7933" max="7933" width="14.33203125" style="7" customWidth="1"/>
    <col min="7934" max="7939" width="0" style="7" hidden="1" customWidth="1"/>
    <col min="7940" max="7940" width="10.109375" style="7" bestFit="1" customWidth="1"/>
    <col min="7941" max="8179" width="9.109375" style="7"/>
    <col min="8180" max="8180" width="75.88671875" style="7" customWidth="1"/>
    <col min="8181" max="8182" width="7.6640625" style="7" customWidth="1"/>
    <col min="8183" max="8183" width="9.6640625" style="7" customWidth="1"/>
    <col min="8184" max="8184" width="7.6640625" style="7" customWidth="1"/>
    <col min="8185" max="8188" width="0" style="7" hidden="1" customWidth="1"/>
    <col min="8189" max="8189" width="14.33203125" style="7" customWidth="1"/>
    <col min="8190" max="8195" width="0" style="7" hidden="1" customWidth="1"/>
    <col min="8196" max="8196" width="10.109375" style="7" bestFit="1" customWidth="1"/>
    <col min="8197" max="8435" width="9.109375" style="7"/>
    <col min="8436" max="8436" width="75.88671875" style="7" customWidth="1"/>
    <col min="8437" max="8438" width="7.6640625" style="7" customWidth="1"/>
    <col min="8439" max="8439" width="9.6640625" style="7" customWidth="1"/>
    <col min="8440" max="8440" width="7.6640625" style="7" customWidth="1"/>
    <col min="8441" max="8444" width="0" style="7" hidden="1" customWidth="1"/>
    <col min="8445" max="8445" width="14.33203125" style="7" customWidth="1"/>
    <col min="8446" max="8451" width="0" style="7" hidden="1" customWidth="1"/>
    <col min="8452" max="8452" width="10.109375" style="7" bestFit="1" customWidth="1"/>
    <col min="8453" max="8691" width="9.109375" style="7"/>
    <col min="8692" max="8692" width="75.88671875" style="7" customWidth="1"/>
    <col min="8693" max="8694" width="7.6640625" style="7" customWidth="1"/>
    <col min="8695" max="8695" width="9.6640625" style="7" customWidth="1"/>
    <col min="8696" max="8696" width="7.6640625" style="7" customWidth="1"/>
    <col min="8697" max="8700" width="0" style="7" hidden="1" customWidth="1"/>
    <col min="8701" max="8701" width="14.33203125" style="7" customWidth="1"/>
    <col min="8702" max="8707" width="0" style="7" hidden="1" customWidth="1"/>
    <col min="8708" max="8708" width="10.109375" style="7" bestFit="1" customWidth="1"/>
    <col min="8709" max="8947" width="9.109375" style="7"/>
    <col min="8948" max="8948" width="75.88671875" style="7" customWidth="1"/>
    <col min="8949" max="8950" width="7.6640625" style="7" customWidth="1"/>
    <col min="8951" max="8951" width="9.6640625" style="7" customWidth="1"/>
    <col min="8952" max="8952" width="7.6640625" style="7" customWidth="1"/>
    <col min="8953" max="8956" width="0" style="7" hidden="1" customWidth="1"/>
    <col min="8957" max="8957" width="14.33203125" style="7" customWidth="1"/>
    <col min="8958" max="8963" width="0" style="7" hidden="1" customWidth="1"/>
    <col min="8964" max="8964" width="10.109375" style="7" bestFit="1" customWidth="1"/>
    <col min="8965" max="9203" width="9.109375" style="7"/>
    <col min="9204" max="9204" width="75.88671875" style="7" customWidth="1"/>
    <col min="9205" max="9206" width="7.6640625" style="7" customWidth="1"/>
    <col min="9207" max="9207" width="9.6640625" style="7" customWidth="1"/>
    <col min="9208" max="9208" width="7.6640625" style="7" customWidth="1"/>
    <col min="9209" max="9212" width="0" style="7" hidden="1" customWidth="1"/>
    <col min="9213" max="9213" width="14.33203125" style="7" customWidth="1"/>
    <col min="9214" max="9219" width="0" style="7" hidden="1" customWidth="1"/>
    <col min="9220" max="9220" width="10.109375" style="7" bestFit="1" customWidth="1"/>
    <col min="9221" max="9459" width="9.109375" style="7"/>
    <col min="9460" max="9460" width="75.88671875" style="7" customWidth="1"/>
    <col min="9461" max="9462" width="7.6640625" style="7" customWidth="1"/>
    <col min="9463" max="9463" width="9.6640625" style="7" customWidth="1"/>
    <col min="9464" max="9464" width="7.6640625" style="7" customWidth="1"/>
    <col min="9465" max="9468" width="0" style="7" hidden="1" customWidth="1"/>
    <col min="9469" max="9469" width="14.33203125" style="7" customWidth="1"/>
    <col min="9470" max="9475" width="0" style="7" hidden="1" customWidth="1"/>
    <col min="9476" max="9476" width="10.109375" style="7" bestFit="1" customWidth="1"/>
    <col min="9477" max="9715" width="9.109375" style="7"/>
    <col min="9716" max="9716" width="75.88671875" style="7" customWidth="1"/>
    <col min="9717" max="9718" width="7.6640625" style="7" customWidth="1"/>
    <col min="9719" max="9719" width="9.6640625" style="7" customWidth="1"/>
    <col min="9720" max="9720" width="7.6640625" style="7" customWidth="1"/>
    <col min="9721" max="9724" width="0" style="7" hidden="1" customWidth="1"/>
    <col min="9725" max="9725" width="14.33203125" style="7" customWidth="1"/>
    <col min="9726" max="9731" width="0" style="7" hidden="1" customWidth="1"/>
    <col min="9732" max="9732" width="10.109375" style="7" bestFit="1" customWidth="1"/>
    <col min="9733" max="9971" width="9.109375" style="7"/>
    <col min="9972" max="9972" width="75.88671875" style="7" customWidth="1"/>
    <col min="9973" max="9974" width="7.6640625" style="7" customWidth="1"/>
    <col min="9975" max="9975" width="9.6640625" style="7" customWidth="1"/>
    <col min="9976" max="9976" width="7.6640625" style="7" customWidth="1"/>
    <col min="9977" max="9980" width="0" style="7" hidden="1" customWidth="1"/>
    <col min="9981" max="9981" width="14.33203125" style="7" customWidth="1"/>
    <col min="9982" max="9987" width="0" style="7" hidden="1" customWidth="1"/>
    <col min="9988" max="9988" width="10.109375" style="7" bestFit="1" customWidth="1"/>
    <col min="9989" max="10227" width="9.109375" style="7"/>
    <col min="10228" max="10228" width="75.88671875" style="7" customWidth="1"/>
    <col min="10229" max="10230" width="7.6640625" style="7" customWidth="1"/>
    <col min="10231" max="10231" width="9.6640625" style="7" customWidth="1"/>
    <col min="10232" max="10232" width="7.6640625" style="7" customWidth="1"/>
    <col min="10233" max="10236" width="0" style="7" hidden="1" customWidth="1"/>
    <col min="10237" max="10237" width="14.33203125" style="7" customWidth="1"/>
    <col min="10238" max="10243" width="0" style="7" hidden="1" customWidth="1"/>
    <col min="10244" max="10244" width="10.109375" style="7" bestFit="1" customWidth="1"/>
    <col min="10245" max="10483" width="9.109375" style="7"/>
    <col min="10484" max="10484" width="75.88671875" style="7" customWidth="1"/>
    <col min="10485" max="10486" width="7.6640625" style="7" customWidth="1"/>
    <col min="10487" max="10487" width="9.6640625" style="7" customWidth="1"/>
    <col min="10488" max="10488" width="7.6640625" style="7" customWidth="1"/>
    <col min="10489" max="10492" width="0" style="7" hidden="1" customWidth="1"/>
    <col min="10493" max="10493" width="14.33203125" style="7" customWidth="1"/>
    <col min="10494" max="10499" width="0" style="7" hidden="1" customWidth="1"/>
    <col min="10500" max="10500" width="10.109375" style="7" bestFit="1" customWidth="1"/>
    <col min="10501" max="10739" width="9.109375" style="7"/>
    <col min="10740" max="10740" width="75.88671875" style="7" customWidth="1"/>
    <col min="10741" max="10742" width="7.6640625" style="7" customWidth="1"/>
    <col min="10743" max="10743" width="9.6640625" style="7" customWidth="1"/>
    <col min="10744" max="10744" width="7.6640625" style="7" customWidth="1"/>
    <col min="10745" max="10748" width="0" style="7" hidden="1" customWidth="1"/>
    <col min="10749" max="10749" width="14.33203125" style="7" customWidth="1"/>
    <col min="10750" max="10755" width="0" style="7" hidden="1" customWidth="1"/>
    <col min="10756" max="10756" width="10.109375" style="7" bestFit="1" customWidth="1"/>
    <col min="10757" max="10995" width="9.109375" style="7"/>
    <col min="10996" max="10996" width="75.88671875" style="7" customWidth="1"/>
    <col min="10997" max="10998" width="7.6640625" style="7" customWidth="1"/>
    <col min="10999" max="10999" width="9.6640625" style="7" customWidth="1"/>
    <col min="11000" max="11000" width="7.6640625" style="7" customWidth="1"/>
    <col min="11001" max="11004" width="0" style="7" hidden="1" customWidth="1"/>
    <col min="11005" max="11005" width="14.33203125" style="7" customWidth="1"/>
    <col min="11006" max="11011" width="0" style="7" hidden="1" customWidth="1"/>
    <col min="11012" max="11012" width="10.109375" style="7" bestFit="1" customWidth="1"/>
    <col min="11013" max="11251" width="9.109375" style="7"/>
    <col min="11252" max="11252" width="75.88671875" style="7" customWidth="1"/>
    <col min="11253" max="11254" width="7.6640625" style="7" customWidth="1"/>
    <col min="11255" max="11255" width="9.6640625" style="7" customWidth="1"/>
    <col min="11256" max="11256" width="7.6640625" style="7" customWidth="1"/>
    <col min="11257" max="11260" width="0" style="7" hidden="1" customWidth="1"/>
    <col min="11261" max="11261" width="14.33203125" style="7" customWidth="1"/>
    <col min="11262" max="11267" width="0" style="7" hidden="1" customWidth="1"/>
    <col min="11268" max="11268" width="10.109375" style="7" bestFit="1" customWidth="1"/>
    <col min="11269" max="11507" width="9.109375" style="7"/>
    <col min="11508" max="11508" width="75.88671875" style="7" customWidth="1"/>
    <col min="11509" max="11510" width="7.6640625" style="7" customWidth="1"/>
    <col min="11511" max="11511" width="9.6640625" style="7" customWidth="1"/>
    <col min="11512" max="11512" width="7.6640625" style="7" customWidth="1"/>
    <col min="11513" max="11516" width="0" style="7" hidden="1" customWidth="1"/>
    <col min="11517" max="11517" width="14.33203125" style="7" customWidth="1"/>
    <col min="11518" max="11523" width="0" style="7" hidden="1" customWidth="1"/>
    <col min="11524" max="11524" width="10.109375" style="7" bestFit="1" customWidth="1"/>
    <col min="11525" max="11763" width="9.109375" style="7"/>
    <col min="11764" max="11764" width="75.88671875" style="7" customWidth="1"/>
    <col min="11765" max="11766" width="7.6640625" style="7" customWidth="1"/>
    <col min="11767" max="11767" width="9.6640625" style="7" customWidth="1"/>
    <col min="11768" max="11768" width="7.6640625" style="7" customWidth="1"/>
    <col min="11769" max="11772" width="0" style="7" hidden="1" customWidth="1"/>
    <col min="11773" max="11773" width="14.33203125" style="7" customWidth="1"/>
    <col min="11774" max="11779" width="0" style="7" hidden="1" customWidth="1"/>
    <col min="11780" max="11780" width="10.109375" style="7" bestFit="1" customWidth="1"/>
    <col min="11781" max="12019" width="9.109375" style="7"/>
    <col min="12020" max="12020" width="75.88671875" style="7" customWidth="1"/>
    <col min="12021" max="12022" width="7.6640625" style="7" customWidth="1"/>
    <col min="12023" max="12023" width="9.6640625" style="7" customWidth="1"/>
    <col min="12024" max="12024" width="7.6640625" style="7" customWidth="1"/>
    <col min="12025" max="12028" width="0" style="7" hidden="1" customWidth="1"/>
    <col min="12029" max="12029" width="14.33203125" style="7" customWidth="1"/>
    <col min="12030" max="12035" width="0" style="7" hidden="1" customWidth="1"/>
    <col min="12036" max="12036" width="10.109375" style="7" bestFit="1" customWidth="1"/>
    <col min="12037" max="12275" width="9.109375" style="7"/>
    <col min="12276" max="12276" width="75.88671875" style="7" customWidth="1"/>
    <col min="12277" max="12278" width="7.6640625" style="7" customWidth="1"/>
    <col min="12279" max="12279" width="9.6640625" style="7" customWidth="1"/>
    <col min="12280" max="12280" width="7.6640625" style="7" customWidth="1"/>
    <col min="12281" max="12284" width="0" style="7" hidden="1" customWidth="1"/>
    <col min="12285" max="12285" width="14.33203125" style="7" customWidth="1"/>
    <col min="12286" max="12291" width="0" style="7" hidden="1" customWidth="1"/>
    <col min="12292" max="12292" width="10.109375" style="7" bestFit="1" customWidth="1"/>
    <col min="12293" max="12531" width="9.109375" style="7"/>
    <col min="12532" max="12532" width="75.88671875" style="7" customWidth="1"/>
    <col min="12533" max="12534" width="7.6640625" style="7" customWidth="1"/>
    <col min="12535" max="12535" width="9.6640625" style="7" customWidth="1"/>
    <col min="12536" max="12536" width="7.6640625" style="7" customWidth="1"/>
    <col min="12537" max="12540" width="0" style="7" hidden="1" customWidth="1"/>
    <col min="12541" max="12541" width="14.33203125" style="7" customWidth="1"/>
    <col min="12542" max="12547" width="0" style="7" hidden="1" customWidth="1"/>
    <col min="12548" max="12548" width="10.109375" style="7" bestFit="1" customWidth="1"/>
    <col min="12549" max="12787" width="9.109375" style="7"/>
    <col min="12788" max="12788" width="75.88671875" style="7" customWidth="1"/>
    <col min="12789" max="12790" width="7.6640625" style="7" customWidth="1"/>
    <col min="12791" max="12791" width="9.6640625" style="7" customWidth="1"/>
    <col min="12792" max="12792" width="7.6640625" style="7" customWidth="1"/>
    <col min="12793" max="12796" width="0" style="7" hidden="1" customWidth="1"/>
    <col min="12797" max="12797" width="14.33203125" style="7" customWidth="1"/>
    <col min="12798" max="12803" width="0" style="7" hidden="1" customWidth="1"/>
    <col min="12804" max="12804" width="10.109375" style="7" bestFit="1" customWidth="1"/>
    <col min="12805" max="13043" width="9.109375" style="7"/>
    <col min="13044" max="13044" width="75.88671875" style="7" customWidth="1"/>
    <col min="13045" max="13046" width="7.6640625" style="7" customWidth="1"/>
    <col min="13047" max="13047" width="9.6640625" style="7" customWidth="1"/>
    <col min="13048" max="13048" width="7.6640625" style="7" customWidth="1"/>
    <col min="13049" max="13052" width="0" style="7" hidden="1" customWidth="1"/>
    <col min="13053" max="13053" width="14.33203125" style="7" customWidth="1"/>
    <col min="13054" max="13059" width="0" style="7" hidden="1" customWidth="1"/>
    <col min="13060" max="13060" width="10.109375" style="7" bestFit="1" customWidth="1"/>
    <col min="13061" max="13299" width="9.109375" style="7"/>
    <col min="13300" max="13300" width="75.88671875" style="7" customWidth="1"/>
    <col min="13301" max="13302" width="7.6640625" style="7" customWidth="1"/>
    <col min="13303" max="13303" width="9.6640625" style="7" customWidth="1"/>
    <col min="13304" max="13304" width="7.6640625" style="7" customWidth="1"/>
    <col min="13305" max="13308" width="0" style="7" hidden="1" customWidth="1"/>
    <col min="13309" max="13309" width="14.33203125" style="7" customWidth="1"/>
    <col min="13310" max="13315" width="0" style="7" hidden="1" customWidth="1"/>
    <col min="13316" max="13316" width="10.109375" style="7" bestFit="1" customWidth="1"/>
    <col min="13317" max="13555" width="9.109375" style="7"/>
    <col min="13556" max="13556" width="75.88671875" style="7" customWidth="1"/>
    <col min="13557" max="13558" width="7.6640625" style="7" customWidth="1"/>
    <col min="13559" max="13559" width="9.6640625" style="7" customWidth="1"/>
    <col min="13560" max="13560" width="7.6640625" style="7" customWidth="1"/>
    <col min="13561" max="13564" width="0" style="7" hidden="1" customWidth="1"/>
    <col min="13565" max="13565" width="14.33203125" style="7" customWidth="1"/>
    <col min="13566" max="13571" width="0" style="7" hidden="1" customWidth="1"/>
    <col min="13572" max="13572" width="10.109375" style="7" bestFit="1" customWidth="1"/>
    <col min="13573" max="13811" width="9.109375" style="7"/>
    <col min="13812" max="13812" width="75.88671875" style="7" customWidth="1"/>
    <col min="13813" max="13814" width="7.6640625" style="7" customWidth="1"/>
    <col min="13815" max="13815" width="9.6640625" style="7" customWidth="1"/>
    <col min="13816" max="13816" width="7.6640625" style="7" customWidth="1"/>
    <col min="13817" max="13820" width="0" style="7" hidden="1" customWidth="1"/>
    <col min="13821" max="13821" width="14.33203125" style="7" customWidth="1"/>
    <col min="13822" max="13827" width="0" style="7" hidden="1" customWidth="1"/>
    <col min="13828" max="13828" width="10.109375" style="7" bestFit="1" customWidth="1"/>
    <col min="13829" max="14067" width="9.109375" style="7"/>
    <col min="14068" max="14068" width="75.88671875" style="7" customWidth="1"/>
    <col min="14069" max="14070" width="7.6640625" style="7" customWidth="1"/>
    <col min="14071" max="14071" width="9.6640625" style="7" customWidth="1"/>
    <col min="14072" max="14072" width="7.6640625" style="7" customWidth="1"/>
    <col min="14073" max="14076" width="0" style="7" hidden="1" customWidth="1"/>
    <col min="14077" max="14077" width="14.33203125" style="7" customWidth="1"/>
    <col min="14078" max="14083" width="0" style="7" hidden="1" customWidth="1"/>
    <col min="14084" max="14084" width="10.109375" style="7" bestFit="1" customWidth="1"/>
    <col min="14085" max="14323" width="9.109375" style="7"/>
    <col min="14324" max="14324" width="75.88671875" style="7" customWidth="1"/>
    <col min="14325" max="14326" width="7.6640625" style="7" customWidth="1"/>
    <col min="14327" max="14327" width="9.6640625" style="7" customWidth="1"/>
    <col min="14328" max="14328" width="7.6640625" style="7" customWidth="1"/>
    <col min="14329" max="14332" width="0" style="7" hidden="1" customWidth="1"/>
    <col min="14333" max="14333" width="14.33203125" style="7" customWidth="1"/>
    <col min="14334" max="14339" width="0" style="7" hidden="1" customWidth="1"/>
    <col min="14340" max="14340" width="10.109375" style="7" bestFit="1" customWidth="1"/>
    <col min="14341" max="14579" width="9.109375" style="7"/>
    <col min="14580" max="14580" width="75.88671875" style="7" customWidth="1"/>
    <col min="14581" max="14582" width="7.6640625" style="7" customWidth="1"/>
    <col min="14583" max="14583" width="9.6640625" style="7" customWidth="1"/>
    <col min="14584" max="14584" width="7.6640625" style="7" customWidth="1"/>
    <col min="14585" max="14588" width="0" style="7" hidden="1" customWidth="1"/>
    <col min="14589" max="14589" width="14.33203125" style="7" customWidth="1"/>
    <col min="14590" max="14595" width="0" style="7" hidden="1" customWidth="1"/>
    <col min="14596" max="14596" width="10.109375" style="7" bestFit="1" customWidth="1"/>
    <col min="14597" max="14835" width="9.109375" style="7"/>
    <col min="14836" max="14836" width="75.88671875" style="7" customWidth="1"/>
    <col min="14837" max="14838" width="7.6640625" style="7" customWidth="1"/>
    <col min="14839" max="14839" width="9.6640625" style="7" customWidth="1"/>
    <col min="14840" max="14840" width="7.6640625" style="7" customWidth="1"/>
    <col min="14841" max="14844" width="0" style="7" hidden="1" customWidth="1"/>
    <col min="14845" max="14845" width="14.33203125" style="7" customWidth="1"/>
    <col min="14846" max="14851" width="0" style="7" hidden="1" customWidth="1"/>
    <col min="14852" max="14852" width="10.109375" style="7" bestFit="1" customWidth="1"/>
    <col min="14853" max="15091" width="9.109375" style="7"/>
    <col min="15092" max="15092" width="75.88671875" style="7" customWidth="1"/>
    <col min="15093" max="15094" width="7.6640625" style="7" customWidth="1"/>
    <col min="15095" max="15095" width="9.6640625" style="7" customWidth="1"/>
    <col min="15096" max="15096" width="7.6640625" style="7" customWidth="1"/>
    <col min="15097" max="15100" width="0" style="7" hidden="1" customWidth="1"/>
    <col min="15101" max="15101" width="14.33203125" style="7" customWidth="1"/>
    <col min="15102" max="15107" width="0" style="7" hidden="1" customWidth="1"/>
    <col min="15108" max="15108" width="10.109375" style="7" bestFit="1" customWidth="1"/>
    <col min="15109" max="15347" width="9.109375" style="7"/>
    <col min="15348" max="15348" width="75.88671875" style="7" customWidth="1"/>
    <col min="15349" max="15350" width="7.6640625" style="7" customWidth="1"/>
    <col min="15351" max="15351" width="9.6640625" style="7" customWidth="1"/>
    <col min="15352" max="15352" width="7.6640625" style="7" customWidth="1"/>
    <col min="15353" max="15356" width="0" style="7" hidden="1" customWidth="1"/>
    <col min="15357" max="15357" width="14.33203125" style="7" customWidth="1"/>
    <col min="15358" max="15363" width="0" style="7" hidden="1" customWidth="1"/>
    <col min="15364" max="15364" width="10.109375" style="7" bestFit="1" customWidth="1"/>
    <col min="15365" max="15603" width="9.109375" style="7"/>
    <col min="15604" max="15604" width="75.88671875" style="7" customWidth="1"/>
    <col min="15605" max="15606" width="7.6640625" style="7" customWidth="1"/>
    <col min="15607" max="15607" width="9.6640625" style="7" customWidth="1"/>
    <col min="15608" max="15608" width="7.6640625" style="7" customWidth="1"/>
    <col min="15609" max="15612" width="0" style="7" hidden="1" customWidth="1"/>
    <col min="15613" max="15613" width="14.33203125" style="7" customWidth="1"/>
    <col min="15614" max="15619" width="0" style="7" hidden="1" customWidth="1"/>
    <col min="15620" max="15620" width="10.109375" style="7" bestFit="1" customWidth="1"/>
    <col min="15621" max="15859" width="9.109375" style="7"/>
    <col min="15860" max="15860" width="75.88671875" style="7" customWidth="1"/>
    <col min="15861" max="15862" width="7.6640625" style="7" customWidth="1"/>
    <col min="15863" max="15863" width="9.6640625" style="7" customWidth="1"/>
    <col min="15864" max="15864" width="7.6640625" style="7" customWidth="1"/>
    <col min="15865" max="15868" width="0" style="7" hidden="1" customWidth="1"/>
    <col min="15869" max="15869" width="14.33203125" style="7" customWidth="1"/>
    <col min="15870" max="15875" width="0" style="7" hidden="1" customWidth="1"/>
    <col min="15876" max="15876" width="10.109375" style="7" bestFit="1" customWidth="1"/>
    <col min="15877" max="16115" width="9.109375" style="7"/>
    <col min="16116" max="16116" width="75.88671875" style="7" customWidth="1"/>
    <col min="16117" max="16118" width="7.6640625" style="7" customWidth="1"/>
    <col min="16119" max="16119" width="9.6640625" style="7" customWidth="1"/>
    <col min="16120" max="16120" width="7.6640625" style="7" customWidth="1"/>
    <col min="16121" max="16124" width="0" style="7" hidden="1" customWidth="1"/>
    <col min="16125" max="16125" width="14.33203125" style="7" customWidth="1"/>
    <col min="16126" max="16131" width="0" style="7" hidden="1" customWidth="1"/>
    <col min="16132" max="16132" width="10.109375" style="7" bestFit="1" customWidth="1"/>
    <col min="16133" max="16384" width="9.109375" style="7"/>
  </cols>
  <sheetData>
    <row r="1" spans="1:8">
      <c r="G1" s="169" t="s">
        <v>358</v>
      </c>
    </row>
    <row r="2" spans="1:8">
      <c r="F2" s="184" t="s">
        <v>413</v>
      </c>
      <c r="G2" s="187"/>
    </row>
    <row r="3" spans="1:8">
      <c r="G3" s="169" t="s">
        <v>397</v>
      </c>
    </row>
    <row r="4" spans="1:8" ht="15" customHeight="1">
      <c r="F4" s="198" t="s">
        <v>587</v>
      </c>
      <c r="G4" s="199"/>
    </row>
    <row r="5" spans="1:8">
      <c r="G5" s="97" t="s">
        <v>421</v>
      </c>
    </row>
    <row r="6" spans="1:8">
      <c r="G6" s="97" t="s">
        <v>522</v>
      </c>
      <c r="H6" s="100"/>
    </row>
    <row r="7" spans="1:8">
      <c r="G7" s="97" t="s">
        <v>521</v>
      </c>
      <c r="H7" s="100"/>
    </row>
    <row r="8" spans="1:8">
      <c r="D8" s="47"/>
      <c r="E8" s="47"/>
      <c r="F8" s="47"/>
      <c r="G8" s="150" t="s">
        <v>517</v>
      </c>
    </row>
    <row r="9" spans="1:8" s="1" customFormat="1">
      <c r="A9" s="80"/>
      <c r="B9" s="2"/>
      <c r="C9" s="3"/>
      <c r="D9" s="3"/>
      <c r="E9" s="164"/>
      <c r="F9" s="20"/>
      <c r="G9" s="97"/>
    </row>
    <row r="10" spans="1:8" s="1" customFormat="1">
      <c r="A10" s="196" t="s">
        <v>403</v>
      </c>
      <c r="B10" s="196"/>
      <c r="C10" s="196"/>
      <c r="D10" s="196"/>
      <c r="E10" s="196"/>
      <c r="F10" s="196"/>
      <c r="G10" s="196"/>
    </row>
    <row r="11" spans="1:8" s="1" customFormat="1" ht="32.25" customHeight="1">
      <c r="A11" s="192" t="s">
        <v>505</v>
      </c>
      <c r="B11" s="192"/>
      <c r="C11" s="192"/>
      <c r="D11" s="192"/>
      <c r="E11" s="192"/>
      <c r="F11" s="192"/>
      <c r="G11" s="192"/>
    </row>
    <row r="12" spans="1:8" s="1" customFormat="1">
      <c r="A12" s="119"/>
      <c r="B12" s="165"/>
      <c r="C12" s="165"/>
      <c r="D12" s="165"/>
      <c r="E12" s="165"/>
      <c r="G12" s="97" t="s">
        <v>388</v>
      </c>
    </row>
    <row r="13" spans="1:8" ht="31.2">
      <c r="A13" s="120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116" t="s">
        <v>415</v>
      </c>
      <c r="G13" s="116" t="s">
        <v>416</v>
      </c>
    </row>
    <row r="14" spans="1:8" s="10" customFormat="1" ht="31.2">
      <c r="A14" s="8" t="s">
        <v>5</v>
      </c>
      <c r="B14" s="9" t="s">
        <v>6</v>
      </c>
      <c r="C14" s="9" t="s">
        <v>7</v>
      </c>
      <c r="D14" s="9" t="s">
        <v>166</v>
      </c>
      <c r="E14" s="9" t="s">
        <v>8</v>
      </c>
      <c r="F14" s="26">
        <f>F15+F40+F34</f>
        <v>19859.2</v>
      </c>
      <c r="G14" s="26">
        <f>G15+G40+G34</f>
        <v>19849.45</v>
      </c>
    </row>
    <row r="15" spans="1:8" outlineLevel="1">
      <c r="A15" s="11" t="s">
        <v>9</v>
      </c>
      <c r="B15" s="12" t="s">
        <v>6</v>
      </c>
      <c r="C15" s="12" t="s">
        <v>10</v>
      </c>
      <c r="D15" s="12" t="s">
        <v>166</v>
      </c>
      <c r="E15" s="12" t="s">
        <v>8</v>
      </c>
      <c r="F15" s="24">
        <f>F16+F25</f>
        <v>4801.2</v>
      </c>
      <c r="G15" s="24">
        <f>G16+G25</f>
        <v>4791.45</v>
      </c>
    </row>
    <row r="16" spans="1:8" ht="46.8" outlineLevel="2">
      <c r="A16" s="11" t="s">
        <v>11</v>
      </c>
      <c r="B16" s="12" t="s">
        <v>6</v>
      </c>
      <c r="C16" s="12" t="s">
        <v>12</v>
      </c>
      <c r="D16" s="12" t="s">
        <v>166</v>
      </c>
      <c r="E16" s="12" t="s">
        <v>8</v>
      </c>
      <c r="F16" s="24">
        <f>F17</f>
        <v>4388.2</v>
      </c>
      <c r="G16" s="24">
        <f>G17</f>
        <v>4388.2</v>
      </c>
    </row>
    <row r="17" spans="1:7" ht="31.2" outlineLevel="4">
      <c r="A17" s="11" t="s">
        <v>182</v>
      </c>
      <c r="B17" s="12" t="s">
        <v>6</v>
      </c>
      <c r="C17" s="12" t="s">
        <v>12</v>
      </c>
      <c r="D17" s="12" t="s">
        <v>167</v>
      </c>
      <c r="E17" s="12" t="s">
        <v>8</v>
      </c>
      <c r="F17" s="24">
        <f>F18</f>
        <v>4388.2</v>
      </c>
      <c r="G17" s="24">
        <f>G18</f>
        <v>4388.2</v>
      </c>
    </row>
    <row r="18" spans="1:7" ht="46.8" outlineLevel="5">
      <c r="A18" s="11" t="s">
        <v>13</v>
      </c>
      <c r="B18" s="12" t="s">
        <v>6</v>
      </c>
      <c r="C18" s="12" t="s">
        <v>12</v>
      </c>
      <c r="D18" s="12" t="s">
        <v>168</v>
      </c>
      <c r="E18" s="12" t="s">
        <v>8</v>
      </c>
      <c r="F18" s="24">
        <f>F19+F21+F23</f>
        <v>4388.2</v>
      </c>
      <c r="G18" s="24">
        <f>G19+G21+G23</f>
        <v>4388.2</v>
      </c>
    </row>
    <row r="19" spans="1:7" ht="64.5" customHeight="1" outlineLevel="6">
      <c r="A19" s="11" t="s">
        <v>14</v>
      </c>
      <c r="B19" s="12" t="s">
        <v>6</v>
      </c>
      <c r="C19" s="12" t="s">
        <v>12</v>
      </c>
      <c r="D19" s="12" t="s">
        <v>168</v>
      </c>
      <c r="E19" s="12" t="s">
        <v>15</v>
      </c>
      <c r="F19" s="24">
        <f>F20</f>
        <v>4223.8</v>
      </c>
      <c r="G19" s="24">
        <f>G20</f>
        <v>4223.8</v>
      </c>
    </row>
    <row r="20" spans="1:7" ht="31.2" outlineLevel="7">
      <c r="A20" s="11" t="s">
        <v>16</v>
      </c>
      <c r="B20" s="12" t="s">
        <v>6</v>
      </c>
      <c r="C20" s="12" t="s">
        <v>12</v>
      </c>
      <c r="D20" s="12" t="s">
        <v>168</v>
      </c>
      <c r="E20" s="12" t="s">
        <v>17</v>
      </c>
      <c r="F20" s="21">
        <v>4223.8</v>
      </c>
      <c r="G20" s="151">
        <v>4223.8</v>
      </c>
    </row>
    <row r="21" spans="1:7" ht="31.2" outlineLevel="6">
      <c r="A21" s="11" t="s">
        <v>18</v>
      </c>
      <c r="B21" s="12" t="s">
        <v>6</v>
      </c>
      <c r="C21" s="12" t="s">
        <v>12</v>
      </c>
      <c r="D21" s="12" t="s">
        <v>168</v>
      </c>
      <c r="E21" s="12" t="s">
        <v>19</v>
      </c>
      <c r="F21" s="24">
        <f>F22</f>
        <v>162.4</v>
      </c>
      <c r="G21" s="24">
        <f>G22</f>
        <v>162.4</v>
      </c>
    </row>
    <row r="22" spans="1:7" ht="31.2" outlineLevel="7">
      <c r="A22" s="11" t="s">
        <v>20</v>
      </c>
      <c r="B22" s="12" t="s">
        <v>6</v>
      </c>
      <c r="C22" s="12" t="s">
        <v>12</v>
      </c>
      <c r="D22" s="12" t="s">
        <v>168</v>
      </c>
      <c r="E22" s="12" t="s">
        <v>21</v>
      </c>
      <c r="F22" s="22">
        <v>162.4</v>
      </c>
      <c r="G22" s="151">
        <v>162.4</v>
      </c>
    </row>
    <row r="23" spans="1:7" outlineLevel="6">
      <c r="A23" s="11" t="s">
        <v>22</v>
      </c>
      <c r="B23" s="12" t="s">
        <v>6</v>
      </c>
      <c r="C23" s="12" t="s">
        <v>12</v>
      </c>
      <c r="D23" s="12" t="s">
        <v>168</v>
      </c>
      <c r="E23" s="12" t="s">
        <v>23</v>
      </c>
      <c r="F23" s="24">
        <f>F24</f>
        <v>2</v>
      </c>
      <c r="G23" s="24">
        <f>G24</f>
        <v>2</v>
      </c>
    </row>
    <row r="24" spans="1:7" outlineLevel="7">
      <c r="A24" s="11" t="s">
        <v>24</v>
      </c>
      <c r="B24" s="12" t="s">
        <v>6</v>
      </c>
      <c r="C24" s="12" t="s">
        <v>12</v>
      </c>
      <c r="D24" s="12" t="s">
        <v>168</v>
      </c>
      <c r="E24" s="12" t="s">
        <v>25</v>
      </c>
      <c r="F24" s="22">
        <v>2</v>
      </c>
      <c r="G24" s="151">
        <v>2</v>
      </c>
    </row>
    <row r="25" spans="1:7" outlineLevel="2">
      <c r="A25" s="11" t="s">
        <v>26</v>
      </c>
      <c r="B25" s="12" t="s">
        <v>6</v>
      </c>
      <c r="C25" s="12" t="s">
        <v>27</v>
      </c>
      <c r="D25" s="12" t="s">
        <v>166</v>
      </c>
      <c r="E25" s="12" t="s">
        <v>8</v>
      </c>
      <c r="F25" s="24">
        <f>F26</f>
        <v>413</v>
      </c>
      <c r="G25" s="24">
        <f>G26</f>
        <v>403.25</v>
      </c>
    </row>
    <row r="26" spans="1:7" ht="46.8" outlineLevel="3">
      <c r="A26" s="11" t="s">
        <v>454</v>
      </c>
      <c r="B26" s="12" t="s">
        <v>6</v>
      </c>
      <c r="C26" s="12" t="s">
        <v>27</v>
      </c>
      <c r="D26" s="12" t="s">
        <v>169</v>
      </c>
      <c r="E26" s="12" t="s">
        <v>8</v>
      </c>
      <c r="F26" s="24">
        <f>F27</f>
        <v>413</v>
      </c>
      <c r="G26" s="24">
        <f>G27</f>
        <v>403.25</v>
      </c>
    </row>
    <row r="27" spans="1:7" ht="31.2" outlineLevel="4">
      <c r="A27" s="11" t="s">
        <v>455</v>
      </c>
      <c r="B27" s="12" t="s">
        <v>6</v>
      </c>
      <c r="C27" s="12" t="s">
        <v>27</v>
      </c>
      <c r="D27" s="12" t="s">
        <v>170</v>
      </c>
      <c r="E27" s="12" t="s">
        <v>8</v>
      </c>
      <c r="F27" s="24">
        <f>F28+F31</f>
        <v>413</v>
      </c>
      <c r="G27" s="24">
        <f>G28+G31</f>
        <v>403.25</v>
      </c>
    </row>
    <row r="28" spans="1:7" ht="33.75" customHeight="1" outlineLevel="5">
      <c r="A28" s="11" t="s">
        <v>28</v>
      </c>
      <c r="B28" s="12" t="s">
        <v>6</v>
      </c>
      <c r="C28" s="12" t="s">
        <v>27</v>
      </c>
      <c r="D28" s="12" t="s">
        <v>171</v>
      </c>
      <c r="E28" s="12" t="s">
        <v>8</v>
      </c>
      <c r="F28" s="24">
        <f>F29</f>
        <v>385</v>
      </c>
      <c r="G28" s="24">
        <f>G29</f>
        <v>375.25</v>
      </c>
    </row>
    <row r="29" spans="1:7" ht="31.2" outlineLevel="6">
      <c r="A29" s="11" t="s">
        <v>18</v>
      </c>
      <c r="B29" s="12" t="s">
        <v>6</v>
      </c>
      <c r="C29" s="12" t="s">
        <v>27</v>
      </c>
      <c r="D29" s="12" t="s">
        <v>171</v>
      </c>
      <c r="E29" s="12" t="s">
        <v>19</v>
      </c>
      <c r="F29" s="24">
        <f>F30</f>
        <v>385</v>
      </c>
      <c r="G29" s="24">
        <f>G30</f>
        <v>375.25</v>
      </c>
    </row>
    <row r="30" spans="1:7" ht="31.2" outlineLevel="7">
      <c r="A30" s="11" t="s">
        <v>20</v>
      </c>
      <c r="B30" s="12" t="s">
        <v>6</v>
      </c>
      <c r="C30" s="12" t="s">
        <v>27</v>
      </c>
      <c r="D30" s="12" t="s">
        <v>171</v>
      </c>
      <c r="E30" s="12" t="s">
        <v>21</v>
      </c>
      <c r="F30" s="22">
        <v>385</v>
      </c>
      <c r="G30" s="151">
        <v>375.25</v>
      </c>
    </row>
    <row r="31" spans="1:7" outlineLevel="5">
      <c r="A31" s="11" t="s">
        <v>29</v>
      </c>
      <c r="B31" s="12" t="s">
        <v>6</v>
      </c>
      <c r="C31" s="12" t="s">
        <v>27</v>
      </c>
      <c r="D31" s="12" t="s">
        <v>172</v>
      </c>
      <c r="E31" s="12" t="s">
        <v>8</v>
      </c>
      <c r="F31" s="24">
        <f>F32</f>
        <v>28</v>
      </c>
      <c r="G31" s="24">
        <f>G32</f>
        <v>28</v>
      </c>
    </row>
    <row r="32" spans="1:7" ht="31.2" outlineLevel="6">
      <c r="A32" s="11" t="s">
        <v>18</v>
      </c>
      <c r="B32" s="12" t="s">
        <v>6</v>
      </c>
      <c r="C32" s="12" t="s">
        <v>27</v>
      </c>
      <c r="D32" s="12" t="s">
        <v>172</v>
      </c>
      <c r="E32" s="12" t="s">
        <v>19</v>
      </c>
      <c r="F32" s="24">
        <f>F33</f>
        <v>28</v>
      </c>
      <c r="G32" s="24">
        <f>G33</f>
        <v>28</v>
      </c>
    </row>
    <row r="33" spans="1:7" ht="31.2" outlineLevel="7">
      <c r="A33" s="11" t="s">
        <v>20</v>
      </c>
      <c r="B33" s="12" t="s">
        <v>6</v>
      </c>
      <c r="C33" s="12" t="s">
        <v>27</v>
      </c>
      <c r="D33" s="12" t="s">
        <v>172</v>
      </c>
      <c r="E33" s="12" t="s">
        <v>21</v>
      </c>
      <c r="F33" s="22">
        <v>28</v>
      </c>
      <c r="G33" s="151">
        <v>28</v>
      </c>
    </row>
    <row r="34" spans="1:7" outlineLevel="7">
      <c r="A34" s="11" t="s">
        <v>160</v>
      </c>
      <c r="B34" s="12" t="s">
        <v>6</v>
      </c>
      <c r="C34" s="12" t="s">
        <v>30</v>
      </c>
      <c r="D34" s="12" t="s">
        <v>166</v>
      </c>
      <c r="E34" s="12" t="s">
        <v>8</v>
      </c>
      <c r="F34" s="24">
        <f t="shared" ref="F34:G38" si="0">F35</f>
        <v>1223</v>
      </c>
      <c r="G34" s="24">
        <f t="shared" si="0"/>
        <v>1223</v>
      </c>
    </row>
    <row r="35" spans="1:7" outlineLevel="7">
      <c r="A35" s="11" t="s">
        <v>161</v>
      </c>
      <c r="B35" s="12" t="s">
        <v>6</v>
      </c>
      <c r="C35" s="12" t="s">
        <v>162</v>
      </c>
      <c r="D35" s="12" t="s">
        <v>166</v>
      </c>
      <c r="E35" s="12" t="s">
        <v>8</v>
      </c>
      <c r="F35" s="24">
        <f t="shared" si="0"/>
        <v>1223</v>
      </c>
      <c r="G35" s="24">
        <f t="shared" si="0"/>
        <v>1223</v>
      </c>
    </row>
    <row r="36" spans="1:7" ht="31.2" outlineLevel="7">
      <c r="A36" s="11" t="s">
        <v>182</v>
      </c>
      <c r="B36" s="12" t="s">
        <v>6</v>
      </c>
      <c r="C36" s="12" t="s">
        <v>162</v>
      </c>
      <c r="D36" s="12" t="s">
        <v>167</v>
      </c>
      <c r="E36" s="12" t="s">
        <v>8</v>
      </c>
      <c r="F36" s="24">
        <f>F37</f>
        <v>1223</v>
      </c>
      <c r="G36" s="24">
        <f>G37</f>
        <v>1223</v>
      </c>
    </row>
    <row r="37" spans="1:7" ht="78" outlineLevel="7">
      <c r="A37" s="28" t="s">
        <v>482</v>
      </c>
      <c r="B37" s="12" t="s">
        <v>6</v>
      </c>
      <c r="C37" s="12" t="s">
        <v>162</v>
      </c>
      <c r="D37" s="90">
        <v>9909151180</v>
      </c>
      <c r="E37" s="12" t="s">
        <v>8</v>
      </c>
      <c r="F37" s="24">
        <f t="shared" si="0"/>
        <v>1223</v>
      </c>
      <c r="G37" s="24">
        <f t="shared" si="0"/>
        <v>1223</v>
      </c>
    </row>
    <row r="38" spans="1:7" outlineLevel="7">
      <c r="A38" s="11" t="s">
        <v>31</v>
      </c>
      <c r="B38" s="12" t="s">
        <v>6</v>
      </c>
      <c r="C38" s="12" t="s">
        <v>162</v>
      </c>
      <c r="D38" s="91">
        <v>9909151180</v>
      </c>
      <c r="E38" s="12" t="s">
        <v>32</v>
      </c>
      <c r="F38" s="24">
        <f t="shared" si="0"/>
        <v>1223</v>
      </c>
      <c r="G38" s="24">
        <f t="shared" si="0"/>
        <v>1223</v>
      </c>
    </row>
    <row r="39" spans="1:7" outlineLevel="7">
      <c r="A39" s="11" t="s">
        <v>163</v>
      </c>
      <c r="B39" s="12" t="s">
        <v>6</v>
      </c>
      <c r="C39" s="12" t="s">
        <v>162</v>
      </c>
      <c r="D39" s="91">
        <v>9909151180</v>
      </c>
      <c r="E39" s="12" t="s">
        <v>164</v>
      </c>
      <c r="F39" s="22">
        <v>1223</v>
      </c>
      <c r="G39" s="151">
        <v>1223</v>
      </c>
    </row>
    <row r="40" spans="1:7" ht="46.8" outlineLevel="1">
      <c r="A40" s="11" t="s">
        <v>33</v>
      </c>
      <c r="B40" s="12" t="s">
        <v>6</v>
      </c>
      <c r="C40" s="12" t="s">
        <v>34</v>
      </c>
      <c r="D40" s="12" t="s">
        <v>166</v>
      </c>
      <c r="E40" s="12" t="s">
        <v>8</v>
      </c>
      <c r="F40" s="24">
        <f>F41</f>
        <v>13835</v>
      </c>
      <c r="G40" s="24">
        <f>G41</f>
        <v>13835</v>
      </c>
    </row>
    <row r="41" spans="1:7" ht="46.8" outlineLevel="2">
      <c r="A41" s="11" t="s">
        <v>35</v>
      </c>
      <c r="B41" s="12" t="s">
        <v>6</v>
      </c>
      <c r="C41" s="12" t="s">
        <v>36</v>
      </c>
      <c r="D41" s="12" t="s">
        <v>166</v>
      </c>
      <c r="E41" s="12" t="s">
        <v>8</v>
      </c>
      <c r="F41" s="24">
        <f>F42</f>
        <v>13835</v>
      </c>
      <c r="G41" s="24">
        <f>G42</f>
        <v>13835</v>
      </c>
    </row>
    <row r="42" spans="1:7" ht="31.2" outlineLevel="3">
      <c r="A42" s="11" t="s">
        <v>572</v>
      </c>
      <c r="B42" s="12" t="s">
        <v>6</v>
      </c>
      <c r="C42" s="12" t="s">
        <v>36</v>
      </c>
      <c r="D42" s="12" t="s">
        <v>173</v>
      </c>
      <c r="E42" s="12" t="s">
        <v>8</v>
      </c>
      <c r="F42" s="24">
        <f>F43+F46</f>
        <v>13835</v>
      </c>
      <c r="G42" s="24">
        <f>G43+G46</f>
        <v>13835</v>
      </c>
    </row>
    <row r="43" spans="1:7" ht="46.8" outlineLevel="5">
      <c r="A43" s="11" t="s">
        <v>37</v>
      </c>
      <c r="B43" s="12" t="s">
        <v>6</v>
      </c>
      <c r="C43" s="12" t="s">
        <v>36</v>
      </c>
      <c r="D43" s="92" t="s">
        <v>174</v>
      </c>
      <c r="E43" s="12" t="s">
        <v>8</v>
      </c>
      <c r="F43" s="24">
        <f>F44</f>
        <v>500</v>
      </c>
      <c r="G43" s="24">
        <f>G44</f>
        <v>500</v>
      </c>
    </row>
    <row r="44" spans="1:7" outlineLevel="6">
      <c r="A44" s="11" t="s">
        <v>31</v>
      </c>
      <c r="B44" s="12" t="s">
        <v>6</v>
      </c>
      <c r="C44" s="12" t="s">
        <v>36</v>
      </c>
      <c r="D44" s="92" t="s">
        <v>174</v>
      </c>
      <c r="E44" s="12" t="s">
        <v>32</v>
      </c>
      <c r="F44" s="24">
        <f>F45</f>
        <v>500</v>
      </c>
      <c r="G44" s="24">
        <f>G45</f>
        <v>500</v>
      </c>
    </row>
    <row r="45" spans="1:7" outlineLevel="7">
      <c r="A45" s="11" t="s">
        <v>38</v>
      </c>
      <c r="B45" s="12" t="s">
        <v>6</v>
      </c>
      <c r="C45" s="12" t="s">
        <v>36</v>
      </c>
      <c r="D45" s="92" t="s">
        <v>174</v>
      </c>
      <c r="E45" s="12" t="s">
        <v>39</v>
      </c>
      <c r="F45" s="22">
        <v>500</v>
      </c>
      <c r="G45" s="151">
        <v>500</v>
      </c>
    </row>
    <row r="46" spans="1:7" ht="79.5" customHeight="1" outlineLevel="7">
      <c r="A46" s="28" t="s">
        <v>474</v>
      </c>
      <c r="B46" s="12" t="s">
        <v>6</v>
      </c>
      <c r="C46" s="12" t="s">
        <v>36</v>
      </c>
      <c r="D46" s="12" t="s">
        <v>412</v>
      </c>
      <c r="E46" s="12" t="s">
        <v>8</v>
      </c>
      <c r="F46" s="22">
        <f>F47</f>
        <v>13335</v>
      </c>
      <c r="G46" s="151">
        <f>G47</f>
        <v>13335</v>
      </c>
    </row>
    <row r="47" spans="1:7" outlineLevel="7">
      <c r="A47" s="11" t="s">
        <v>31</v>
      </c>
      <c r="B47" s="12" t="s">
        <v>6</v>
      </c>
      <c r="C47" s="12" t="s">
        <v>36</v>
      </c>
      <c r="D47" s="12" t="s">
        <v>412</v>
      </c>
      <c r="E47" s="12" t="s">
        <v>32</v>
      </c>
      <c r="F47" s="22">
        <f>F48</f>
        <v>13335</v>
      </c>
      <c r="G47" s="151">
        <f>G48</f>
        <v>13335</v>
      </c>
    </row>
    <row r="48" spans="1:7" outlineLevel="7">
      <c r="A48" s="11" t="s">
        <v>38</v>
      </c>
      <c r="B48" s="12" t="s">
        <v>6</v>
      </c>
      <c r="C48" s="12" t="s">
        <v>36</v>
      </c>
      <c r="D48" s="12" t="s">
        <v>412</v>
      </c>
      <c r="E48" s="12" t="s">
        <v>39</v>
      </c>
      <c r="F48" s="22">
        <v>13335</v>
      </c>
      <c r="G48" s="151">
        <v>13335</v>
      </c>
    </row>
    <row r="49" spans="1:7" s="10" customFormat="1" ht="31.2">
      <c r="A49" s="8" t="s">
        <v>40</v>
      </c>
      <c r="B49" s="9" t="s">
        <v>41</v>
      </c>
      <c r="C49" s="9" t="s">
        <v>7</v>
      </c>
      <c r="D49" s="9" t="s">
        <v>166</v>
      </c>
      <c r="E49" s="9" t="s">
        <v>8</v>
      </c>
      <c r="F49" s="26">
        <f>F50+F122+F158+F179+F192+F198+F209+F224+F128</f>
        <v>89020.12999999999</v>
      </c>
      <c r="G49" s="26">
        <f>G50+G122+G158+G179+G192+G198+G209+G224+G128</f>
        <v>89148.800000000003</v>
      </c>
    </row>
    <row r="50" spans="1:7" outlineLevel="1">
      <c r="A50" s="11" t="s">
        <v>9</v>
      </c>
      <c r="B50" s="12" t="s">
        <v>41</v>
      </c>
      <c r="C50" s="12" t="s">
        <v>10</v>
      </c>
      <c r="D50" s="12" t="s">
        <v>166</v>
      </c>
      <c r="E50" s="12" t="s">
        <v>8</v>
      </c>
      <c r="F50" s="24">
        <f>F51+F56+F63+F68</f>
        <v>47208.42</v>
      </c>
      <c r="G50" s="24">
        <f>G51+G56+G63+G68</f>
        <v>47411.369999999995</v>
      </c>
    </row>
    <row r="51" spans="1:7" ht="31.2" outlineLevel="2">
      <c r="A51" s="11" t="s">
        <v>42</v>
      </c>
      <c r="B51" s="12" t="s">
        <v>41</v>
      </c>
      <c r="C51" s="12" t="s">
        <v>43</v>
      </c>
      <c r="D51" s="12" t="s">
        <v>166</v>
      </c>
      <c r="E51" s="12" t="s">
        <v>8</v>
      </c>
      <c r="F51" s="24">
        <f t="shared" ref="F51:G54" si="1">F52</f>
        <v>1756.79</v>
      </c>
      <c r="G51" s="24">
        <f t="shared" si="1"/>
        <v>1756.79</v>
      </c>
    </row>
    <row r="52" spans="1:7" ht="31.2" outlineLevel="3">
      <c r="A52" s="11" t="s">
        <v>182</v>
      </c>
      <c r="B52" s="12" t="s">
        <v>41</v>
      </c>
      <c r="C52" s="12" t="s">
        <v>43</v>
      </c>
      <c r="D52" s="12" t="s">
        <v>167</v>
      </c>
      <c r="E52" s="12" t="s">
        <v>8</v>
      </c>
      <c r="F52" s="24">
        <f t="shared" si="1"/>
        <v>1756.79</v>
      </c>
      <c r="G52" s="24">
        <f t="shared" si="1"/>
        <v>1756.79</v>
      </c>
    </row>
    <row r="53" spans="1:7" outlineLevel="5">
      <c r="A53" s="11" t="s">
        <v>44</v>
      </c>
      <c r="B53" s="12" t="s">
        <v>41</v>
      </c>
      <c r="C53" s="12" t="s">
        <v>43</v>
      </c>
      <c r="D53" s="12" t="s">
        <v>175</v>
      </c>
      <c r="E53" s="12" t="s">
        <v>8</v>
      </c>
      <c r="F53" s="24">
        <f t="shared" si="1"/>
        <v>1756.79</v>
      </c>
      <c r="G53" s="24">
        <f t="shared" si="1"/>
        <v>1756.79</v>
      </c>
    </row>
    <row r="54" spans="1:7" ht="63.75" customHeight="1" outlineLevel="6">
      <c r="A54" s="11" t="s">
        <v>14</v>
      </c>
      <c r="B54" s="12" t="s">
        <v>41</v>
      </c>
      <c r="C54" s="12" t="s">
        <v>43</v>
      </c>
      <c r="D54" s="12" t="s">
        <v>175</v>
      </c>
      <c r="E54" s="12" t="s">
        <v>15</v>
      </c>
      <c r="F54" s="24">
        <f t="shared" si="1"/>
        <v>1756.79</v>
      </c>
      <c r="G54" s="24">
        <f t="shared" si="1"/>
        <v>1756.79</v>
      </c>
    </row>
    <row r="55" spans="1:7" ht="31.2" outlineLevel="7">
      <c r="A55" s="11" t="s">
        <v>16</v>
      </c>
      <c r="B55" s="12" t="s">
        <v>41</v>
      </c>
      <c r="C55" s="12" t="s">
        <v>43</v>
      </c>
      <c r="D55" s="12" t="s">
        <v>175</v>
      </c>
      <c r="E55" s="12" t="s">
        <v>17</v>
      </c>
      <c r="F55" s="22">
        <v>1756.79</v>
      </c>
      <c r="G55" s="151">
        <v>1756.79</v>
      </c>
    </row>
    <row r="56" spans="1:7" ht="46.8" outlineLevel="2">
      <c r="A56" s="11" t="s">
        <v>45</v>
      </c>
      <c r="B56" s="12" t="s">
        <v>41</v>
      </c>
      <c r="C56" s="12" t="s">
        <v>46</v>
      </c>
      <c r="D56" s="12" t="s">
        <v>166</v>
      </c>
      <c r="E56" s="12" t="s">
        <v>8</v>
      </c>
      <c r="F56" s="24">
        <f>F57</f>
        <v>11006.49</v>
      </c>
      <c r="G56" s="24">
        <f>G57</f>
        <v>11006.49</v>
      </c>
    </row>
    <row r="57" spans="1:7" ht="31.2" outlineLevel="3">
      <c r="A57" s="11" t="s">
        <v>182</v>
      </c>
      <c r="B57" s="12" t="s">
        <v>41</v>
      </c>
      <c r="C57" s="12" t="s">
        <v>46</v>
      </c>
      <c r="D57" s="12" t="s">
        <v>167</v>
      </c>
      <c r="E57" s="12" t="s">
        <v>8</v>
      </c>
      <c r="F57" s="24">
        <f>F58</f>
        <v>11006.49</v>
      </c>
      <c r="G57" s="24">
        <f>G58</f>
        <v>11006.49</v>
      </c>
    </row>
    <row r="58" spans="1:7" ht="46.8" outlineLevel="5">
      <c r="A58" s="11" t="s">
        <v>13</v>
      </c>
      <c r="B58" s="12" t="s">
        <v>41</v>
      </c>
      <c r="C58" s="12" t="s">
        <v>46</v>
      </c>
      <c r="D58" s="12" t="s">
        <v>168</v>
      </c>
      <c r="E58" s="12" t="s">
        <v>8</v>
      </c>
      <c r="F58" s="24">
        <f>F59+F61</f>
        <v>11006.49</v>
      </c>
      <c r="G58" s="24">
        <f>G59+G61</f>
        <v>11006.49</v>
      </c>
    </row>
    <row r="59" spans="1:7" ht="63" customHeight="1" outlineLevel="6">
      <c r="A59" s="11" t="s">
        <v>14</v>
      </c>
      <c r="B59" s="12" t="s">
        <v>41</v>
      </c>
      <c r="C59" s="12" t="s">
        <v>46</v>
      </c>
      <c r="D59" s="12" t="s">
        <v>168</v>
      </c>
      <c r="E59" s="12" t="s">
        <v>15</v>
      </c>
      <c r="F59" s="24">
        <f>F60</f>
        <v>10996.49</v>
      </c>
      <c r="G59" s="24">
        <f>G60</f>
        <v>10996.49</v>
      </c>
    </row>
    <row r="60" spans="1:7" ht="31.2" outlineLevel="7">
      <c r="A60" s="11" t="s">
        <v>16</v>
      </c>
      <c r="B60" s="12" t="s">
        <v>41</v>
      </c>
      <c r="C60" s="12" t="s">
        <v>46</v>
      </c>
      <c r="D60" s="12" t="s">
        <v>168</v>
      </c>
      <c r="E60" s="12" t="s">
        <v>17</v>
      </c>
      <c r="F60" s="22">
        <v>10996.49</v>
      </c>
      <c r="G60" s="151">
        <v>10996.49</v>
      </c>
    </row>
    <row r="61" spans="1:7" ht="31.2" outlineLevel="6">
      <c r="A61" s="11" t="s">
        <v>18</v>
      </c>
      <c r="B61" s="12" t="s">
        <v>41</v>
      </c>
      <c r="C61" s="12" t="s">
        <v>46</v>
      </c>
      <c r="D61" s="12" t="s">
        <v>168</v>
      </c>
      <c r="E61" s="12" t="s">
        <v>19</v>
      </c>
      <c r="F61" s="24">
        <f>F62</f>
        <v>10</v>
      </c>
      <c r="G61" s="24">
        <f>G62</f>
        <v>10</v>
      </c>
    </row>
    <row r="62" spans="1:7" ht="31.2" outlineLevel="7">
      <c r="A62" s="11" t="s">
        <v>20</v>
      </c>
      <c r="B62" s="12" t="s">
        <v>41</v>
      </c>
      <c r="C62" s="12" t="s">
        <v>46</v>
      </c>
      <c r="D62" s="12" t="s">
        <v>168</v>
      </c>
      <c r="E62" s="12" t="s">
        <v>21</v>
      </c>
      <c r="F62" s="22">
        <v>10</v>
      </c>
      <c r="G62" s="151">
        <v>10</v>
      </c>
    </row>
    <row r="63" spans="1:7" ht="46.8" outlineLevel="2">
      <c r="A63" s="11" t="s">
        <v>11</v>
      </c>
      <c r="B63" s="12" t="s">
        <v>41</v>
      </c>
      <c r="C63" s="12" t="s">
        <v>12</v>
      </c>
      <c r="D63" s="12" t="s">
        <v>166</v>
      </c>
      <c r="E63" s="12" t="s">
        <v>8</v>
      </c>
      <c r="F63" s="24">
        <f t="shared" ref="F63:G66" si="2">F64</f>
        <v>523</v>
      </c>
      <c r="G63" s="24">
        <f t="shared" si="2"/>
        <v>523</v>
      </c>
    </row>
    <row r="64" spans="1:7" ht="31.2" outlineLevel="4">
      <c r="A64" s="11" t="s">
        <v>182</v>
      </c>
      <c r="B64" s="12" t="s">
        <v>41</v>
      </c>
      <c r="C64" s="12" t="s">
        <v>12</v>
      </c>
      <c r="D64" s="12" t="s">
        <v>167</v>
      </c>
      <c r="E64" s="12" t="s">
        <v>8</v>
      </c>
      <c r="F64" s="24">
        <f t="shared" si="2"/>
        <v>523</v>
      </c>
      <c r="G64" s="24">
        <f t="shared" si="2"/>
        <v>523</v>
      </c>
    </row>
    <row r="65" spans="1:7" ht="31.2" outlineLevel="5">
      <c r="A65" s="11" t="s">
        <v>47</v>
      </c>
      <c r="B65" s="12" t="s">
        <v>41</v>
      </c>
      <c r="C65" s="12" t="s">
        <v>12</v>
      </c>
      <c r="D65" s="12" t="s">
        <v>176</v>
      </c>
      <c r="E65" s="12" t="s">
        <v>8</v>
      </c>
      <c r="F65" s="24">
        <f t="shared" si="2"/>
        <v>523</v>
      </c>
      <c r="G65" s="24">
        <f t="shared" si="2"/>
        <v>523</v>
      </c>
    </row>
    <row r="66" spans="1:7" ht="63" customHeight="1" outlineLevel="6">
      <c r="A66" s="11" t="s">
        <v>14</v>
      </c>
      <c r="B66" s="12" t="s">
        <v>41</v>
      </c>
      <c r="C66" s="12" t="s">
        <v>12</v>
      </c>
      <c r="D66" s="12" t="s">
        <v>176</v>
      </c>
      <c r="E66" s="12" t="s">
        <v>15</v>
      </c>
      <c r="F66" s="24">
        <f t="shared" si="2"/>
        <v>523</v>
      </c>
      <c r="G66" s="24">
        <f t="shared" si="2"/>
        <v>523</v>
      </c>
    </row>
    <row r="67" spans="1:7" ht="31.2" outlineLevel="7">
      <c r="A67" s="11" t="s">
        <v>16</v>
      </c>
      <c r="B67" s="12" t="s">
        <v>41</v>
      </c>
      <c r="C67" s="12" t="s">
        <v>12</v>
      </c>
      <c r="D67" s="12" t="s">
        <v>176</v>
      </c>
      <c r="E67" s="12" t="s">
        <v>17</v>
      </c>
      <c r="F67" s="22">
        <v>523</v>
      </c>
      <c r="G67" s="151">
        <v>523</v>
      </c>
    </row>
    <row r="68" spans="1:7" outlineLevel="2">
      <c r="A68" s="11" t="s">
        <v>26</v>
      </c>
      <c r="B68" s="12" t="s">
        <v>41</v>
      </c>
      <c r="C68" s="12" t="s">
        <v>27</v>
      </c>
      <c r="D68" s="12" t="s">
        <v>166</v>
      </c>
      <c r="E68" s="12" t="s">
        <v>8</v>
      </c>
      <c r="F68" s="24">
        <f>F69+F97+F93</f>
        <v>33922.14</v>
      </c>
      <c r="G68" s="24">
        <f>G69+G97+G93</f>
        <v>34125.089999999997</v>
      </c>
    </row>
    <row r="69" spans="1:7" ht="46.8" outlineLevel="3">
      <c r="A69" s="11" t="s">
        <v>454</v>
      </c>
      <c r="B69" s="12" t="s">
        <v>41</v>
      </c>
      <c r="C69" s="12" t="s">
        <v>27</v>
      </c>
      <c r="D69" s="12" t="s">
        <v>169</v>
      </c>
      <c r="E69" s="12" t="s">
        <v>8</v>
      </c>
      <c r="F69" s="24">
        <f>F70+F81+F86+F77</f>
        <v>13942.190000000002</v>
      </c>
      <c r="G69" s="24">
        <f>G70+G81+G86+G77</f>
        <v>14145.14</v>
      </c>
    </row>
    <row r="70" spans="1:7" ht="31.2" outlineLevel="4">
      <c r="A70" s="11" t="s">
        <v>455</v>
      </c>
      <c r="B70" s="12" t="s">
        <v>41</v>
      </c>
      <c r="C70" s="12" t="s">
        <v>27</v>
      </c>
      <c r="D70" s="12" t="s">
        <v>177</v>
      </c>
      <c r="E70" s="12" t="s">
        <v>8</v>
      </c>
      <c r="F70" s="24">
        <f>F71+F74</f>
        <v>438.95</v>
      </c>
      <c r="G70" s="24">
        <f>G71+G74</f>
        <v>438.95</v>
      </c>
    </row>
    <row r="71" spans="1:7" ht="31.5" customHeight="1" outlineLevel="5">
      <c r="A71" s="11" t="s">
        <v>28</v>
      </c>
      <c r="B71" s="12" t="s">
        <v>41</v>
      </c>
      <c r="C71" s="12" t="s">
        <v>27</v>
      </c>
      <c r="D71" s="12" t="s">
        <v>171</v>
      </c>
      <c r="E71" s="12" t="s">
        <v>8</v>
      </c>
      <c r="F71" s="24">
        <f>F72</f>
        <v>218.95</v>
      </c>
      <c r="G71" s="24">
        <f>G72</f>
        <v>218.95</v>
      </c>
    </row>
    <row r="72" spans="1:7" ht="31.2" outlineLevel="6">
      <c r="A72" s="11" t="s">
        <v>18</v>
      </c>
      <c r="B72" s="12" t="s">
        <v>41</v>
      </c>
      <c r="C72" s="12" t="s">
        <v>27</v>
      </c>
      <c r="D72" s="12" t="s">
        <v>171</v>
      </c>
      <c r="E72" s="12" t="s">
        <v>19</v>
      </c>
      <c r="F72" s="24">
        <f>F73</f>
        <v>218.95</v>
      </c>
      <c r="G72" s="24">
        <f>G73</f>
        <v>218.95</v>
      </c>
    </row>
    <row r="73" spans="1:7" ht="31.2" outlineLevel="7">
      <c r="A73" s="11" t="s">
        <v>20</v>
      </c>
      <c r="B73" s="12" t="s">
        <v>41</v>
      </c>
      <c r="C73" s="12" t="s">
        <v>27</v>
      </c>
      <c r="D73" s="12" t="s">
        <v>171</v>
      </c>
      <c r="E73" s="12" t="s">
        <v>21</v>
      </c>
      <c r="F73" s="22">
        <v>218.95</v>
      </c>
      <c r="G73" s="151">
        <v>218.95</v>
      </c>
    </row>
    <row r="74" spans="1:7" outlineLevel="7">
      <c r="A74" s="11" t="s">
        <v>29</v>
      </c>
      <c r="B74" s="12" t="s">
        <v>41</v>
      </c>
      <c r="C74" s="12" t="s">
        <v>27</v>
      </c>
      <c r="D74" s="12" t="s">
        <v>172</v>
      </c>
      <c r="E74" s="12" t="s">
        <v>8</v>
      </c>
      <c r="F74" s="24">
        <f>F75</f>
        <v>220</v>
      </c>
      <c r="G74" s="24">
        <f>G75</f>
        <v>220</v>
      </c>
    </row>
    <row r="75" spans="1:7" ht="31.2" outlineLevel="7">
      <c r="A75" s="11" t="s">
        <v>18</v>
      </c>
      <c r="B75" s="12" t="s">
        <v>41</v>
      </c>
      <c r="C75" s="12" t="s">
        <v>27</v>
      </c>
      <c r="D75" s="12" t="s">
        <v>172</v>
      </c>
      <c r="E75" s="12" t="s">
        <v>19</v>
      </c>
      <c r="F75" s="24">
        <f>F76</f>
        <v>220</v>
      </c>
      <c r="G75" s="24">
        <f>G76</f>
        <v>220</v>
      </c>
    </row>
    <row r="76" spans="1:7" ht="31.2" outlineLevel="7">
      <c r="A76" s="11" t="s">
        <v>20</v>
      </c>
      <c r="B76" s="12" t="s">
        <v>41</v>
      </c>
      <c r="C76" s="12" t="s">
        <v>27</v>
      </c>
      <c r="D76" s="12" t="s">
        <v>172</v>
      </c>
      <c r="E76" s="12" t="s">
        <v>21</v>
      </c>
      <c r="F76" s="74">
        <v>220</v>
      </c>
      <c r="G76" s="151">
        <v>220</v>
      </c>
    </row>
    <row r="77" spans="1:7" ht="31.2" outlineLevel="7">
      <c r="A77" s="93" t="s">
        <v>497</v>
      </c>
      <c r="B77" s="12" t="s">
        <v>41</v>
      </c>
      <c r="C77" s="12" t="s">
        <v>27</v>
      </c>
      <c r="D77" s="12" t="s">
        <v>392</v>
      </c>
      <c r="E77" s="12" t="s">
        <v>8</v>
      </c>
      <c r="F77" s="74">
        <f t="shared" ref="F77:G79" si="3">F78</f>
        <v>48</v>
      </c>
      <c r="G77" s="74">
        <f t="shared" si="3"/>
        <v>47</v>
      </c>
    </row>
    <row r="78" spans="1:7" ht="31.2" outlineLevel="7">
      <c r="A78" s="122" t="s">
        <v>391</v>
      </c>
      <c r="B78" s="12" t="s">
        <v>41</v>
      </c>
      <c r="C78" s="12" t="s">
        <v>27</v>
      </c>
      <c r="D78" s="12" t="s">
        <v>393</v>
      </c>
      <c r="E78" s="12" t="s">
        <v>8</v>
      </c>
      <c r="F78" s="74">
        <f t="shared" si="3"/>
        <v>48</v>
      </c>
      <c r="G78" s="152">
        <f t="shared" si="3"/>
        <v>47</v>
      </c>
    </row>
    <row r="79" spans="1:7" ht="31.2" outlineLevel="7">
      <c r="A79" s="11" t="s">
        <v>18</v>
      </c>
      <c r="B79" s="12" t="s">
        <v>41</v>
      </c>
      <c r="C79" s="12" t="s">
        <v>27</v>
      </c>
      <c r="D79" s="12" t="s">
        <v>393</v>
      </c>
      <c r="E79" s="12" t="s">
        <v>19</v>
      </c>
      <c r="F79" s="74">
        <f t="shared" si="3"/>
        <v>48</v>
      </c>
      <c r="G79" s="152">
        <f t="shared" si="3"/>
        <v>47</v>
      </c>
    </row>
    <row r="80" spans="1:7" ht="31.2" outlineLevel="7">
      <c r="A80" s="11" t="s">
        <v>20</v>
      </c>
      <c r="B80" s="12" t="s">
        <v>41</v>
      </c>
      <c r="C80" s="12" t="s">
        <v>27</v>
      </c>
      <c r="D80" s="12" t="s">
        <v>393</v>
      </c>
      <c r="E80" s="12" t="s">
        <v>21</v>
      </c>
      <c r="F80" s="74">
        <v>48</v>
      </c>
      <c r="G80" s="151">
        <v>47</v>
      </c>
    </row>
    <row r="81" spans="1:7" ht="46.8" outlineLevel="5">
      <c r="A81" s="11" t="s">
        <v>48</v>
      </c>
      <c r="B81" s="12" t="s">
        <v>41</v>
      </c>
      <c r="C81" s="12" t="s">
        <v>27</v>
      </c>
      <c r="D81" s="12" t="s">
        <v>178</v>
      </c>
      <c r="E81" s="12" t="s">
        <v>8</v>
      </c>
      <c r="F81" s="24">
        <f>F82+F84</f>
        <v>1050.0899999999999</v>
      </c>
      <c r="G81" s="24">
        <f>G82+G84</f>
        <v>1050.0899999999999</v>
      </c>
    </row>
    <row r="82" spans="1:7" ht="31.2" outlineLevel="6">
      <c r="A82" s="11" t="s">
        <v>18</v>
      </c>
      <c r="B82" s="12" t="s">
        <v>41</v>
      </c>
      <c r="C82" s="12" t="s">
        <v>27</v>
      </c>
      <c r="D82" s="12" t="s">
        <v>178</v>
      </c>
      <c r="E82" s="12" t="s">
        <v>19</v>
      </c>
      <c r="F82" s="24">
        <f>F83</f>
        <v>857.41</v>
      </c>
      <c r="G82" s="24">
        <f>G83</f>
        <v>857.41</v>
      </c>
    </row>
    <row r="83" spans="1:7" ht="31.2" outlineLevel="7">
      <c r="A83" s="11" t="s">
        <v>20</v>
      </c>
      <c r="B83" s="12" t="s">
        <v>41</v>
      </c>
      <c r="C83" s="12" t="s">
        <v>27</v>
      </c>
      <c r="D83" s="12" t="s">
        <v>178</v>
      </c>
      <c r="E83" s="12" t="s">
        <v>21</v>
      </c>
      <c r="F83" s="22">
        <v>857.41</v>
      </c>
      <c r="G83" s="151">
        <v>857.41</v>
      </c>
    </row>
    <row r="84" spans="1:7" outlineLevel="6">
      <c r="A84" s="11" t="s">
        <v>22</v>
      </c>
      <c r="B84" s="12" t="s">
        <v>41</v>
      </c>
      <c r="C84" s="12" t="s">
        <v>27</v>
      </c>
      <c r="D84" s="12" t="s">
        <v>178</v>
      </c>
      <c r="E84" s="12" t="s">
        <v>23</v>
      </c>
      <c r="F84" s="24">
        <f>F85</f>
        <v>192.68</v>
      </c>
      <c r="G84" s="24">
        <f>G85</f>
        <v>192.68</v>
      </c>
    </row>
    <row r="85" spans="1:7" outlineLevel="7">
      <c r="A85" s="11" t="s">
        <v>24</v>
      </c>
      <c r="B85" s="12" t="s">
        <v>41</v>
      </c>
      <c r="C85" s="12" t="s">
        <v>27</v>
      </c>
      <c r="D85" s="12" t="s">
        <v>178</v>
      </c>
      <c r="E85" s="12" t="s">
        <v>25</v>
      </c>
      <c r="F85" s="22">
        <v>192.68</v>
      </c>
      <c r="G85" s="151">
        <v>192.68</v>
      </c>
    </row>
    <row r="86" spans="1:7" ht="31.2" outlineLevel="5">
      <c r="A86" s="11" t="s">
        <v>49</v>
      </c>
      <c r="B86" s="12" t="s">
        <v>41</v>
      </c>
      <c r="C86" s="12" t="s">
        <v>27</v>
      </c>
      <c r="D86" s="12" t="s">
        <v>179</v>
      </c>
      <c r="E86" s="12" t="s">
        <v>8</v>
      </c>
      <c r="F86" s="24">
        <f>F87+F89+F91</f>
        <v>12405.150000000001</v>
      </c>
      <c r="G86" s="24">
        <f>G87+G89+G91</f>
        <v>12609.1</v>
      </c>
    </row>
    <row r="87" spans="1:7" ht="63" customHeight="1" outlineLevel="6">
      <c r="A87" s="11" t="s">
        <v>14</v>
      </c>
      <c r="B87" s="12" t="s">
        <v>41</v>
      </c>
      <c r="C87" s="12" t="s">
        <v>27</v>
      </c>
      <c r="D87" s="12" t="s">
        <v>179</v>
      </c>
      <c r="E87" s="12" t="s">
        <v>15</v>
      </c>
      <c r="F87" s="24">
        <f>F88</f>
        <v>5021.6400000000003</v>
      </c>
      <c r="G87" s="24">
        <f>G88</f>
        <v>5021.6400000000003</v>
      </c>
    </row>
    <row r="88" spans="1:7" outlineLevel="7">
      <c r="A88" s="11" t="s">
        <v>50</v>
      </c>
      <c r="B88" s="12" t="s">
        <v>41</v>
      </c>
      <c r="C88" s="12" t="s">
        <v>27</v>
      </c>
      <c r="D88" s="12" t="s">
        <v>179</v>
      </c>
      <c r="E88" s="12" t="s">
        <v>51</v>
      </c>
      <c r="F88" s="22">
        <v>5021.6400000000003</v>
      </c>
      <c r="G88" s="151">
        <v>5021.6400000000003</v>
      </c>
    </row>
    <row r="89" spans="1:7" ht="31.2" outlineLevel="6">
      <c r="A89" s="11" t="s">
        <v>18</v>
      </c>
      <c r="B89" s="12" t="s">
        <v>41</v>
      </c>
      <c r="C89" s="12" t="s">
        <v>27</v>
      </c>
      <c r="D89" s="12" t="s">
        <v>179</v>
      </c>
      <c r="E89" s="12" t="s">
        <v>19</v>
      </c>
      <c r="F89" s="24">
        <f>F90</f>
        <v>6594.51</v>
      </c>
      <c r="G89" s="24">
        <f>G90</f>
        <v>6798.46</v>
      </c>
    </row>
    <row r="90" spans="1:7" ht="31.2" outlineLevel="7">
      <c r="A90" s="11" t="s">
        <v>20</v>
      </c>
      <c r="B90" s="12" t="s">
        <v>41</v>
      </c>
      <c r="C90" s="12" t="s">
        <v>27</v>
      </c>
      <c r="D90" s="12" t="s">
        <v>179</v>
      </c>
      <c r="E90" s="12" t="s">
        <v>21</v>
      </c>
      <c r="F90" s="22">
        <v>6594.51</v>
      </c>
      <c r="G90" s="151">
        <v>6798.46</v>
      </c>
    </row>
    <row r="91" spans="1:7" outlineLevel="6">
      <c r="A91" s="11" t="s">
        <v>22</v>
      </c>
      <c r="B91" s="12" t="s">
        <v>41</v>
      </c>
      <c r="C91" s="12" t="s">
        <v>27</v>
      </c>
      <c r="D91" s="12" t="s">
        <v>179</v>
      </c>
      <c r="E91" s="12" t="s">
        <v>23</v>
      </c>
      <c r="F91" s="24">
        <f>F92</f>
        <v>789</v>
      </c>
      <c r="G91" s="24">
        <f>G92</f>
        <v>789</v>
      </c>
    </row>
    <row r="92" spans="1:7" outlineLevel="7">
      <c r="A92" s="11" t="s">
        <v>24</v>
      </c>
      <c r="B92" s="12" t="s">
        <v>41</v>
      </c>
      <c r="C92" s="12" t="s">
        <v>27</v>
      </c>
      <c r="D92" s="12" t="s">
        <v>179</v>
      </c>
      <c r="E92" s="12" t="s">
        <v>25</v>
      </c>
      <c r="F92" s="22">
        <v>789</v>
      </c>
      <c r="G92" s="151">
        <v>789</v>
      </c>
    </row>
    <row r="93" spans="1:7" ht="62.4" outlineLevel="7">
      <c r="A93" s="11" t="s">
        <v>577</v>
      </c>
      <c r="B93" s="12" t="s">
        <v>41</v>
      </c>
      <c r="C93" s="12" t="s">
        <v>27</v>
      </c>
      <c r="D93" s="12" t="s">
        <v>180</v>
      </c>
      <c r="E93" s="12" t="s">
        <v>8</v>
      </c>
      <c r="F93" s="24">
        <f t="shared" ref="F93:G95" si="4">F94</f>
        <v>2785.16</v>
      </c>
      <c r="G93" s="24">
        <f t="shared" si="4"/>
        <v>2785.16</v>
      </c>
    </row>
    <row r="94" spans="1:7" ht="32.25" customHeight="1" outlineLevel="7">
      <c r="A94" s="93" t="s">
        <v>52</v>
      </c>
      <c r="B94" s="12" t="s">
        <v>41</v>
      </c>
      <c r="C94" s="12" t="s">
        <v>27</v>
      </c>
      <c r="D94" s="12" t="s">
        <v>181</v>
      </c>
      <c r="E94" s="12" t="s">
        <v>8</v>
      </c>
      <c r="F94" s="24">
        <f t="shared" si="4"/>
        <v>2785.16</v>
      </c>
      <c r="G94" s="24">
        <f t="shared" si="4"/>
        <v>2785.16</v>
      </c>
    </row>
    <row r="95" spans="1:7" ht="31.2" outlineLevel="7">
      <c r="A95" s="11" t="s">
        <v>53</v>
      </c>
      <c r="B95" s="12" t="s">
        <v>41</v>
      </c>
      <c r="C95" s="12" t="s">
        <v>27</v>
      </c>
      <c r="D95" s="12" t="s">
        <v>181</v>
      </c>
      <c r="E95" s="12" t="s">
        <v>54</v>
      </c>
      <c r="F95" s="24">
        <f t="shared" si="4"/>
        <v>2785.16</v>
      </c>
      <c r="G95" s="24">
        <f t="shared" si="4"/>
        <v>2785.16</v>
      </c>
    </row>
    <row r="96" spans="1:7" outlineLevel="7">
      <c r="A96" s="11" t="s">
        <v>55</v>
      </c>
      <c r="B96" s="12" t="s">
        <v>41</v>
      </c>
      <c r="C96" s="12" t="s">
        <v>27</v>
      </c>
      <c r="D96" s="12" t="s">
        <v>181</v>
      </c>
      <c r="E96" s="12" t="s">
        <v>56</v>
      </c>
      <c r="F96" s="22">
        <v>2785.16</v>
      </c>
      <c r="G96" s="151">
        <v>2785.16</v>
      </c>
    </row>
    <row r="97" spans="1:7" ht="31.2" outlineLevel="3">
      <c r="A97" s="11" t="s">
        <v>182</v>
      </c>
      <c r="B97" s="12" t="s">
        <v>41</v>
      </c>
      <c r="C97" s="12" t="s">
        <v>27</v>
      </c>
      <c r="D97" s="12" t="s">
        <v>167</v>
      </c>
      <c r="E97" s="12" t="s">
        <v>8</v>
      </c>
      <c r="F97" s="24">
        <f>F98+F104+F109+F114+F117+F101</f>
        <v>17194.79</v>
      </c>
      <c r="G97" s="24">
        <f>G98+G104+G109+G114+G117+G101</f>
        <v>17194.79</v>
      </c>
    </row>
    <row r="98" spans="1:7" ht="46.8" outlineLevel="5">
      <c r="A98" s="11" t="s">
        <v>13</v>
      </c>
      <c r="B98" s="12" t="s">
        <v>41</v>
      </c>
      <c r="C98" s="12" t="s">
        <v>27</v>
      </c>
      <c r="D98" s="12" t="s">
        <v>168</v>
      </c>
      <c r="E98" s="12" t="s">
        <v>8</v>
      </c>
      <c r="F98" s="24">
        <f>F99</f>
        <v>13572.39</v>
      </c>
      <c r="G98" s="24">
        <f>G99</f>
        <v>13572.39</v>
      </c>
    </row>
    <row r="99" spans="1:7" ht="63" customHeight="1" outlineLevel="6">
      <c r="A99" s="11" t="s">
        <v>14</v>
      </c>
      <c r="B99" s="12" t="s">
        <v>41</v>
      </c>
      <c r="C99" s="12" t="s">
        <v>27</v>
      </c>
      <c r="D99" s="12" t="s">
        <v>168</v>
      </c>
      <c r="E99" s="12" t="s">
        <v>15</v>
      </c>
      <c r="F99" s="24">
        <f>F100</f>
        <v>13572.39</v>
      </c>
      <c r="G99" s="24">
        <f>G100</f>
        <v>13572.39</v>
      </c>
    </row>
    <row r="100" spans="1:7" ht="31.2" outlineLevel="7">
      <c r="A100" s="11" t="s">
        <v>16</v>
      </c>
      <c r="B100" s="12" t="s">
        <v>41</v>
      </c>
      <c r="C100" s="12" t="s">
        <v>27</v>
      </c>
      <c r="D100" s="12" t="s">
        <v>168</v>
      </c>
      <c r="E100" s="12" t="s">
        <v>17</v>
      </c>
      <c r="F100" s="22">
        <v>13572.39</v>
      </c>
      <c r="G100" s="151">
        <v>13572.39</v>
      </c>
    </row>
    <row r="101" spans="1:7" ht="33" customHeight="1" outlineLevel="7">
      <c r="A101" s="11" t="s">
        <v>409</v>
      </c>
      <c r="B101" s="12" t="s">
        <v>41</v>
      </c>
      <c r="C101" s="12" t="s">
        <v>27</v>
      </c>
      <c r="D101" s="12" t="s">
        <v>410</v>
      </c>
      <c r="E101" s="12" t="s">
        <v>8</v>
      </c>
      <c r="F101" s="22">
        <f>F102</f>
        <v>60</v>
      </c>
      <c r="G101" s="151">
        <f>G102</f>
        <v>60</v>
      </c>
    </row>
    <row r="102" spans="1:7" ht="63.75" customHeight="1" outlineLevel="7">
      <c r="A102" s="11" t="s">
        <v>14</v>
      </c>
      <c r="B102" s="12" t="s">
        <v>41</v>
      </c>
      <c r="C102" s="12" t="s">
        <v>27</v>
      </c>
      <c r="D102" s="12" t="s">
        <v>410</v>
      </c>
      <c r="E102" s="12" t="s">
        <v>15</v>
      </c>
      <c r="F102" s="22">
        <f>F103</f>
        <v>60</v>
      </c>
      <c r="G102" s="151">
        <f>G103</f>
        <v>60</v>
      </c>
    </row>
    <row r="103" spans="1:7" ht="31.2" outlineLevel="7">
      <c r="A103" s="11" t="s">
        <v>16</v>
      </c>
      <c r="B103" s="12" t="s">
        <v>41</v>
      </c>
      <c r="C103" s="12" t="s">
        <v>27</v>
      </c>
      <c r="D103" s="12" t="s">
        <v>410</v>
      </c>
      <c r="E103" s="12" t="s">
        <v>17</v>
      </c>
      <c r="F103" s="22">
        <v>60</v>
      </c>
      <c r="G103" s="151">
        <v>60</v>
      </c>
    </row>
    <row r="104" spans="1:7" ht="63.75" customHeight="1" outlineLevel="7">
      <c r="A104" s="28" t="s">
        <v>473</v>
      </c>
      <c r="B104" s="12" t="s">
        <v>41</v>
      </c>
      <c r="C104" s="12" t="s">
        <v>27</v>
      </c>
      <c r="D104" s="12" t="s">
        <v>183</v>
      </c>
      <c r="E104" s="12" t="s">
        <v>8</v>
      </c>
      <c r="F104" s="24">
        <f>F105+F107</f>
        <v>1370</v>
      </c>
      <c r="G104" s="24">
        <f>G105+G107</f>
        <v>1370</v>
      </c>
    </row>
    <row r="105" spans="1:7" ht="63" customHeight="1" outlineLevel="7">
      <c r="A105" s="11" t="s">
        <v>14</v>
      </c>
      <c r="B105" s="12" t="s">
        <v>41</v>
      </c>
      <c r="C105" s="12" t="s">
        <v>27</v>
      </c>
      <c r="D105" s="12" t="s">
        <v>183</v>
      </c>
      <c r="E105" s="12" t="s">
        <v>15</v>
      </c>
      <c r="F105" s="24">
        <f>F106</f>
        <v>1024</v>
      </c>
      <c r="G105" s="24">
        <f>G106</f>
        <v>1024</v>
      </c>
    </row>
    <row r="106" spans="1:7" ht="31.2" outlineLevel="7">
      <c r="A106" s="11" t="s">
        <v>16</v>
      </c>
      <c r="B106" s="12" t="s">
        <v>41</v>
      </c>
      <c r="C106" s="12" t="s">
        <v>27</v>
      </c>
      <c r="D106" s="12" t="s">
        <v>183</v>
      </c>
      <c r="E106" s="12" t="s">
        <v>17</v>
      </c>
      <c r="F106" s="22">
        <v>1024</v>
      </c>
      <c r="G106" s="151">
        <v>1024</v>
      </c>
    </row>
    <row r="107" spans="1:7" ht="31.2" outlineLevel="7">
      <c r="A107" s="11" t="s">
        <v>18</v>
      </c>
      <c r="B107" s="12" t="s">
        <v>41</v>
      </c>
      <c r="C107" s="12" t="s">
        <v>27</v>
      </c>
      <c r="D107" s="12" t="s">
        <v>183</v>
      </c>
      <c r="E107" s="12" t="s">
        <v>19</v>
      </c>
      <c r="F107" s="24">
        <f>F108</f>
        <v>346</v>
      </c>
      <c r="G107" s="24">
        <f>G108</f>
        <v>346</v>
      </c>
    </row>
    <row r="108" spans="1:7" ht="31.2" outlineLevel="7">
      <c r="A108" s="11" t="s">
        <v>20</v>
      </c>
      <c r="B108" s="12" t="s">
        <v>41</v>
      </c>
      <c r="C108" s="12" t="s">
        <v>27</v>
      </c>
      <c r="D108" s="12" t="s">
        <v>183</v>
      </c>
      <c r="E108" s="12" t="s">
        <v>21</v>
      </c>
      <c r="F108" s="22">
        <v>346</v>
      </c>
      <c r="G108" s="151">
        <v>346</v>
      </c>
    </row>
    <row r="109" spans="1:7" ht="78" outlineLevel="7">
      <c r="A109" s="28" t="s">
        <v>475</v>
      </c>
      <c r="B109" s="12" t="s">
        <v>41</v>
      </c>
      <c r="C109" s="12" t="s">
        <v>27</v>
      </c>
      <c r="D109" s="12" t="s">
        <v>184</v>
      </c>
      <c r="E109" s="12" t="s">
        <v>8</v>
      </c>
      <c r="F109" s="24">
        <f>F110+F112</f>
        <v>1003.4</v>
      </c>
      <c r="G109" s="24">
        <f>G110+G112</f>
        <v>1003.4</v>
      </c>
    </row>
    <row r="110" spans="1:7" ht="66" customHeight="1" outlineLevel="7">
      <c r="A110" s="11" t="s">
        <v>14</v>
      </c>
      <c r="B110" s="12" t="s">
        <v>41</v>
      </c>
      <c r="C110" s="12" t="s">
        <v>27</v>
      </c>
      <c r="D110" s="12" t="s">
        <v>184</v>
      </c>
      <c r="E110" s="12" t="s">
        <v>15</v>
      </c>
      <c r="F110" s="24">
        <f>F111</f>
        <v>983.4</v>
      </c>
      <c r="G110" s="24">
        <f>G111</f>
        <v>983.4</v>
      </c>
    </row>
    <row r="111" spans="1:7" ht="31.2" outlineLevel="7">
      <c r="A111" s="11" t="s">
        <v>16</v>
      </c>
      <c r="B111" s="12" t="s">
        <v>41</v>
      </c>
      <c r="C111" s="12" t="s">
        <v>27</v>
      </c>
      <c r="D111" s="12" t="s">
        <v>184</v>
      </c>
      <c r="E111" s="12" t="s">
        <v>17</v>
      </c>
      <c r="F111" s="22">
        <v>983.4</v>
      </c>
      <c r="G111" s="151">
        <v>983.4</v>
      </c>
    </row>
    <row r="112" spans="1:7" ht="31.2" outlineLevel="7">
      <c r="A112" s="11" t="s">
        <v>18</v>
      </c>
      <c r="B112" s="12" t="s">
        <v>41</v>
      </c>
      <c r="C112" s="12" t="s">
        <v>27</v>
      </c>
      <c r="D112" s="12" t="s">
        <v>184</v>
      </c>
      <c r="E112" s="12" t="s">
        <v>19</v>
      </c>
      <c r="F112" s="24">
        <f>F113</f>
        <v>20</v>
      </c>
      <c r="G112" s="24">
        <f>G113</f>
        <v>20</v>
      </c>
    </row>
    <row r="113" spans="1:7" ht="31.2" outlineLevel="7">
      <c r="A113" s="11" t="s">
        <v>20</v>
      </c>
      <c r="B113" s="12" t="s">
        <v>41</v>
      </c>
      <c r="C113" s="12" t="s">
        <v>27</v>
      </c>
      <c r="D113" s="12" t="s">
        <v>184</v>
      </c>
      <c r="E113" s="12" t="s">
        <v>21</v>
      </c>
      <c r="F113" s="22">
        <v>20</v>
      </c>
      <c r="G113" s="151">
        <v>20</v>
      </c>
    </row>
    <row r="114" spans="1:7" ht="62.25" customHeight="1" outlineLevel="7">
      <c r="A114" s="28" t="s">
        <v>479</v>
      </c>
      <c r="B114" s="12" t="s">
        <v>41</v>
      </c>
      <c r="C114" s="12" t="s">
        <v>27</v>
      </c>
      <c r="D114" s="12" t="s">
        <v>185</v>
      </c>
      <c r="E114" s="12" t="s">
        <v>8</v>
      </c>
      <c r="F114" s="24">
        <f>F115</f>
        <v>651</v>
      </c>
      <c r="G114" s="24">
        <f>G115</f>
        <v>651</v>
      </c>
    </row>
    <row r="115" spans="1:7" ht="63.75" customHeight="1" outlineLevel="7">
      <c r="A115" s="11" t="s">
        <v>14</v>
      </c>
      <c r="B115" s="12" t="s">
        <v>41</v>
      </c>
      <c r="C115" s="12" t="s">
        <v>27</v>
      </c>
      <c r="D115" s="12" t="s">
        <v>185</v>
      </c>
      <c r="E115" s="12" t="s">
        <v>15</v>
      </c>
      <c r="F115" s="24">
        <f>F116</f>
        <v>651</v>
      </c>
      <c r="G115" s="24">
        <f>G116</f>
        <v>651</v>
      </c>
    </row>
    <row r="116" spans="1:7" ht="31.2" outlineLevel="7">
      <c r="A116" s="11" t="s">
        <v>16</v>
      </c>
      <c r="B116" s="12" t="s">
        <v>41</v>
      </c>
      <c r="C116" s="12" t="s">
        <v>27</v>
      </c>
      <c r="D116" s="12" t="s">
        <v>185</v>
      </c>
      <c r="E116" s="12" t="s">
        <v>17</v>
      </c>
      <c r="F116" s="22">
        <v>651</v>
      </c>
      <c r="G116" s="151">
        <v>651</v>
      </c>
    </row>
    <row r="117" spans="1:7" ht="62.25" customHeight="1" outlineLevel="7">
      <c r="A117" s="28" t="s">
        <v>477</v>
      </c>
      <c r="B117" s="12" t="s">
        <v>41</v>
      </c>
      <c r="C117" s="12" t="s">
        <v>27</v>
      </c>
      <c r="D117" s="12" t="s">
        <v>186</v>
      </c>
      <c r="E117" s="12" t="s">
        <v>8</v>
      </c>
      <c r="F117" s="24">
        <f>F118+F120</f>
        <v>538</v>
      </c>
      <c r="G117" s="24">
        <f>G118+G120</f>
        <v>538</v>
      </c>
    </row>
    <row r="118" spans="1:7" ht="64.5" customHeight="1" outlineLevel="7">
      <c r="A118" s="11" t="s">
        <v>14</v>
      </c>
      <c r="B118" s="12" t="s">
        <v>41</v>
      </c>
      <c r="C118" s="12" t="s">
        <v>27</v>
      </c>
      <c r="D118" s="12" t="s">
        <v>186</v>
      </c>
      <c r="E118" s="12" t="s">
        <v>15</v>
      </c>
      <c r="F118" s="24">
        <f>F119</f>
        <v>518</v>
      </c>
      <c r="G118" s="24">
        <f>G119</f>
        <v>518</v>
      </c>
    </row>
    <row r="119" spans="1:7" ht="31.2" outlineLevel="7">
      <c r="A119" s="11" t="s">
        <v>16</v>
      </c>
      <c r="B119" s="12" t="s">
        <v>41</v>
      </c>
      <c r="C119" s="12" t="s">
        <v>27</v>
      </c>
      <c r="D119" s="12" t="s">
        <v>186</v>
      </c>
      <c r="E119" s="12" t="s">
        <v>17</v>
      </c>
      <c r="F119" s="22">
        <v>518</v>
      </c>
      <c r="G119" s="151">
        <v>518</v>
      </c>
    </row>
    <row r="120" spans="1:7" ht="31.2" outlineLevel="7">
      <c r="A120" s="11" t="s">
        <v>18</v>
      </c>
      <c r="B120" s="12" t="s">
        <v>41</v>
      </c>
      <c r="C120" s="12" t="s">
        <v>27</v>
      </c>
      <c r="D120" s="12" t="s">
        <v>186</v>
      </c>
      <c r="E120" s="12" t="s">
        <v>19</v>
      </c>
      <c r="F120" s="24">
        <f>F121</f>
        <v>20</v>
      </c>
      <c r="G120" s="24">
        <f>G121</f>
        <v>20</v>
      </c>
    </row>
    <row r="121" spans="1:7" ht="31.2" outlineLevel="7">
      <c r="A121" s="11" t="s">
        <v>20</v>
      </c>
      <c r="B121" s="12" t="s">
        <v>41</v>
      </c>
      <c r="C121" s="12" t="s">
        <v>27</v>
      </c>
      <c r="D121" s="12" t="s">
        <v>186</v>
      </c>
      <c r="E121" s="12" t="s">
        <v>21</v>
      </c>
      <c r="F121" s="22">
        <v>20</v>
      </c>
      <c r="G121" s="151">
        <v>20</v>
      </c>
    </row>
    <row r="122" spans="1:7" ht="31.2" outlineLevel="1">
      <c r="A122" s="11" t="s">
        <v>57</v>
      </c>
      <c r="B122" s="12" t="s">
        <v>41</v>
      </c>
      <c r="C122" s="12" t="s">
        <v>58</v>
      </c>
      <c r="D122" s="12" t="s">
        <v>166</v>
      </c>
      <c r="E122" s="12" t="s">
        <v>8</v>
      </c>
      <c r="F122" s="24">
        <f t="shared" ref="F122:G126" si="5">F123</f>
        <v>65</v>
      </c>
      <c r="G122" s="24">
        <f t="shared" si="5"/>
        <v>65</v>
      </c>
    </row>
    <row r="123" spans="1:7" ht="31.2" outlineLevel="2">
      <c r="A123" s="11" t="s">
        <v>59</v>
      </c>
      <c r="B123" s="12" t="s">
        <v>41</v>
      </c>
      <c r="C123" s="12" t="s">
        <v>60</v>
      </c>
      <c r="D123" s="12" t="s">
        <v>166</v>
      </c>
      <c r="E123" s="12" t="s">
        <v>8</v>
      </c>
      <c r="F123" s="24">
        <f t="shared" si="5"/>
        <v>65</v>
      </c>
      <c r="G123" s="24">
        <f t="shared" si="5"/>
        <v>65</v>
      </c>
    </row>
    <row r="124" spans="1:7" ht="31.2" outlineLevel="4">
      <c r="A124" s="11" t="s">
        <v>182</v>
      </c>
      <c r="B124" s="12" t="s">
        <v>41</v>
      </c>
      <c r="C124" s="12" t="s">
        <v>60</v>
      </c>
      <c r="D124" s="12" t="s">
        <v>167</v>
      </c>
      <c r="E124" s="12" t="s">
        <v>8</v>
      </c>
      <c r="F124" s="24">
        <f t="shared" si="5"/>
        <v>65</v>
      </c>
      <c r="G124" s="24">
        <f t="shared" si="5"/>
        <v>65</v>
      </c>
    </row>
    <row r="125" spans="1:7" ht="31.2" outlineLevel="5">
      <c r="A125" s="11" t="s">
        <v>61</v>
      </c>
      <c r="B125" s="12" t="s">
        <v>41</v>
      </c>
      <c r="C125" s="12" t="s">
        <v>60</v>
      </c>
      <c r="D125" s="12" t="s">
        <v>187</v>
      </c>
      <c r="E125" s="12" t="s">
        <v>8</v>
      </c>
      <c r="F125" s="24">
        <f t="shared" si="5"/>
        <v>65</v>
      </c>
      <c r="G125" s="24">
        <f t="shared" si="5"/>
        <v>65</v>
      </c>
    </row>
    <row r="126" spans="1:7" ht="31.2" outlineLevel="6">
      <c r="A126" s="11" t="s">
        <v>18</v>
      </c>
      <c r="B126" s="12" t="s">
        <v>41</v>
      </c>
      <c r="C126" s="12" t="s">
        <v>60</v>
      </c>
      <c r="D126" s="12" t="s">
        <v>187</v>
      </c>
      <c r="E126" s="12" t="s">
        <v>19</v>
      </c>
      <c r="F126" s="24">
        <f t="shared" si="5"/>
        <v>65</v>
      </c>
      <c r="G126" s="24">
        <f t="shared" si="5"/>
        <v>65</v>
      </c>
    </row>
    <row r="127" spans="1:7" ht="31.2" outlineLevel="7">
      <c r="A127" s="11" t="s">
        <v>20</v>
      </c>
      <c r="B127" s="12" t="s">
        <v>41</v>
      </c>
      <c r="C127" s="12" t="s">
        <v>60</v>
      </c>
      <c r="D127" s="12" t="s">
        <v>187</v>
      </c>
      <c r="E127" s="12" t="s">
        <v>21</v>
      </c>
      <c r="F127" s="22">
        <v>65</v>
      </c>
      <c r="G127" s="151">
        <v>65</v>
      </c>
    </row>
    <row r="128" spans="1:7" outlineLevel="7">
      <c r="A128" s="11" t="s">
        <v>153</v>
      </c>
      <c r="B128" s="12" t="s">
        <v>41</v>
      </c>
      <c r="C128" s="12" t="s">
        <v>62</v>
      </c>
      <c r="D128" s="12" t="s">
        <v>166</v>
      </c>
      <c r="E128" s="12" t="s">
        <v>8</v>
      </c>
      <c r="F128" s="24">
        <f>F134+F139+F145+F129</f>
        <v>11097.28</v>
      </c>
      <c r="G128" s="24">
        <f>G134+G139+G145+G129</f>
        <v>11097.28</v>
      </c>
    </row>
    <row r="129" spans="1:7" outlineLevel="7">
      <c r="A129" s="11" t="s">
        <v>155</v>
      </c>
      <c r="B129" s="12" t="s">
        <v>41</v>
      </c>
      <c r="C129" s="12" t="s">
        <v>156</v>
      </c>
      <c r="D129" s="12" t="s">
        <v>166</v>
      </c>
      <c r="E129" s="12" t="s">
        <v>8</v>
      </c>
      <c r="F129" s="24">
        <f>F130</f>
        <v>275.27999999999997</v>
      </c>
      <c r="G129" s="24">
        <f>G130</f>
        <v>275.27999999999997</v>
      </c>
    </row>
    <row r="130" spans="1:7" ht="31.2" outlineLevel="7">
      <c r="A130" s="11" t="s">
        <v>182</v>
      </c>
      <c r="B130" s="12" t="s">
        <v>41</v>
      </c>
      <c r="C130" s="12" t="s">
        <v>156</v>
      </c>
      <c r="D130" s="12" t="s">
        <v>167</v>
      </c>
      <c r="E130" s="12" t="s">
        <v>8</v>
      </c>
      <c r="F130" s="24">
        <f t="shared" ref="F130:G132" si="6">F131</f>
        <v>275.27999999999997</v>
      </c>
      <c r="G130" s="24">
        <f t="shared" si="6"/>
        <v>275.27999999999997</v>
      </c>
    </row>
    <row r="131" spans="1:7" ht="111.75" customHeight="1" outlineLevel="7">
      <c r="A131" s="28" t="s">
        <v>485</v>
      </c>
      <c r="B131" s="12" t="s">
        <v>41</v>
      </c>
      <c r="C131" s="12" t="s">
        <v>156</v>
      </c>
      <c r="D131" s="12" t="s">
        <v>188</v>
      </c>
      <c r="E131" s="12" t="s">
        <v>8</v>
      </c>
      <c r="F131" s="24">
        <f t="shared" si="6"/>
        <v>275.27999999999997</v>
      </c>
      <c r="G131" s="24">
        <f t="shared" si="6"/>
        <v>275.27999999999997</v>
      </c>
    </row>
    <row r="132" spans="1:7" ht="31.2" outlineLevel="7">
      <c r="A132" s="11" t="s">
        <v>18</v>
      </c>
      <c r="B132" s="12" t="s">
        <v>41</v>
      </c>
      <c r="C132" s="12" t="s">
        <v>156</v>
      </c>
      <c r="D132" s="12" t="s">
        <v>188</v>
      </c>
      <c r="E132" s="12" t="s">
        <v>19</v>
      </c>
      <c r="F132" s="24">
        <f t="shared" si="6"/>
        <v>275.27999999999997</v>
      </c>
      <c r="G132" s="24">
        <f t="shared" si="6"/>
        <v>275.27999999999997</v>
      </c>
    </row>
    <row r="133" spans="1:7" ht="31.2" outlineLevel="7">
      <c r="A133" s="11" t="s">
        <v>20</v>
      </c>
      <c r="B133" s="12" t="s">
        <v>41</v>
      </c>
      <c r="C133" s="12" t="s">
        <v>156</v>
      </c>
      <c r="D133" s="12" t="s">
        <v>188</v>
      </c>
      <c r="E133" s="12" t="s">
        <v>21</v>
      </c>
      <c r="F133" s="24">
        <v>275.27999999999997</v>
      </c>
      <c r="G133" s="151">
        <v>275.27999999999997</v>
      </c>
    </row>
    <row r="134" spans="1:7" outlineLevel="2">
      <c r="A134" s="11" t="s">
        <v>63</v>
      </c>
      <c r="B134" s="12" t="s">
        <v>41</v>
      </c>
      <c r="C134" s="12" t="s">
        <v>64</v>
      </c>
      <c r="D134" s="12" t="s">
        <v>166</v>
      </c>
      <c r="E134" s="12" t="s">
        <v>8</v>
      </c>
      <c r="F134" s="24">
        <f t="shared" ref="F134:G137" si="7">F135</f>
        <v>1795</v>
      </c>
      <c r="G134" s="24">
        <f t="shared" si="7"/>
        <v>1795</v>
      </c>
    </row>
    <row r="135" spans="1:7" ht="31.2" outlineLevel="3">
      <c r="A135" s="11" t="s">
        <v>452</v>
      </c>
      <c r="B135" s="12" t="s">
        <v>41</v>
      </c>
      <c r="C135" s="12" t="s">
        <v>64</v>
      </c>
      <c r="D135" s="12" t="s">
        <v>173</v>
      </c>
      <c r="E135" s="12" t="s">
        <v>8</v>
      </c>
      <c r="F135" s="24">
        <f>F136</f>
        <v>1795</v>
      </c>
      <c r="G135" s="24">
        <f>G136</f>
        <v>1795</v>
      </c>
    </row>
    <row r="136" spans="1:7" ht="31.2" outlineLevel="5">
      <c r="A136" s="123" t="s">
        <v>191</v>
      </c>
      <c r="B136" s="12" t="s">
        <v>41</v>
      </c>
      <c r="C136" s="12" t="s">
        <v>64</v>
      </c>
      <c r="D136" s="12" t="s">
        <v>190</v>
      </c>
      <c r="E136" s="12" t="s">
        <v>8</v>
      </c>
      <c r="F136" s="24">
        <f t="shared" si="7"/>
        <v>1795</v>
      </c>
      <c r="G136" s="24">
        <f t="shared" si="7"/>
        <v>1795</v>
      </c>
    </row>
    <row r="137" spans="1:7" outlineLevel="6">
      <c r="A137" s="11" t="s">
        <v>22</v>
      </c>
      <c r="B137" s="12" t="s">
        <v>41</v>
      </c>
      <c r="C137" s="12" t="s">
        <v>64</v>
      </c>
      <c r="D137" s="12" t="s">
        <v>190</v>
      </c>
      <c r="E137" s="12" t="s">
        <v>23</v>
      </c>
      <c r="F137" s="24">
        <f t="shared" si="7"/>
        <v>1795</v>
      </c>
      <c r="G137" s="24">
        <f t="shared" si="7"/>
        <v>1795</v>
      </c>
    </row>
    <row r="138" spans="1:7" ht="46.8" outlineLevel="7">
      <c r="A138" s="11" t="s">
        <v>65</v>
      </c>
      <c r="B138" s="12" t="s">
        <v>41</v>
      </c>
      <c r="C138" s="12" t="s">
        <v>64</v>
      </c>
      <c r="D138" s="12" t="s">
        <v>190</v>
      </c>
      <c r="E138" s="12" t="s">
        <v>66</v>
      </c>
      <c r="F138" s="22">
        <v>1795</v>
      </c>
      <c r="G138" s="151">
        <v>1795</v>
      </c>
    </row>
    <row r="139" spans="1:7" outlineLevel="7">
      <c r="A139" s="11" t="s">
        <v>67</v>
      </c>
      <c r="B139" s="12" t="s">
        <v>41</v>
      </c>
      <c r="C139" s="12" t="s">
        <v>68</v>
      </c>
      <c r="D139" s="12" t="s">
        <v>166</v>
      </c>
      <c r="E139" s="12" t="s">
        <v>8</v>
      </c>
      <c r="F139" s="24">
        <f t="shared" ref="F139:G143" si="8">F140</f>
        <v>7342</v>
      </c>
      <c r="G139" s="24">
        <f t="shared" si="8"/>
        <v>7342</v>
      </c>
    </row>
    <row r="140" spans="1:7" ht="46.8" outlineLevel="7">
      <c r="A140" s="11" t="s">
        <v>457</v>
      </c>
      <c r="B140" s="12" t="s">
        <v>41</v>
      </c>
      <c r="C140" s="12" t="s">
        <v>68</v>
      </c>
      <c r="D140" s="12" t="s">
        <v>192</v>
      </c>
      <c r="E140" s="12" t="s">
        <v>8</v>
      </c>
      <c r="F140" s="24">
        <f t="shared" si="8"/>
        <v>7342</v>
      </c>
      <c r="G140" s="24">
        <f t="shared" si="8"/>
        <v>7342</v>
      </c>
    </row>
    <row r="141" spans="1:7" ht="31.2" outlineLevel="7">
      <c r="A141" s="11" t="s">
        <v>459</v>
      </c>
      <c r="B141" s="12" t="s">
        <v>41</v>
      </c>
      <c r="C141" s="12" t="s">
        <v>68</v>
      </c>
      <c r="D141" s="12" t="s">
        <v>193</v>
      </c>
      <c r="E141" s="12" t="s">
        <v>8</v>
      </c>
      <c r="F141" s="24">
        <f>F142</f>
        <v>7342</v>
      </c>
      <c r="G141" s="24">
        <f>G142</f>
        <v>7342</v>
      </c>
    </row>
    <row r="142" spans="1:7" ht="48.75" customHeight="1" outlineLevel="7">
      <c r="A142" s="11" t="s">
        <v>69</v>
      </c>
      <c r="B142" s="12" t="s">
        <v>41</v>
      </c>
      <c r="C142" s="12" t="s">
        <v>68</v>
      </c>
      <c r="D142" s="12" t="s">
        <v>194</v>
      </c>
      <c r="E142" s="12" t="s">
        <v>8</v>
      </c>
      <c r="F142" s="24">
        <f t="shared" si="8"/>
        <v>7342</v>
      </c>
      <c r="G142" s="24">
        <f t="shared" si="8"/>
        <v>7342</v>
      </c>
    </row>
    <row r="143" spans="1:7" ht="31.2" outlineLevel="7">
      <c r="A143" s="11" t="s">
        <v>18</v>
      </c>
      <c r="B143" s="12" t="s">
        <v>41</v>
      </c>
      <c r="C143" s="12" t="s">
        <v>68</v>
      </c>
      <c r="D143" s="12" t="s">
        <v>194</v>
      </c>
      <c r="E143" s="12" t="s">
        <v>19</v>
      </c>
      <c r="F143" s="24">
        <f t="shared" si="8"/>
        <v>7342</v>
      </c>
      <c r="G143" s="24">
        <f t="shared" si="8"/>
        <v>7342</v>
      </c>
    </row>
    <row r="144" spans="1:7" ht="31.2" outlineLevel="7">
      <c r="A144" s="11" t="s">
        <v>20</v>
      </c>
      <c r="B144" s="12" t="s">
        <v>41</v>
      </c>
      <c r="C144" s="12" t="s">
        <v>68</v>
      </c>
      <c r="D144" s="12" t="s">
        <v>194</v>
      </c>
      <c r="E144" s="12" t="s">
        <v>21</v>
      </c>
      <c r="F144" s="22">
        <v>7342</v>
      </c>
      <c r="G144" s="151">
        <v>7342</v>
      </c>
    </row>
    <row r="145" spans="1:7" outlineLevel="2">
      <c r="A145" s="11" t="s">
        <v>71</v>
      </c>
      <c r="B145" s="12" t="s">
        <v>41</v>
      </c>
      <c r="C145" s="12" t="s">
        <v>72</v>
      </c>
      <c r="D145" s="12" t="s">
        <v>166</v>
      </c>
      <c r="E145" s="12" t="s">
        <v>8</v>
      </c>
      <c r="F145" s="24">
        <f>F146</f>
        <v>1685</v>
      </c>
      <c r="G145" s="24">
        <f>G146</f>
        <v>1685</v>
      </c>
    </row>
    <row r="146" spans="1:7" ht="31.2" outlineLevel="3">
      <c r="A146" s="11" t="s">
        <v>572</v>
      </c>
      <c r="B146" s="12" t="s">
        <v>41</v>
      </c>
      <c r="C146" s="12" t="s">
        <v>72</v>
      </c>
      <c r="D146" s="12" t="s">
        <v>173</v>
      </c>
      <c r="E146" s="12" t="s">
        <v>8</v>
      </c>
      <c r="F146" s="24">
        <f>F147+F151</f>
        <v>1685</v>
      </c>
      <c r="G146" s="24">
        <f>G147+G151</f>
        <v>1685</v>
      </c>
    </row>
    <row r="147" spans="1:7" ht="46.8" outlineLevel="3">
      <c r="A147" s="11" t="s">
        <v>498</v>
      </c>
      <c r="B147" s="12" t="s">
        <v>41</v>
      </c>
      <c r="C147" s="12" t="s">
        <v>72</v>
      </c>
      <c r="D147" s="12" t="s">
        <v>195</v>
      </c>
      <c r="E147" s="12" t="s">
        <v>8</v>
      </c>
      <c r="F147" s="24">
        <f t="shared" ref="F147:G149" si="9">F148</f>
        <v>250</v>
      </c>
      <c r="G147" s="24">
        <f t="shared" si="9"/>
        <v>250</v>
      </c>
    </row>
    <row r="148" spans="1:7" ht="31.2" outlineLevel="3">
      <c r="A148" s="11" t="s">
        <v>73</v>
      </c>
      <c r="B148" s="12" t="s">
        <v>41</v>
      </c>
      <c r="C148" s="12" t="s">
        <v>72</v>
      </c>
      <c r="D148" s="12" t="s">
        <v>196</v>
      </c>
      <c r="E148" s="12" t="s">
        <v>8</v>
      </c>
      <c r="F148" s="24">
        <f t="shared" si="9"/>
        <v>250</v>
      </c>
      <c r="G148" s="24">
        <f t="shared" si="9"/>
        <v>250</v>
      </c>
    </row>
    <row r="149" spans="1:7" outlineLevel="3">
      <c r="A149" s="11" t="s">
        <v>22</v>
      </c>
      <c r="B149" s="12" t="s">
        <v>41</v>
      </c>
      <c r="C149" s="12" t="s">
        <v>72</v>
      </c>
      <c r="D149" s="12" t="s">
        <v>196</v>
      </c>
      <c r="E149" s="12" t="s">
        <v>23</v>
      </c>
      <c r="F149" s="24">
        <f t="shared" si="9"/>
        <v>250</v>
      </c>
      <c r="G149" s="24">
        <f t="shared" si="9"/>
        <v>250</v>
      </c>
    </row>
    <row r="150" spans="1:7" ht="46.8" outlineLevel="3">
      <c r="A150" s="11" t="s">
        <v>65</v>
      </c>
      <c r="B150" s="12" t="s">
        <v>41</v>
      </c>
      <c r="C150" s="12" t="s">
        <v>72</v>
      </c>
      <c r="D150" s="12" t="s">
        <v>196</v>
      </c>
      <c r="E150" s="12" t="s">
        <v>66</v>
      </c>
      <c r="F150" s="22">
        <v>250</v>
      </c>
      <c r="G150" s="151">
        <v>250</v>
      </c>
    </row>
    <row r="151" spans="1:7" ht="46.8" outlineLevel="3">
      <c r="A151" s="11" t="s">
        <v>565</v>
      </c>
      <c r="B151" s="12" t="s">
        <v>41</v>
      </c>
      <c r="C151" s="12" t="s">
        <v>72</v>
      </c>
      <c r="D151" s="12" t="s">
        <v>332</v>
      </c>
      <c r="E151" s="12" t="s">
        <v>8</v>
      </c>
      <c r="F151" s="22">
        <f>F155+F152</f>
        <v>1435</v>
      </c>
      <c r="G151" s="22">
        <f>G155+G152</f>
        <v>1435</v>
      </c>
    </row>
    <row r="152" spans="1:7" ht="31.2" outlineLevel="3">
      <c r="A152" s="11" t="s">
        <v>385</v>
      </c>
      <c r="B152" s="12" t="s">
        <v>41</v>
      </c>
      <c r="C152" s="12" t="s">
        <v>72</v>
      </c>
      <c r="D152" s="12" t="s">
        <v>386</v>
      </c>
      <c r="E152" s="12" t="s">
        <v>8</v>
      </c>
      <c r="F152" s="22">
        <f>F153</f>
        <v>35</v>
      </c>
      <c r="G152" s="22">
        <f>G153</f>
        <v>35</v>
      </c>
    </row>
    <row r="153" spans="1:7" ht="31.2" outlineLevel="3">
      <c r="A153" s="11" t="s">
        <v>18</v>
      </c>
      <c r="B153" s="12" t="s">
        <v>41</v>
      </c>
      <c r="C153" s="12" t="s">
        <v>72</v>
      </c>
      <c r="D153" s="12" t="s">
        <v>386</v>
      </c>
      <c r="E153" s="12" t="s">
        <v>19</v>
      </c>
      <c r="F153" s="22">
        <f>F154</f>
        <v>35</v>
      </c>
      <c r="G153" s="22">
        <f>G154</f>
        <v>35</v>
      </c>
    </row>
    <row r="154" spans="1:7" ht="31.2" outlineLevel="3">
      <c r="A154" s="11" t="s">
        <v>20</v>
      </c>
      <c r="B154" s="12" t="s">
        <v>41</v>
      </c>
      <c r="C154" s="12" t="s">
        <v>72</v>
      </c>
      <c r="D154" s="12" t="s">
        <v>386</v>
      </c>
      <c r="E154" s="12" t="s">
        <v>21</v>
      </c>
      <c r="F154" s="22">
        <v>35</v>
      </c>
      <c r="G154" s="22">
        <v>35</v>
      </c>
    </row>
    <row r="155" spans="1:7" outlineLevel="5">
      <c r="A155" s="11" t="s">
        <v>74</v>
      </c>
      <c r="B155" s="12" t="s">
        <v>41</v>
      </c>
      <c r="C155" s="12" t="s">
        <v>72</v>
      </c>
      <c r="D155" s="12" t="s">
        <v>197</v>
      </c>
      <c r="E155" s="12" t="s">
        <v>8</v>
      </c>
      <c r="F155" s="24">
        <f>F156</f>
        <v>1400</v>
      </c>
      <c r="G155" s="24">
        <f>G156</f>
        <v>1400</v>
      </c>
    </row>
    <row r="156" spans="1:7" ht="31.2" outlineLevel="6">
      <c r="A156" s="11" t="s">
        <v>18</v>
      </c>
      <c r="B156" s="12" t="s">
        <v>41</v>
      </c>
      <c r="C156" s="12" t="s">
        <v>72</v>
      </c>
      <c r="D156" s="12" t="s">
        <v>197</v>
      </c>
      <c r="E156" s="12" t="s">
        <v>19</v>
      </c>
      <c r="F156" s="24">
        <f>F157</f>
        <v>1400</v>
      </c>
      <c r="G156" s="24">
        <f>G157</f>
        <v>1400</v>
      </c>
    </row>
    <row r="157" spans="1:7" ht="31.2" outlineLevel="7">
      <c r="A157" s="11" t="s">
        <v>20</v>
      </c>
      <c r="B157" s="12" t="s">
        <v>41</v>
      </c>
      <c r="C157" s="12" t="s">
        <v>72</v>
      </c>
      <c r="D157" s="12" t="s">
        <v>197</v>
      </c>
      <c r="E157" s="12" t="s">
        <v>21</v>
      </c>
      <c r="F157" s="22">
        <v>1400</v>
      </c>
      <c r="G157" s="151">
        <v>1400</v>
      </c>
    </row>
    <row r="158" spans="1:7" outlineLevel="1">
      <c r="A158" s="11" t="s">
        <v>75</v>
      </c>
      <c r="B158" s="12" t="s">
        <v>41</v>
      </c>
      <c r="C158" s="12" t="s">
        <v>76</v>
      </c>
      <c r="D158" s="12" t="s">
        <v>166</v>
      </c>
      <c r="E158" s="12" t="s">
        <v>8</v>
      </c>
      <c r="F158" s="30">
        <f>F159+F165+F174</f>
        <v>7961.7800000000007</v>
      </c>
      <c r="G158" s="30">
        <f>G159+G165+G174</f>
        <v>7801.04</v>
      </c>
    </row>
    <row r="159" spans="1:7" outlineLevel="1">
      <c r="A159" s="11" t="s">
        <v>77</v>
      </c>
      <c r="B159" s="12" t="s">
        <v>41</v>
      </c>
      <c r="C159" s="12" t="s">
        <v>78</v>
      </c>
      <c r="D159" s="12" t="s">
        <v>166</v>
      </c>
      <c r="E159" s="12" t="s">
        <v>8</v>
      </c>
      <c r="F159" s="24">
        <f t="shared" ref="F159:G163" si="10">F160</f>
        <v>1186.17</v>
      </c>
      <c r="G159" s="24">
        <f t="shared" si="10"/>
        <v>1186.17</v>
      </c>
    </row>
    <row r="160" spans="1:7" ht="46.8" outlineLevel="1">
      <c r="A160" s="11" t="s">
        <v>457</v>
      </c>
      <c r="B160" s="12" t="s">
        <v>41</v>
      </c>
      <c r="C160" s="12" t="s">
        <v>78</v>
      </c>
      <c r="D160" s="12" t="s">
        <v>192</v>
      </c>
      <c r="E160" s="12" t="s">
        <v>8</v>
      </c>
      <c r="F160" s="24">
        <f t="shared" si="10"/>
        <v>1186.17</v>
      </c>
      <c r="G160" s="24">
        <f t="shared" si="10"/>
        <v>1186.17</v>
      </c>
    </row>
    <row r="161" spans="1:7" ht="46.8" outlineLevel="1">
      <c r="A161" s="11" t="s">
        <v>458</v>
      </c>
      <c r="B161" s="12" t="s">
        <v>41</v>
      </c>
      <c r="C161" s="12" t="s">
        <v>78</v>
      </c>
      <c r="D161" s="12" t="s">
        <v>198</v>
      </c>
      <c r="E161" s="12" t="s">
        <v>8</v>
      </c>
      <c r="F161" s="24">
        <f t="shared" si="10"/>
        <v>1186.17</v>
      </c>
      <c r="G161" s="24">
        <f t="shared" si="10"/>
        <v>1186.17</v>
      </c>
    </row>
    <row r="162" spans="1:7" ht="63" customHeight="1" outlineLevel="1">
      <c r="A162" s="124" t="s">
        <v>79</v>
      </c>
      <c r="B162" s="12" t="s">
        <v>41</v>
      </c>
      <c r="C162" s="12" t="s">
        <v>78</v>
      </c>
      <c r="D162" s="12" t="s">
        <v>199</v>
      </c>
      <c r="E162" s="12" t="s">
        <v>8</v>
      </c>
      <c r="F162" s="24">
        <f t="shared" si="10"/>
        <v>1186.17</v>
      </c>
      <c r="G162" s="24">
        <f t="shared" si="10"/>
        <v>1186.17</v>
      </c>
    </row>
    <row r="163" spans="1:7" ht="31.2" outlineLevel="1">
      <c r="A163" s="11" t="s">
        <v>18</v>
      </c>
      <c r="B163" s="12" t="s">
        <v>41</v>
      </c>
      <c r="C163" s="12" t="s">
        <v>78</v>
      </c>
      <c r="D163" s="12" t="s">
        <v>199</v>
      </c>
      <c r="E163" s="12" t="s">
        <v>19</v>
      </c>
      <c r="F163" s="24">
        <f t="shared" si="10"/>
        <v>1186.17</v>
      </c>
      <c r="G163" s="24">
        <f t="shared" si="10"/>
        <v>1186.17</v>
      </c>
    </row>
    <row r="164" spans="1:7" ht="31.2" outlineLevel="1">
      <c r="A164" s="11" t="s">
        <v>20</v>
      </c>
      <c r="B164" s="12" t="s">
        <v>41</v>
      </c>
      <c r="C164" s="12" t="s">
        <v>78</v>
      </c>
      <c r="D164" s="12" t="s">
        <v>199</v>
      </c>
      <c r="E164" s="12" t="s">
        <v>21</v>
      </c>
      <c r="F164" s="22">
        <v>1186.17</v>
      </c>
      <c r="G164" s="151">
        <v>1186.17</v>
      </c>
    </row>
    <row r="165" spans="1:7" outlineLevel="1">
      <c r="A165" s="11" t="s">
        <v>80</v>
      </c>
      <c r="B165" s="12" t="s">
        <v>41</v>
      </c>
      <c r="C165" s="12" t="s">
        <v>81</v>
      </c>
      <c r="D165" s="12" t="s">
        <v>166</v>
      </c>
      <c r="E165" s="12" t="s">
        <v>8</v>
      </c>
      <c r="F165" s="24">
        <f t="shared" ref="F165:G169" si="11">F166</f>
        <v>6525.6100000000006</v>
      </c>
      <c r="G165" s="24">
        <f t="shared" si="11"/>
        <v>6364.87</v>
      </c>
    </row>
    <row r="166" spans="1:7" ht="46.8" outlineLevel="1">
      <c r="A166" s="11" t="s">
        <v>457</v>
      </c>
      <c r="B166" s="12" t="s">
        <v>41</v>
      </c>
      <c r="C166" s="12" t="s">
        <v>81</v>
      </c>
      <c r="D166" s="12" t="s">
        <v>192</v>
      </c>
      <c r="E166" s="12" t="s">
        <v>8</v>
      </c>
      <c r="F166" s="24">
        <f t="shared" si="11"/>
        <v>6525.6100000000006</v>
      </c>
      <c r="G166" s="24">
        <f t="shared" si="11"/>
        <v>6364.87</v>
      </c>
    </row>
    <row r="167" spans="1:7" ht="46.8" outlineLevel="1">
      <c r="A167" s="11" t="s">
        <v>458</v>
      </c>
      <c r="B167" s="12" t="s">
        <v>41</v>
      </c>
      <c r="C167" s="12" t="s">
        <v>81</v>
      </c>
      <c r="D167" s="12" t="s">
        <v>198</v>
      </c>
      <c r="E167" s="12" t="s">
        <v>8</v>
      </c>
      <c r="F167" s="24">
        <f>F168+F171</f>
        <v>6525.6100000000006</v>
      </c>
      <c r="G167" s="24">
        <f>G168+G171</f>
        <v>6364.87</v>
      </c>
    </row>
    <row r="168" spans="1:7" ht="63.75" customHeight="1" outlineLevel="1">
      <c r="A168" s="124" t="s">
        <v>82</v>
      </c>
      <c r="B168" s="12" t="s">
        <v>41</v>
      </c>
      <c r="C168" s="12" t="s">
        <v>81</v>
      </c>
      <c r="D168" s="12" t="s">
        <v>200</v>
      </c>
      <c r="E168" s="12" t="s">
        <v>8</v>
      </c>
      <c r="F168" s="24">
        <f t="shared" si="11"/>
        <v>2325.61</v>
      </c>
      <c r="G168" s="24">
        <f t="shared" si="11"/>
        <v>2164.87</v>
      </c>
    </row>
    <row r="169" spans="1:7" ht="31.2" outlineLevel="1">
      <c r="A169" s="11" t="s">
        <v>18</v>
      </c>
      <c r="B169" s="12" t="s">
        <v>41</v>
      </c>
      <c r="C169" s="12" t="s">
        <v>81</v>
      </c>
      <c r="D169" s="12" t="s">
        <v>200</v>
      </c>
      <c r="E169" s="12" t="s">
        <v>19</v>
      </c>
      <c r="F169" s="24">
        <f t="shared" si="11"/>
        <v>2325.61</v>
      </c>
      <c r="G169" s="24">
        <f t="shared" si="11"/>
        <v>2164.87</v>
      </c>
    </row>
    <row r="170" spans="1:7" ht="31.2" outlineLevel="1">
      <c r="A170" s="11" t="s">
        <v>20</v>
      </c>
      <c r="B170" s="12" t="s">
        <v>41</v>
      </c>
      <c r="C170" s="12" t="s">
        <v>81</v>
      </c>
      <c r="D170" s="12" t="s">
        <v>200</v>
      </c>
      <c r="E170" s="12" t="s">
        <v>21</v>
      </c>
      <c r="F170" s="22">
        <v>2325.61</v>
      </c>
      <c r="G170" s="151">
        <v>2164.87</v>
      </c>
    </row>
    <row r="171" spans="1:7" ht="46.8" outlineLevel="1">
      <c r="A171" s="11" t="s">
        <v>511</v>
      </c>
      <c r="B171" s="12" t="s">
        <v>41</v>
      </c>
      <c r="C171" s="12" t="s">
        <v>81</v>
      </c>
      <c r="D171" s="12" t="s">
        <v>512</v>
      </c>
      <c r="E171" s="12" t="s">
        <v>8</v>
      </c>
      <c r="F171" s="22">
        <f>F172</f>
        <v>4200</v>
      </c>
      <c r="G171" s="22">
        <f>G172</f>
        <v>4200</v>
      </c>
    </row>
    <row r="172" spans="1:7" outlineLevel="1">
      <c r="A172" s="11" t="s">
        <v>22</v>
      </c>
      <c r="B172" s="12" t="s">
        <v>41</v>
      </c>
      <c r="C172" s="12" t="s">
        <v>81</v>
      </c>
      <c r="D172" s="12" t="s">
        <v>512</v>
      </c>
      <c r="E172" s="12" t="s">
        <v>23</v>
      </c>
      <c r="F172" s="22">
        <f>F173</f>
        <v>4200</v>
      </c>
      <c r="G172" s="22">
        <f>G173</f>
        <v>4200</v>
      </c>
    </row>
    <row r="173" spans="1:7" ht="46.8" outlineLevel="1">
      <c r="A173" s="11" t="s">
        <v>65</v>
      </c>
      <c r="B173" s="12" t="s">
        <v>41</v>
      </c>
      <c r="C173" s="12" t="s">
        <v>81</v>
      </c>
      <c r="D173" s="12" t="s">
        <v>512</v>
      </c>
      <c r="E173" s="12" t="s">
        <v>66</v>
      </c>
      <c r="F173" s="22">
        <v>4200</v>
      </c>
      <c r="G173" s="22">
        <v>4200</v>
      </c>
    </row>
    <row r="174" spans="1:7" outlineLevel="1">
      <c r="A174" s="11" t="s">
        <v>83</v>
      </c>
      <c r="B174" s="12" t="s">
        <v>41</v>
      </c>
      <c r="C174" s="12" t="s">
        <v>84</v>
      </c>
      <c r="D174" s="12" t="s">
        <v>166</v>
      </c>
      <c r="E174" s="12" t="s">
        <v>8</v>
      </c>
      <c r="F174" s="24">
        <f t="shared" ref="F174:G177" si="12">F175</f>
        <v>250</v>
      </c>
      <c r="G174" s="24">
        <f t="shared" si="12"/>
        <v>250</v>
      </c>
    </row>
    <row r="175" spans="1:7" ht="46.8" outlineLevel="1">
      <c r="A175" s="11" t="s">
        <v>457</v>
      </c>
      <c r="B175" s="12" t="s">
        <v>41</v>
      </c>
      <c r="C175" s="12" t="s">
        <v>84</v>
      </c>
      <c r="D175" s="12" t="s">
        <v>192</v>
      </c>
      <c r="E175" s="12" t="s">
        <v>8</v>
      </c>
      <c r="F175" s="24">
        <f t="shared" si="12"/>
        <v>250</v>
      </c>
      <c r="G175" s="24">
        <f t="shared" si="12"/>
        <v>250</v>
      </c>
    </row>
    <row r="176" spans="1:7" ht="31.2" outlineLevel="1">
      <c r="A176" s="124" t="s">
        <v>85</v>
      </c>
      <c r="B176" s="12" t="s">
        <v>41</v>
      </c>
      <c r="C176" s="12" t="s">
        <v>84</v>
      </c>
      <c r="D176" s="12" t="s">
        <v>201</v>
      </c>
      <c r="E176" s="12" t="s">
        <v>8</v>
      </c>
      <c r="F176" s="24">
        <f t="shared" si="12"/>
        <v>250</v>
      </c>
      <c r="G176" s="24">
        <f t="shared" si="12"/>
        <v>250</v>
      </c>
    </row>
    <row r="177" spans="1:7" ht="31.2" outlineLevel="1">
      <c r="A177" s="11" t="s">
        <v>18</v>
      </c>
      <c r="B177" s="12" t="s">
        <v>41</v>
      </c>
      <c r="C177" s="12" t="s">
        <v>84</v>
      </c>
      <c r="D177" s="12" t="s">
        <v>201</v>
      </c>
      <c r="E177" s="12" t="s">
        <v>19</v>
      </c>
      <c r="F177" s="24">
        <f t="shared" si="12"/>
        <v>250</v>
      </c>
      <c r="G177" s="24">
        <f t="shared" si="12"/>
        <v>250</v>
      </c>
    </row>
    <row r="178" spans="1:7" ht="31.2" outlineLevel="1">
      <c r="A178" s="11" t="s">
        <v>20</v>
      </c>
      <c r="B178" s="12" t="s">
        <v>41</v>
      </c>
      <c r="C178" s="12" t="s">
        <v>84</v>
      </c>
      <c r="D178" s="12" t="s">
        <v>201</v>
      </c>
      <c r="E178" s="12" t="s">
        <v>21</v>
      </c>
      <c r="F178" s="22">
        <v>250</v>
      </c>
      <c r="G178" s="151">
        <v>250</v>
      </c>
    </row>
    <row r="179" spans="1:7" outlineLevel="1">
      <c r="A179" s="11" t="s">
        <v>86</v>
      </c>
      <c r="B179" s="12" t="s">
        <v>41</v>
      </c>
      <c r="C179" s="12" t="s">
        <v>87</v>
      </c>
      <c r="D179" s="12" t="s">
        <v>166</v>
      </c>
      <c r="E179" s="12" t="s">
        <v>8</v>
      </c>
      <c r="F179" s="24">
        <f>F180</f>
        <v>155</v>
      </c>
      <c r="G179" s="24">
        <f>G180</f>
        <v>155</v>
      </c>
    </row>
    <row r="180" spans="1:7" outlineLevel="2">
      <c r="A180" s="11" t="s">
        <v>88</v>
      </c>
      <c r="B180" s="12" t="s">
        <v>41</v>
      </c>
      <c r="C180" s="12" t="s">
        <v>89</v>
      </c>
      <c r="D180" s="12" t="s">
        <v>166</v>
      </c>
      <c r="E180" s="12" t="s">
        <v>8</v>
      </c>
      <c r="F180" s="24">
        <f>F181</f>
        <v>155</v>
      </c>
      <c r="G180" s="24">
        <f>G181</f>
        <v>155</v>
      </c>
    </row>
    <row r="181" spans="1:7" ht="31.2" outlineLevel="3">
      <c r="A181" s="11" t="s">
        <v>574</v>
      </c>
      <c r="B181" s="12" t="s">
        <v>41</v>
      </c>
      <c r="C181" s="12" t="s">
        <v>89</v>
      </c>
      <c r="D181" s="12" t="s">
        <v>202</v>
      </c>
      <c r="E181" s="12" t="s">
        <v>8</v>
      </c>
      <c r="F181" s="24">
        <f>F182+F186+F189</f>
        <v>155</v>
      </c>
      <c r="G181" s="24">
        <f>G182+G186+G189</f>
        <v>155</v>
      </c>
    </row>
    <row r="182" spans="1:7" ht="46.8" outlineLevel="3">
      <c r="A182" s="11" t="s">
        <v>581</v>
      </c>
      <c r="B182" s="12" t="s">
        <v>41</v>
      </c>
      <c r="C182" s="12" t="s">
        <v>89</v>
      </c>
      <c r="D182" s="12" t="s">
        <v>436</v>
      </c>
      <c r="E182" s="12" t="s">
        <v>8</v>
      </c>
      <c r="F182" s="24">
        <f t="shared" ref="F182:G184" si="13">F183</f>
        <v>80</v>
      </c>
      <c r="G182" s="24">
        <f t="shared" si="13"/>
        <v>80</v>
      </c>
    </row>
    <row r="183" spans="1:7" ht="31.2" outlineLevel="3">
      <c r="A183" s="11" t="s">
        <v>437</v>
      </c>
      <c r="B183" s="12" t="s">
        <v>41</v>
      </c>
      <c r="C183" s="12" t="s">
        <v>89</v>
      </c>
      <c r="D183" s="12" t="s">
        <v>438</v>
      </c>
      <c r="E183" s="12" t="s">
        <v>8</v>
      </c>
      <c r="F183" s="24">
        <f t="shared" si="13"/>
        <v>80</v>
      </c>
      <c r="G183" s="24">
        <f t="shared" si="13"/>
        <v>80</v>
      </c>
    </row>
    <row r="184" spans="1:7" ht="31.2" outlineLevel="3">
      <c r="A184" s="11" t="s">
        <v>18</v>
      </c>
      <c r="B184" s="12" t="s">
        <v>41</v>
      </c>
      <c r="C184" s="12" t="s">
        <v>89</v>
      </c>
      <c r="D184" s="12" t="s">
        <v>438</v>
      </c>
      <c r="E184" s="12" t="s">
        <v>19</v>
      </c>
      <c r="F184" s="24">
        <f t="shared" si="13"/>
        <v>80</v>
      </c>
      <c r="G184" s="24">
        <f t="shared" si="13"/>
        <v>80</v>
      </c>
    </row>
    <row r="185" spans="1:7" ht="31.2" outlineLevel="3">
      <c r="A185" s="11" t="s">
        <v>20</v>
      </c>
      <c r="B185" s="12" t="s">
        <v>41</v>
      </c>
      <c r="C185" s="12" t="s">
        <v>89</v>
      </c>
      <c r="D185" s="12" t="s">
        <v>438</v>
      </c>
      <c r="E185" s="12" t="s">
        <v>21</v>
      </c>
      <c r="F185" s="24">
        <v>80</v>
      </c>
      <c r="G185" s="24">
        <v>80</v>
      </c>
    </row>
    <row r="186" spans="1:7" ht="31.2" outlineLevel="5">
      <c r="A186" s="11" t="s">
        <v>91</v>
      </c>
      <c r="B186" s="12" t="s">
        <v>41</v>
      </c>
      <c r="C186" s="12" t="s">
        <v>89</v>
      </c>
      <c r="D186" s="12" t="s">
        <v>203</v>
      </c>
      <c r="E186" s="12" t="s">
        <v>8</v>
      </c>
      <c r="F186" s="24">
        <f>F187</f>
        <v>45</v>
      </c>
      <c r="G186" s="24">
        <f>G187</f>
        <v>45</v>
      </c>
    </row>
    <row r="187" spans="1:7" ht="31.2" outlineLevel="6">
      <c r="A187" s="11" t="s">
        <v>18</v>
      </c>
      <c r="B187" s="12" t="s">
        <v>41</v>
      </c>
      <c r="C187" s="12" t="s">
        <v>89</v>
      </c>
      <c r="D187" s="12" t="s">
        <v>203</v>
      </c>
      <c r="E187" s="12" t="s">
        <v>19</v>
      </c>
      <c r="F187" s="24">
        <f>F188</f>
        <v>45</v>
      </c>
      <c r="G187" s="24">
        <f>G188</f>
        <v>45</v>
      </c>
    </row>
    <row r="188" spans="1:7" ht="31.2" outlineLevel="7">
      <c r="A188" s="11" t="s">
        <v>20</v>
      </c>
      <c r="B188" s="12" t="s">
        <v>41</v>
      </c>
      <c r="C188" s="12" t="s">
        <v>89</v>
      </c>
      <c r="D188" s="12" t="s">
        <v>203</v>
      </c>
      <c r="E188" s="12" t="s">
        <v>21</v>
      </c>
      <c r="F188" s="22">
        <v>45</v>
      </c>
      <c r="G188" s="151">
        <v>45</v>
      </c>
    </row>
    <row r="189" spans="1:7" outlineLevel="5">
      <c r="A189" s="11" t="s">
        <v>90</v>
      </c>
      <c r="B189" s="12" t="s">
        <v>41</v>
      </c>
      <c r="C189" s="12" t="s">
        <v>89</v>
      </c>
      <c r="D189" s="12" t="s">
        <v>439</v>
      </c>
      <c r="E189" s="12" t="s">
        <v>8</v>
      </c>
      <c r="F189" s="24">
        <f>F190</f>
        <v>30</v>
      </c>
      <c r="G189" s="24">
        <f>G190</f>
        <v>30</v>
      </c>
    </row>
    <row r="190" spans="1:7" ht="31.2" outlineLevel="6">
      <c r="A190" s="11" t="s">
        <v>18</v>
      </c>
      <c r="B190" s="12" t="s">
        <v>41</v>
      </c>
      <c r="C190" s="12" t="s">
        <v>89</v>
      </c>
      <c r="D190" s="12" t="s">
        <v>439</v>
      </c>
      <c r="E190" s="12" t="s">
        <v>19</v>
      </c>
      <c r="F190" s="24">
        <f>F191</f>
        <v>30</v>
      </c>
      <c r="G190" s="24">
        <f>G191</f>
        <v>30</v>
      </c>
    </row>
    <row r="191" spans="1:7" ht="31.2" outlineLevel="7">
      <c r="A191" s="11" t="s">
        <v>20</v>
      </c>
      <c r="B191" s="12" t="s">
        <v>41</v>
      </c>
      <c r="C191" s="12" t="s">
        <v>89</v>
      </c>
      <c r="D191" s="12" t="s">
        <v>439</v>
      </c>
      <c r="E191" s="12" t="s">
        <v>21</v>
      </c>
      <c r="F191" s="22">
        <v>30</v>
      </c>
      <c r="G191" s="151">
        <v>30</v>
      </c>
    </row>
    <row r="192" spans="1:7" outlineLevel="1">
      <c r="A192" s="11" t="s">
        <v>92</v>
      </c>
      <c r="B192" s="12" t="s">
        <v>41</v>
      </c>
      <c r="C192" s="12" t="s">
        <v>93</v>
      </c>
      <c r="D192" s="12" t="s">
        <v>166</v>
      </c>
      <c r="E192" s="12" t="s">
        <v>8</v>
      </c>
      <c r="F192" s="24">
        <f>F193</f>
        <v>11320.73</v>
      </c>
      <c r="G192" s="24">
        <f>G193</f>
        <v>11320.73</v>
      </c>
    </row>
    <row r="193" spans="1:7" outlineLevel="2">
      <c r="A193" s="11" t="s">
        <v>516</v>
      </c>
      <c r="B193" s="12" t="s">
        <v>41</v>
      </c>
      <c r="C193" s="12" t="s">
        <v>515</v>
      </c>
      <c r="D193" s="12" t="s">
        <v>166</v>
      </c>
      <c r="E193" s="12" t="s">
        <v>8</v>
      </c>
      <c r="F193" s="24">
        <f t="shared" ref="F193:G196" si="14">F194</f>
        <v>11320.73</v>
      </c>
      <c r="G193" s="24">
        <f t="shared" si="14"/>
        <v>11320.73</v>
      </c>
    </row>
    <row r="194" spans="1:7" ht="31.2" outlineLevel="3">
      <c r="A194" s="11" t="s">
        <v>570</v>
      </c>
      <c r="B194" s="12" t="s">
        <v>41</v>
      </c>
      <c r="C194" s="12" t="s">
        <v>515</v>
      </c>
      <c r="D194" s="12" t="s">
        <v>204</v>
      </c>
      <c r="E194" s="12" t="s">
        <v>8</v>
      </c>
      <c r="F194" s="24">
        <f t="shared" si="14"/>
        <v>11320.73</v>
      </c>
      <c r="G194" s="24">
        <f t="shared" si="14"/>
        <v>11320.73</v>
      </c>
    </row>
    <row r="195" spans="1:7" ht="46.8" outlineLevel="5">
      <c r="A195" s="11" t="s">
        <v>96</v>
      </c>
      <c r="B195" s="12" t="s">
        <v>41</v>
      </c>
      <c r="C195" s="12" t="s">
        <v>515</v>
      </c>
      <c r="D195" s="12" t="s">
        <v>205</v>
      </c>
      <c r="E195" s="12" t="s">
        <v>8</v>
      </c>
      <c r="F195" s="24">
        <f t="shared" si="14"/>
        <v>11320.73</v>
      </c>
      <c r="G195" s="24">
        <f t="shared" si="14"/>
        <v>11320.73</v>
      </c>
    </row>
    <row r="196" spans="1:7" ht="31.2" outlineLevel="6">
      <c r="A196" s="11" t="s">
        <v>53</v>
      </c>
      <c r="B196" s="12" t="s">
        <v>41</v>
      </c>
      <c r="C196" s="12" t="s">
        <v>515</v>
      </c>
      <c r="D196" s="12" t="s">
        <v>205</v>
      </c>
      <c r="E196" s="12" t="s">
        <v>54</v>
      </c>
      <c r="F196" s="24">
        <f t="shared" si="14"/>
        <v>11320.73</v>
      </c>
      <c r="G196" s="24">
        <f t="shared" si="14"/>
        <v>11320.73</v>
      </c>
    </row>
    <row r="197" spans="1:7" outlineLevel="7">
      <c r="A197" s="11" t="s">
        <v>97</v>
      </c>
      <c r="B197" s="12" t="s">
        <v>41</v>
      </c>
      <c r="C197" s="12" t="s">
        <v>515</v>
      </c>
      <c r="D197" s="12" t="s">
        <v>205</v>
      </c>
      <c r="E197" s="12" t="s">
        <v>98</v>
      </c>
      <c r="F197" s="22">
        <v>11320.73</v>
      </c>
      <c r="G197" s="151">
        <v>11320.73</v>
      </c>
    </row>
    <row r="198" spans="1:7" outlineLevel="1">
      <c r="A198" s="11" t="s">
        <v>103</v>
      </c>
      <c r="B198" s="12" t="s">
        <v>41</v>
      </c>
      <c r="C198" s="12" t="s">
        <v>104</v>
      </c>
      <c r="D198" s="12" t="s">
        <v>166</v>
      </c>
      <c r="E198" s="12" t="s">
        <v>8</v>
      </c>
      <c r="F198" s="24">
        <f>F199</f>
        <v>6569.72</v>
      </c>
      <c r="G198" s="24">
        <f>G199</f>
        <v>6656.18</v>
      </c>
    </row>
    <row r="199" spans="1:7" outlineLevel="2">
      <c r="A199" s="11" t="s">
        <v>105</v>
      </c>
      <c r="B199" s="12" t="s">
        <v>41</v>
      </c>
      <c r="C199" s="12" t="s">
        <v>106</v>
      </c>
      <c r="D199" s="12" t="s">
        <v>166</v>
      </c>
      <c r="E199" s="12" t="s">
        <v>8</v>
      </c>
      <c r="F199" s="24">
        <f>F200</f>
        <v>6569.72</v>
      </c>
      <c r="G199" s="24">
        <f>G200</f>
        <v>6656.18</v>
      </c>
    </row>
    <row r="200" spans="1:7" ht="31.2" outlineLevel="3">
      <c r="A200" s="11" t="s">
        <v>570</v>
      </c>
      <c r="B200" s="12" t="s">
        <v>41</v>
      </c>
      <c r="C200" s="12" t="s">
        <v>106</v>
      </c>
      <c r="D200" s="12" t="s">
        <v>204</v>
      </c>
      <c r="E200" s="12" t="s">
        <v>8</v>
      </c>
      <c r="F200" s="24">
        <f>F201+F206</f>
        <v>6569.72</v>
      </c>
      <c r="G200" s="24">
        <f>G201+G206</f>
        <v>6656.18</v>
      </c>
    </row>
    <row r="201" spans="1:7" outlineLevel="5">
      <c r="A201" s="11" t="s">
        <v>107</v>
      </c>
      <c r="B201" s="12" t="s">
        <v>41</v>
      </c>
      <c r="C201" s="12" t="s">
        <v>106</v>
      </c>
      <c r="D201" s="12" t="s">
        <v>208</v>
      </c>
      <c r="E201" s="12" t="s">
        <v>8</v>
      </c>
      <c r="F201" s="24">
        <f>F202+F204</f>
        <v>824</v>
      </c>
      <c r="G201" s="24">
        <f>G202+G204</f>
        <v>824</v>
      </c>
    </row>
    <row r="202" spans="1:7" ht="31.2" outlineLevel="6">
      <c r="A202" s="11" t="s">
        <v>53</v>
      </c>
      <c r="B202" s="12" t="s">
        <v>41</v>
      </c>
      <c r="C202" s="12" t="s">
        <v>106</v>
      </c>
      <c r="D202" s="12" t="s">
        <v>208</v>
      </c>
      <c r="E202" s="12" t="s">
        <v>54</v>
      </c>
      <c r="F202" s="24">
        <f>F203</f>
        <v>710</v>
      </c>
      <c r="G202" s="24">
        <f>G203</f>
        <v>710</v>
      </c>
    </row>
    <row r="203" spans="1:7" outlineLevel="7">
      <c r="A203" s="11" t="s">
        <v>97</v>
      </c>
      <c r="B203" s="12" t="s">
        <v>41</v>
      </c>
      <c r="C203" s="12" t="s">
        <v>106</v>
      </c>
      <c r="D203" s="12" t="s">
        <v>208</v>
      </c>
      <c r="E203" s="12" t="s">
        <v>98</v>
      </c>
      <c r="F203" s="22">
        <v>710</v>
      </c>
      <c r="G203" s="151">
        <v>710</v>
      </c>
    </row>
    <row r="204" spans="1:7" ht="31.2" outlineLevel="7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114</v>
      </c>
      <c r="G204" s="24">
        <f>G205</f>
        <v>114</v>
      </c>
    </row>
    <row r="205" spans="1:7" ht="33" customHeight="1" outlineLevel="7">
      <c r="A205" s="11" t="s">
        <v>514</v>
      </c>
      <c r="B205" s="12" t="s">
        <v>41</v>
      </c>
      <c r="C205" s="12" t="s">
        <v>106</v>
      </c>
      <c r="D205" s="12" t="s">
        <v>208</v>
      </c>
      <c r="E205" s="12" t="s">
        <v>513</v>
      </c>
      <c r="F205" s="22">
        <v>114</v>
      </c>
      <c r="G205" s="151">
        <v>114</v>
      </c>
    </row>
    <row r="206" spans="1:7" ht="32.25" customHeight="1" outlineLevel="7">
      <c r="A206" s="125" t="s">
        <v>108</v>
      </c>
      <c r="B206" s="12" t="s">
        <v>41</v>
      </c>
      <c r="C206" s="12" t="s">
        <v>106</v>
      </c>
      <c r="D206" s="12" t="s">
        <v>209</v>
      </c>
      <c r="E206" s="12" t="s">
        <v>8</v>
      </c>
      <c r="F206" s="24">
        <f>F207</f>
        <v>5745.72</v>
      </c>
      <c r="G206" s="24">
        <f>G207</f>
        <v>5832.18</v>
      </c>
    </row>
    <row r="207" spans="1:7" ht="31.2" outlineLevel="7">
      <c r="A207" s="11" t="s">
        <v>53</v>
      </c>
      <c r="B207" s="12" t="s">
        <v>41</v>
      </c>
      <c r="C207" s="12" t="s">
        <v>106</v>
      </c>
      <c r="D207" s="12" t="s">
        <v>209</v>
      </c>
      <c r="E207" s="12" t="s">
        <v>54</v>
      </c>
      <c r="F207" s="24">
        <f>F208</f>
        <v>5745.72</v>
      </c>
      <c r="G207" s="24">
        <f>G208</f>
        <v>5832.18</v>
      </c>
    </row>
    <row r="208" spans="1:7" outlineLevel="7">
      <c r="A208" s="11" t="s">
        <v>97</v>
      </c>
      <c r="B208" s="12" t="s">
        <v>41</v>
      </c>
      <c r="C208" s="12" t="s">
        <v>106</v>
      </c>
      <c r="D208" s="12" t="s">
        <v>209</v>
      </c>
      <c r="E208" s="12" t="s">
        <v>98</v>
      </c>
      <c r="F208" s="22">
        <v>5745.72</v>
      </c>
      <c r="G208" s="151">
        <v>5832.18</v>
      </c>
    </row>
    <row r="209" spans="1:8" outlineLevel="1">
      <c r="A209" s="11" t="s">
        <v>109</v>
      </c>
      <c r="B209" s="12" t="s">
        <v>41</v>
      </c>
      <c r="C209" s="12" t="s">
        <v>110</v>
      </c>
      <c r="D209" s="12" t="s">
        <v>166</v>
      </c>
      <c r="E209" s="12" t="s">
        <v>8</v>
      </c>
      <c r="F209" s="24">
        <f>F210+F215</f>
        <v>3760.95</v>
      </c>
      <c r="G209" s="24">
        <f>G210+G215</f>
        <v>3760.95</v>
      </c>
    </row>
    <row r="210" spans="1:8" outlineLevel="2">
      <c r="A210" s="11" t="s">
        <v>111</v>
      </c>
      <c r="B210" s="12" t="s">
        <v>41</v>
      </c>
      <c r="C210" s="12" t="s">
        <v>112</v>
      </c>
      <c r="D210" s="12" t="s">
        <v>166</v>
      </c>
      <c r="E210" s="12" t="s">
        <v>8</v>
      </c>
      <c r="F210" s="24">
        <f t="shared" ref="F210:G213" si="15">F211</f>
        <v>3077.95</v>
      </c>
      <c r="G210" s="24">
        <f t="shared" si="15"/>
        <v>3077.95</v>
      </c>
    </row>
    <row r="211" spans="1:8" ht="31.2" outlineLevel="4">
      <c r="A211" s="11" t="s">
        <v>182</v>
      </c>
      <c r="B211" s="12" t="s">
        <v>41</v>
      </c>
      <c r="C211" s="12" t="s">
        <v>112</v>
      </c>
      <c r="D211" s="12" t="s">
        <v>167</v>
      </c>
      <c r="E211" s="12" t="s">
        <v>8</v>
      </c>
      <c r="F211" s="24">
        <f t="shared" si="15"/>
        <v>3077.95</v>
      </c>
      <c r="G211" s="24">
        <f t="shared" si="15"/>
        <v>3077.95</v>
      </c>
    </row>
    <row r="212" spans="1:8" outlineLevel="5">
      <c r="A212" s="11" t="s">
        <v>113</v>
      </c>
      <c r="B212" s="12" t="s">
        <v>41</v>
      </c>
      <c r="C212" s="12" t="s">
        <v>112</v>
      </c>
      <c r="D212" s="12" t="s">
        <v>210</v>
      </c>
      <c r="E212" s="12" t="s">
        <v>8</v>
      </c>
      <c r="F212" s="24">
        <f t="shared" si="15"/>
        <v>3077.95</v>
      </c>
      <c r="G212" s="24">
        <f t="shared" si="15"/>
        <v>3077.95</v>
      </c>
    </row>
    <row r="213" spans="1:8" outlineLevel="6">
      <c r="A213" s="11" t="s">
        <v>114</v>
      </c>
      <c r="B213" s="12" t="s">
        <v>41</v>
      </c>
      <c r="C213" s="12" t="s">
        <v>112</v>
      </c>
      <c r="D213" s="12" t="s">
        <v>210</v>
      </c>
      <c r="E213" s="12" t="s">
        <v>115</v>
      </c>
      <c r="F213" s="24">
        <f t="shared" si="15"/>
        <v>3077.95</v>
      </c>
      <c r="G213" s="24">
        <f t="shared" si="15"/>
        <v>3077.95</v>
      </c>
    </row>
    <row r="214" spans="1:8" outlineLevel="7">
      <c r="A214" s="11" t="s">
        <v>116</v>
      </c>
      <c r="B214" s="12" t="s">
        <v>41</v>
      </c>
      <c r="C214" s="12" t="s">
        <v>112</v>
      </c>
      <c r="D214" s="12" t="s">
        <v>210</v>
      </c>
      <c r="E214" s="12" t="s">
        <v>117</v>
      </c>
      <c r="F214" s="22">
        <v>3077.95</v>
      </c>
      <c r="G214" s="151">
        <v>3077.95</v>
      </c>
    </row>
    <row r="215" spans="1:8" outlineLevel="7">
      <c r="A215" s="11" t="s">
        <v>118</v>
      </c>
      <c r="B215" s="12" t="s">
        <v>41</v>
      </c>
      <c r="C215" s="12" t="s">
        <v>119</v>
      </c>
      <c r="D215" s="12" t="s">
        <v>166</v>
      </c>
      <c r="E215" s="12" t="s">
        <v>8</v>
      </c>
      <c r="F215" s="24">
        <f>F216</f>
        <v>683</v>
      </c>
      <c r="G215" s="24">
        <f>G216</f>
        <v>683</v>
      </c>
    </row>
    <row r="216" spans="1:8" ht="31.2" outlineLevel="7">
      <c r="A216" s="11" t="s">
        <v>572</v>
      </c>
      <c r="B216" s="12" t="s">
        <v>41</v>
      </c>
      <c r="C216" s="12" t="s">
        <v>119</v>
      </c>
      <c r="D216" s="12" t="s">
        <v>173</v>
      </c>
      <c r="E216" s="12" t="s">
        <v>8</v>
      </c>
      <c r="F216" s="24">
        <f>F217+F221</f>
        <v>683</v>
      </c>
      <c r="G216" s="24">
        <f>G217+G221</f>
        <v>683</v>
      </c>
    </row>
    <row r="217" spans="1:8" ht="18" customHeight="1" outlineLevel="7">
      <c r="A217" s="11" t="s">
        <v>494</v>
      </c>
      <c r="B217" s="12" t="s">
        <v>41</v>
      </c>
      <c r="C217" s="12" t="s">
        <v>119</v>
      </c>
      <c r="D217" s="12" t="s">
        <v>211</v>
      </c>
      <c r="E217" s="12" t="s">
        <v>8</v>
      </c>
      <c r="F217" s="24">
        <f t="shared" ref="F217:G219" si="16">F218</f>
        <v>510</v>
      </c>
      <c r="G217" s="24">
        <f t="shared" si="16"/>
        <v>510</v>
      </c>
    </row>
    <row r="218" spans="1:8" ht="31.2" outlineLevel="7">
      <c r="A218" s="11" t="s">
        <v>123</v>
      </c>
      <c r="B218" s="12" t="s">
        <v>41</v>
      </c>
      <c r="C218" s="12" t="s">
        <v>119</v>
      </c>
      <c r="D218" s="12" t="s">
        <v>212</v>
      </c>
      <c r="E218" s="12" t="s">
        <v>8</v>
      </c>
      <c r="F218" s="24">
        <f t="shared" si="16"/>
        <v>510</v>
      </c>
      <c r="G218" s="24">
        <f t="shared" si="16"/>
        <v>510</v>
      </c>
    </row>
    <row r="219" spans="1:8" outlineLevel="7">
      <c r="A219" s="11" t="s">
        <v>114</v>
      </c>
      <c r="B219" s="12" t="s">
        <v>41</v>
      </c>
      <c r="C219" s="12" t="s">
        <v>119</v>
      </c>
      <c r="D219" s="12" t="s">
        <v>212</v>
      </c>
      <c r="E219" s="12" t="s">
        <v>115</v>
      </c>
      <c r="F219" s="24">
        <f t="shared" si="16"/>
        <v>510</v>
      </c>
      <c r="G219" s="24">
        <f t="shared" si="16"/>
        <v>510</v>
      </c>
    </row>
    <row r="220" spans="1:8" ht="31.2" outlineLevel="7">
      <c r="A220" s="11" t="s">
        <v>121</v>
      </c>
      <c r="B220" s="12" t="s">
        <v>41</v>
      </c>
      <c r="C220" s="12" t="s">
        <v>119</v>
      </c>
      <c r="D220" s="12" t="s">
        <v>212</v>
      </c>
      <c r="E220" s="12" t="s">
        <v>122</v>
      </c>
      <c r="F220" s="22">
        <v>510</v>
      </c>
      <c r="G220" s="151">
        <v>510</v>
      </c>
      <c r="H220" s="154"/>
    </row>
    <row r="221" spans="1:8" ht="31.2" outlineLevel="7">
      <c r="A221" s="11" t="s">
        <v>120</v>
      </c>
      <c r="B221" s="12" t="s">
        <v>41</v>
      </c>
      <c r="C221" s="12" t="s">
        <v>119</v>
      </c>
      <c r="D221" s="12" t="s">
        <v>440</v>
      </c>
      <c r="E221" s="12" t="s">
        <v>8</v>
      </c>
      <c r="F221" s="24">
        <f>F222</f>
        <v>173</v>
      </c>
      <c r="G221" s="24">
        <f>G222</f>
        <v>173</v>
      </c>
    </row>
    <row r="222" spans="1:8" outlineLevel="7">
      <c r="A222" s="11" t="s">
        <v>114</v>
      </c>
      <c r="B222" s="12" t="s">
        <v>41</v>
      </c>
      <c r="C222" s="12" t="s">
        <v>119</v>
      </c>
      <c r="D222" s="12" t="s">
        <v>440</v>
      </c>
      <c r="E222" s="12" t="s">
        <v>115</v>
      </c>
      <c r="F222" s="24">
        <f>F223</f>
        <v>173</v>
      </c>
      <c r="G222" s="24">
        <f>G223</f>
        <v>173</v>
      </c>
    </row>
    <row r="223" spans="1:8" ht="31.2" outlineLevel="1">
      <c r="A223" s="11" t="s">
        <v>121</v>
      </c>
      <c r="B223" s="12" t="s">
        <v>41</v>
      </c>
      <c r="C223" s="12" t="s">
        <v>119</v>
      </c>
      <c r="D223" s="12" t="s">
        <v>440</v>
      </c>
      <c r="E223" s="12" t="s">
        <v>122</v>
      </c>
      <c r="F223" s="22">
        <v>173</v>
      </c>
      <c r="G223" s="151">
        <v>173</v>
      </c>
    </row>
    <row r="224" spans="1:8" outlineLevel="1">
      <c r="A224" s="11" t="s">
        <v>129</v>
      </c>
      <c r="B224" s="12" t="s">
        <v>41</v>
      </c>
      <c r="C224" s="12" t="s">
        <v>130</v>
      </c>
      <c r="D224" s="12" t="s">
        <v>166</v>
      </c>
      <c r="E224" s="12" t="s">
        <v>8</v>
      </c>
      <c r="F224" s="24">
        <f t="shared" ref="F224:G229" si="17">F225</f>
        <v>881.25</v>
      </c>
      <c r="G224" s="24">
        <f t="shared" si="17"/>
        <v>881.25</v>
      </c>
    </row>
    <row r="225" spans="1:7" outlineLevel="2">
      <c r="A225" s="11" t="s">
        <v>131</v>
      </c>
      <c r="B225" s="12" t="s">
        <v>41</v>
      </c>
      <c r="C225" s="12" t="s">
        <v>132</v>
      </c>
      <c r="D225" s="12" t="s">
        <v>166</v>
      </c>
      <c r="E225" s="12" t="s">
        <v>8</v>
      </c>
      <c r="F225" s="24">
        <f t="shared" si="17"/>
        <v>881.25</v>
      </c>
      <c r="G225" s="24">
        <f t="shared" si="17"/>
        <v>881.25</v>
      </c>
    </row>
    <row r="226" spans="1:7" ht="46.8" outlineLevel="3">
      <c r="A226" s="11" t="s">
        <v>454</v>
      </c>
      <c r="B226" s="12" t="s">
        <v>41</v>
      </c>
      <c r="C226" s="12" t="s">
        <v>132</v>
      </c>
      <c r="D226" s="12" t="s">
        <v>169</v>
      </c>
      <c r="E226" s="12" t="s">
        <v>8</v>
      </c>
      <c r="F226" s="24">
        <f t="shared" si="17"/>
        <v>881.25</v>
      </c>
      <c r="G226" s="24">
        <f t="shared" si="17"/>
        <v>881.25</v>
      </c>
    </row>
    <row r="227" spans="1:7" ht="31.2" outlineLevel="4">
      <c r="A227" s="121" t="s">
        <v>580</v>
      </c>
      <c r="B227" s="12" t="s">
        <v>41</v>
      </c>
      <c r="C227" s="12" t="s">
        <v>132</v>
      </c>
      <c r="D227" s="12" t="s">
        <v>441</v>
      </c>
      <c r="E227" s="12" t="s">
        <v>8</v>
      </c>
      <c r="F227" s="24">
        <f t="shared" si="17"/>
        <v>881.25</v>
      </c>
      <c r="G227" s="24">
        <f t="shared" si="17"/>
        <v>881.25</v>
      </c>
    </row>
    <row r="228" spans="1:7" ht="33" customHeight="1" outlineLevel="5">
      <c r="A228" s="11" t="s">
        <v>133</v>
      </c>
      <c r="B228" s="12" t="s">
        <v>41</v>
      </c>
      <c r="C228" s="12" t="s">
        <v>132</v>
      </c>
      <c r="D228" s="12" t="s">
        <v>442</v>
      </c>
      <c r="E228" s="12" t="s">
        <v>8</v>
      </c>
      <c r="F228" s="24">
        <f t="shared" si="17"/>
        <v>881.25</v>
      </c>
      <c r="G228" s="24">
        <f t="shared" si="17"/>
        <v>881.25</v>
      </c>
    </row>
    <row r="229" spans="1:7" ht="31.2" outlineLevel="6">
      <c r="A229" s="11" t="s">
        <v>53</v>
      </c>
      <c r="B229" s="12" t="s">
        <v>41</v>
      </c>
      <c r="C229" s="12" t="s">
        <v>132</v>
      </c>
      <c r="D229" s="12" t="s">
        <v>442</v>
      </c>
      <c r="E229" s="12" t="s">
        <v>54</v>
      </c>
      <c r="F229" s="24">
        <f t="shared" si="17"/>
        <v>881.25</v>
      </c>
      <c r="G229" s="24">
        <f t="shared" si="17"/>
        <v>881.25</v>
      </c>
    </row>
    <row r="230" spans="1:7" outlineLevel="7">
      <c r="A230" s="11" t="s">
        <v>55</v>
      </c>
      <c r="B230" s="12" t="s">
        <v>41</v>
      </c>
      <c r="C230" s="12" t="s">
        <v>132</v>
      </c>
      <c r="D230" s="12" t="s">
        <v>442</v>
      </c>
      <c r="E230" s="12" t="s">
        <v>56</v>
      </c>
      <c r="F230" s="22">
        <v>881.25</v>
      </c>
      <c r="G230" s="151">
        <v>881.25</v>
      </c>
    </row>
    <row r="231" spans="1:7" s="10" customFormat="1" ht="31.2">
      <c r="A231" s="8" t="s">
        <v>134</v>
      </c>
      <c r="B231" s="9" t="s">
        <v>135</v>
      </c>
      <c r="C231" s="9" t="s">
        <v>7</v>
      </c>
      <c r="D231" s="9" t="s">
        <v>166</v>
      </c>
      <c r="E231" s="9" t="s">
        <v>8</v>
      </c>
      <c r="F231" s="26">
        <f>F232</f>
        <v>4581.91</v>
      </c>
      <c r="G231" s="26">
        <f>G232</f>
        <v>4577.91</v>
      </c>
    </row>
    <row r="232" spans="1:7" outlineLevel="1">
      <c r="A232" s="11" t="s">
        <v>9</v>
      </c>
      <c r="B232" s="12" t="s">
        <v>135</v>
      </c>
      <c r="C232" s="12" t="s">
        <v>10</v>
      </c>
      <c r="D232" s="12" t="s">
        <v>166</v>
      </c>
      <c r="E232" s="12" t="s">
        <v>8</v>
      </c>
      <c r="F232" s="24">
        <f>F233+F248+F253</f>
        <v>4581.91</v>
      </c>
      <c r="G232" s="24">
        <f>G233+G248+G253</f>
        <v>4577.91</v>
      </c>
    </row>
    <row r="233" spans="1:7" ht="46.8" outlineLevel="2">
      <c r="A233" s="11" t="s">
        <v>136</v>
      </c>
      <c r="B233" s="12" t="s">
        <v>135</v>
      </c>
      <c r="C233" s="12" t="s">
        <v>137</v>
      </c>
      <c r="D233" s="12" t="s">
        <v>166</v>
      </c>
      <c r="E233" s="12" t="s">
        <v>8</v>
      </c>
      <c r="F233" s="24">
        <f>F234</f>
        <v>3680.1099999999997</v>
      </c>
      <c r="G233" s="24">
        <f>G234</f>
        <v>3676.1099999999997</v>
      </c>
    </row>
    <row r="234" spans="1:7" ht="31.2" outlineLevel="4">
      <c r="A234" s="11" t="s">
        <v>182</v>
      </c>
      <c r="B234" s="12" t="s">
        <v>135</v>
      </c>
      <c r="C234" s="12" t="s">
        <v>137</v>
      </c>
      <c r="D234" s="12" t="s">
        <v>167</v>
      </c>
      <c r="E234" s="12" t="s">
        <v>8</v>
      </c>
      <c r="F234" s="24">
        <f>F235+F238+F245</f>
        <v>3680.1099999999997</v>
      </c>
      <c r="G234" s="24">
        <f>G235+G238+G245</f>
        <v>3676.1099999999997</v>
      </c>
    </row>
    <row r="235" spans="1:7" ht="18" customHeight="1" outlineLevel="5">
      <c r="A235" s="11" t="s">
        <v>138</v>
      </c>
      <c r="B235" s="12" t="s">
        <v>135</v>
      </c>
      <c r="C235" s="12" t="s">
        <v>137</v>
      </c>
      <c r="D235" s="12" t="s">
        <v>213</v>
      </c>
      <c r="E235" s="12" t="s">
        <v>8</v>
      </c>
      <c r="F235" s="24">
        <f>F236</f>
        <v>1689</v>
      </c>
      <c r="G235" s="24">
        <f>G236</f>
        <v>1689</v>
      </c>
    </row>
    <row r="236" spans="1:7" ht="65.25" customHeight="1" outlineLevel="6">
      <c r="A236" s="11" t="s">
        <v>14</v>
      </c>
      <c r="B236" s="12" t="s">
        <v>135</v>
      </c>
      <c r="C236" s="12" t="s">
        <v>137</v>
      </c>
      <c r="D236" s="12" t="s">
        <v>213</v>
      </c>
      <c r="E236" s="12" t="s">
        <v>15</v>
      </c>
      <c r="F236" s="24">
        <f>F237</f>
        <v>1689</v>
      </c>
      <c r="G236" s="24">
        <f>G237</f>
        <v>1689</v>
      </c>
    </row>
    <row r="237" spans="1:7" ht="31.2" outlineLevel="7">
      <c r="A237" s="11" t="s">
        <v>16</v>
      </c>
      <c r="B237" s="12" t="s">
        <v>135</v>
      </c>
      <c r="C237" s="12" t="s">
        <v>137</v>
      </c>
      <c r="D237" s="12" t="s">
        <v>213</v>
      </c>
      <c r="E237" s="12" t="s">
        <v>17</v>
      </c>
      <c r="F237" s="22">
        <v>1689</v>
      </c>
      <c r="G237" s="151">
        <v>1689</v>
      </c>
    </row>
    <row r="238" spans="1:7" ht="46.8" outlineLevel="5">
      <c r="A238" s="11" t="s">
        <v>13</v>
      </c>
      <c r="B238" s="12" t="s">
        <v>135</v>
      </c>
      <c r="C238" s="12" t="s">
        <v>137</v>
      </c>
      <c r="D238" s="12" t="s">
        <v>168</v>
      </c>
      <c r="E238" s="12" t="s">
        <v>8</v>
      </c>
      <c r="F238" s="24">
        <f>F239+F241+F243</f>
        <v>1811.11</v>
      </c>
      <c r="G238" s="24">
        <f>G239+G241+G243</f>
        <v>1807.11</v>
      </c>
    </row>
    <row r="239" spans="1:7" ht="64.5" customHeight="1" outlineLevel="6">
      <c r="A239" s="11" t="s">
        <v>14</v>
      </c>
      <c r="B239" s="12" t="s">
        <v>135</v>
      </c>
      <c r="C239" s="12" t="s">
        <v>137</v>
      </c>
      <c r="D239" s="12" t="s">
        <v>168</v>
      </c>
      <c r="E239" s="12" t="s">
        <v>15</v>
      </c>
      <c r="F239" s="24">
        <f>F240</f>
        <v>1666.61</v>
      </c>
      <c r="G239" s="24">
        <f>G240</f>
        <v>1666.61</v>
      </c>
    </row>
    <row r="240" spans="1:7" ht="31.2" outlineLevel="7">
      <c r="A240" s="11" t="s">
        <v>16</v>
      </c>
      <c r="B240" s="12" t="s">
        <v>135</v>
      </c>
      <c r="C240" s="12" t="s">
        <v>137</v>
      </c>
      <c r="D240" s="12" t="s">
        <v>168</v>
      </c>
      <c r="E240" s="12" t="s">
        <v>17</v>
      </c>
      <c r="F240" s="22">
        <v>1666.61</v>
      </c>
      <c r="G240" s="151">
        <v>1666.61</v>
      </c>
    </row>
    <row r="241" spans="1:7" ht="31.2" outlineLevel="6">
      <c r="A241" s="11" t="s">
        <v>18</v>
      </c>
      <c r="B241" s="12" t="s">
        <v>135</v>
      </c>
      <c r="C241" s="12" t="s">
        <v>137</v>
      </c>
      <c r="D241" s="12" t="s">
        <v>168</v>
      </c>
      <c r="E241" s="12" t="s">
        <v>19</v>
      </c>
      <c r="F241" s="24">
        <f>F242</f>
        <v>139</v>
      </c>
      <c r="G241" s="24">
        <f>G242</f>
        <v>135</v>
      </c>
    </row>
    <row r="242" spans="1:7" ht="31.2" outlineLevel="7">
      <c r="A242" s="11" t="s">
        <v>20</v>
      </c>
      <c r="B242" s="12" t="s">
        <v>135</v>
      </c>
      <c r="C242" s="12" t="s">
        <v>137</v>
      </c>
      <c r="D242" s="12" t="s">
        <v>168</v>
      </c>
      <c r="E242" s="12" t="s">
        <v>21</v>
      </c>
      <c r="F242" s="22">
        <v>139</v>
      </c>
      <c r="G242" s="151">
        <v>135</v>
      </c>
    </row>
    <row r="243" spans="1:7" outlineLevel="6">
      <c r="A243" s="11" t="s">
        <v>22</v>
      </c>
      <c r="B243" s="12" t="s">
        <v>135</v>
      </c>
      <c r="C243" s="12" t="s">
        <v>137</v>
      </c>
      <c r="D243" s="12" t="s">
        <v>168</v>
      </c>
      <c r="E243" s="12" t="s">
        <v>23</v>
      </c>
      <c r="F243" s="24">
        <f>F244</f>
        <v>5.5</v>
      </c>
      <c r="G243" s="24">
        <f>G244</f>
        <v>5.5</v>
      </c>
    </row>
    <row r="244" spans="1:7" outlineLevel="7">
      <c r="A244" s="11" t="s">
        <v>24</v>
      </c>
      <c r="B244" s="12" t="s">
        <v>135</v>
      </c>
      <c r="C244" s="12" t="s">
        <v>137</v>
      </c>
      <c r="D244" s="12" t="s">
        <v>168</v>
      </c>
      <c r="E244" s="12" t="s">
        <v>25</v>
      </c>
      <c r="F244" s="22">
        <v>5.5</v>
      </c>
      <c r="G244" s="151">
        <v>5.5</v>
      </c>
    </row>
    <row r="245" spans="1:7" outlineLevel="5">
      <c r="A245" s="11" t="s">
        <v>139</v>
      </c>
      <c r="B245" s="12" t="s">
        <v>135</v>
      </c>
      <c r="C245" s="12" t="s">
        <v>137</v>
      </c>
      <c r="D245" s="12" t="s">
        <v>214</v>
      </c>
      <c r="E245" s="12" t="s">
        <v>8</v>
      </c>
      <c r="F245" s="24">
        <f>F246</f>
        <v>180</v>
      </c>
      <c r="G245" s="24">
        <f>G246</f>
        <v>180</v>
      </c>
    </row>
    <row r="246" spans="1:7" ht="66" customHeight="1" outlineLevel="6">
      <c r="A246" s="11" t="s">
        <v>14</v>
      </c>
      <c r="B246" s="12" t="s">
        <v>135</v>
      </c>
      <c r="C246" s="12" t="s">
        <v>137</v>
      </c>
      <c r="D246" s="12" t="s">
        <v>214</v>
      </c>
      <c r="E246" s="12" t="s">
        <v>15</v>
      </c>
      <c r="F246" s="24">
        <f>F247</f>
        <v>180</v>
      </c>
      <c r="G246" s="24">
        <f>G247</f>
        <v>180</v>
      </c>
    </row>
    <row r="247" spans="1:7" ht="31.2" outlineLevel="7">
      <c r="A247" s="11" t="s">
        <v>16</v>
      </c>
      <c r="B247" s="12" t="s">
        <v>135</v>
      </c>
      <c r="C247" s="12" t="s">
        <v>137</v>
      </c>
      <c r="D247" s="12" t="s">
        <v>214</v>
      </c>
      <c r="E247" s="12" t="s">
        <v>17</v>
      </c>
      <c r="F247" s="22">
        <v>180</v>
      </c>
      <c r="G247" s="151">
        <v>180</v>
      </c>
    </row>
    <row r="248" spans="1:7" ht="46.8" outlineLevel="2">
      <c r="A248" s="11" t="s">
        <v>11</v>
      </c>
      <c r="B248" s="12" t="s">
        <v>135</v>
      </c>
      <c r="C248" s="12" t="s">
        <v>12</v>
      </c>
      <c r="D248" s="12" t="s">
        <v>166</v>
      </c>
      <c r="E248" s="12" t="s">
        <v>8</v>
      </c>
      <c r="F248" s="24">
        <f t="shared" ref="F248:G251" si="18">F249</f>
        <v>883.8</v>
      </c>
      <c r="G248" s="24">
        <f t="shared" si="18"/>
        <v>883.8</v>
      </c>
    </row>
    <row r="249" spans="1:7" ht="31.2" outlineLevel="4">
      <c r="A249" s="11" t="s">
        <v>182</v>
      </c>
      <c r="B249" s="12" t="s">
        <v>135</v>
      </c>
      <c r="C249" s="12" t="s">
        <v>12</v>
      </c>
      <c r="D249" s="12" t="s">
        <v>167</v>
      </c>
      <c r="E249" s="12" t="s">
        <v>8</v>
      </c>
      <c r="F249" s="24">
        <f t="shared" si="18"/>
        <v>883.8</v>
      </c>
      <c r="G249" s="24">
        <f t="shared" si="18"/>
        <v>883.8</v>
      </c>
    </row>
    <row r="250" spans="1:7" outlineLevel="5">
      <c r="A250" s="11" t="s">
        <v>154</v>
      </c>
      <c r="B250" s="12" t="s">
        <v>135</v>
      </c>
      <c r="C250" s="12" t="s">
        <v>12</v>
      </c>
      <c r="D250" s="12" t="s">
        <v>215</v>
      </c>
      <c r="E250" s="12" t="s">
        <v>8</v>
      </c>
      <c r="F250" s="24">
        <f t="shared" si="18"/>
        <v>883.8</v>
      </c>
      <c r="G250" s="24">
        <f t="shared" si="18"/>
        <v>883.8</v>
      </c>
    </row>
    <row r="251" spans="1:7" ht="60.75" customHeight="1" outlineLevel="6">
      <c r="A251" s="11" t="s">
        <v>14</v>
      </c>
      <c r="B251" s="12" t="s">
        <v>135</v>
      </c>
      <c r="C251" s="12" t="s">
        <v>12</v>
      </c>
      <c r="D251" s="12" t="s">
        <v>215</v>
      </c>
      <c r="E251" s="12" t="s">
        <v>15</v>
      </c>
      <c r="F251" s="24">
        <f t="shared" si="18"/>
        <v>883.8</v>
      </c>
      <c r="G251" s="24">
        <f t="shared" si="18"/>
        <v>883.8</v>
      </c>
    </row>
    <row r="252" spans="1:7" ht="31.2" outlineLevel="7">
      <c r="A252" s="11" t="s">
        <v>16</v>
      </c>
      <c r="B252" s="12" t="s">
        <v>135</v>
      </c>
      <c r="C252" s="12" t="s">
        <v>12</v>
      </c>
      <c r="D252" s="12" t="s">
        <v>215</v>
      </c>
      <c r="E252" s="12" t="s">
        <v>17</v>
      </c>
      <c r="F252" s="22">
        <v>883.8</v>
      </c>
      <c r="G252" s="151">
        <v>883.8</v>
      </c>
    </row>
    <row r="253" spans="1:7" outlineLevel="2">
      <c r="A253" s="11" t="s">
        <v>26</v>
      </c>
      <c r="B253" s="12" t="s">
        <v>135</v>
      </c>
      <c r="C253" s="12" t="s">
        <v>27</v>
      </c>
      <c r="D253" s="12" t="s">
        <v>166</v>
      </c>
      <c r="E253" s="12" t="s">
        <v>8</v>
      </c>
      <c r="F253" s="24">
        <f t="shared" ref="F253:G257" si="19">F254</f>
        <v>18</v>
      </c>
      <c r="G253" s="24">
        <f t="shared" si="19"/>
        <v>18</v>
      </c>
    </row>
    <row r="254" spans="1:7" ht="46.8" outlineLevel="3">
      <c r="A254" s="11" t="s">
        <v>454</v>
      </c>
      <c r="B254" s="12" t="s">
        <v>135</v>
      </c>
      <c r="C254" s="12" t="s">
        <v>27</v>
      </c>
      <c r="D254" s="12" t="s">
        <v>169</v>
      </c>
      <c r="E254" s="12" t="s">
        <v>8</v>
      </c>
      <c r="F254" s="24">
        <f t="shared" si="19"/>
        <v>18</v>
      </c>
      <c r="G254" s="24">
        <f t="shared" si="19"/>
        <v>18</v>
      </c>
    </row>
    <row r="255" spans="1:7" ht="31.2" outlineLevel="4">
      <c r="A255" s="11" t="s">
        <v>455</v>
      </c>
      <c r="B255" s="12" t="s">
        <v>135</v>
      </c>
      <c r="C255" s="12" t="s">
        <v>27</v>
      </c>
      <c r="D255" s="12" t="s">
        <v>177</v>
      </c>
      <c r="E255" s="12" t="s">
        <v>8</v>
      </c>
      <c r="F255" s="24">
        <f t="shared" si="19"/>
        <v>18</v>
      </c>
      <c r="G255" s="24">
        <f t="shared" si="19"/>
        <v>18</v>
      </c>
    </row>
    <row r="256" spans="1:7" outlineLevel="5">
      <c r="A256" s="11" t="s">
        <v>29</v>
      </c>
      <c r="B256" s="12" t="s">
        <v>135</v>
      </c>
      <c r="C256" s="12" t="s">
        <v>27</v>
      </c>
      <c r="D256" s="12" t="s">
        <v>172</v>
      </c>
      <c r="E256" s="12" t="s">
        <v>8</v>
      </c>
      <c r="F256" s="24">
        <f t="shared" si="19"/>
        <v>18</v>
      </c>
      <c r="G256" s="24">
        <f t="shared" si="19"/>
        <v>18</v>
      </c>
    </row>
    <row r="257" spans="1:7" ht="31.2" outlineLevel="6">
      <c r="A257" s="11" t="s">
        <v>18</v>
      </c>
      <c r="B257" s="12" t="s">
        <v>135</v>
      </c>
      <c r="C257" s="12" t="s">
        <v>27</v>
      </c>
      <c r="D257" s="12" t="s">
        <v>172</v>
      </c>
      <c r="E257" s="12" t="s">
        <v>19</v>
      </c>
      <c r="F257" s="24">
        <f t="shared" si="19"/>
        <v>18</v>
      </c>
      <c r="G257" s="24">
        <f t="shared" si="19"/>
        <v>18</v>
      </c>
    </row>
    <row r="258" spans="1:7" ht="31.2" outlineLevel="7">
      <c r="A258" s="11" t="s">
        <v>20</v>
      </c>
      <c r="B258" s="12" t="s">
        <v>135</v>
      </c>
      <c r="C258" s="12" t="s">
        <v>27</v>
      </c>
      <c r="D258" s="12" t="s">
        <v>172</v>
      </c>
      <c r="E258" s="12" t="s">
        <v>21</v>
      </c>
      <c r="F258" s="22">
        <v>18</v>
      </c>
      <c r="G258" s="151">
        <v>18</v>
      </c>
    </row>
    <row r="259" spans="1:7" s="10" customFormat="1" ht="31.2">
      <c r="A259" s="8" t="s">
        <v>140</v>
      </c>
      <c r="B259" s="9" t="s">
        <v>141</v>
      </c>
      <c r="C259" s="9" t="s">
        <v>7</v>
      </c>
      <c r="D259" s="9" t="s">
        <v>166</v>
      </c>
      <c r="E259" s="9" t="s">
        <v>8</v>
      </c>
      <c r="F259" s="26">
        <f>F260+F346+F337</f>
        <v>352822.94</v>
      </c>
      <c r="G259" s="26">
        <f>G260+G346+G337</f>
        <v>353109.72000000003</v>
      </c>
    </row>
    <row r="260" spans="1:7" outlineLevel="1">
      <c r="A260" s="11" t="s">
        <v>92</v>
      </c>
      <c r="B260" s="12" t="s">
        <v>141</v>
      </c>
      <c r="C260" s="12" t="s">
        <v>93</v>
      </c>
      <c r="D260" s="12" t="s">
        <v>166</v>
      </c>
      <c r="E260" s="12" t="s">
        <v>8</v>
      </c>
      <c r="F260" s="24">
        <f>F261+F276+F306+F320+F294</f>
        <v>348891.94</v>
      </c>
      <c r="G260" s="24">
        <f>G261+G276+G306+G320+G294</f>
        <v>349178.72000000003</v>
      </c>
    </row>
    <row r="261" spans="1:7" outlineLevel="2">
      <c r="A261" s="11" t="s">
        <v>142</v>
      </c>
      <c r="B261" s="12" t="s">
        <v>141</v>
      </c>
      <c r="C261" s="12" t="s">
        <v>143</v>
      </c>
      <c r="D261" s="12" t="s">
        <v>166</v>
      </c>
      <c r="E261" s="12" t="s">
        <v>8</v>
      </c>
      <c r="F261" s="24">
        <f>F262</f>
        <v>76721.350000000006</v>
      </c>
      <c r="G261" s="24">
        <f>G262</f>
        <v>77102.080000000002</v>
      </c>
    </row>
    <row r="262" spans="1:7" ht="31.2" outlineLevel="3">
      <c r="A262" s="11" t="s">
        <v>567</v>
      </c>
      <c r="B262" s="12" t="s">
        <v>141</v>
      </c>
      <c r="C262" s="12" t="s">
        <v>143</v>
      </c>
      <c r="D262" s="12" t="s">
        <v>206</v>
      </c>
      <c r="E262" s="12" t="s">
        <v>8</v>
      </c>
      <c r="F262" s="24">
        <f>F263</f>
        <v>76721.350000000006</v>
      </c>
      <c r="G262" s="24">
        <f>G263</f>
        <v>77102.080000000002</v>
      </c>
    </row>
    <row r="263" spans="1:7" ht="31.2" outlineLevel="4">
      <c r="A263" s="11" t="s">
        <v>495</v>
      </c>
      <c r="B263" s="12" t="s">
        <v>141</v>
      </c>
      <c r="C263" s="12" t="s">
        <v>143</v>
      </c>
      <c r="D263" s="12" t="s">
        <v>207</v>
      </c>
      <c r="E263" s="12" t="s">
        <v>8</v>
      </c>
      <c r="F263" s="24">
        <f>F273+F264+F270+F267</f>
        <v>76721.350000000006</v>
      </c>
      <c r="G263" s="24">
        <f>G273+G264+G270+G267</f>
        <v>77102.080000000002</v>
      </c>
    </row>
    <row r="264" spans="1:7" ht="46.8" outlineLevel="5">
      <c r="A264" s="11" t="s">
        <v>145</v>
      </c>
      <c r="B264" s="12" t="s">
        <v>141</v>
      </c>
      <c r="C264" s="12" t="s">
        <v>143</v>
      </c>
      <c r="D264" s="12" t="s">
        <v>218</v>
      </c>
      <c r="E264" s="12" t="s">
        <v>8</v>
      </c>
      <c r="F264" s="24">
        <f>F265</f>
        <v>28205.35</v>
      </c>
      <c r="G264" s="24">
        <f>G265</f>
        <v>28586.080000000002</v>
      </c>
    </row>
    <row r="265" spans="1:7" ht="31.2" outlineLevel="6">
      <c r="A265" s="11" t="s">
        <v>53</v>
      </c>
      <c r="B265" s="12" t="s">
        <v>141</v>
      </c>
      <c r="C265" s="12" t="s">
        <v>143</v>
      </c>
      <c r="D265" s="12" t="s">
        <v>218</v>
      </c>
      <c r="E265" s="12" t="s">
        <v>54</v>
      </c>
      <c r="F265" s="24">
        <f>F266</f>
        <v>28205.35</v>
      </c>
      <c r="G265" s="24">
        <f>G266</f>
        <v>28586.080000000002</v>
      </c>
    </row>
    <row r="266" spans="1:7" outlineLevel="7">
      <c r="A266" s="11" t="s">
        <v>97</v>
      </c>
      <c r="B266" s="12" t="s">
        <v>141</v>
      </c>
      <c r="C266" s="12" t="s">
        <v>143</v>
      </c>
      <c r="D266" s="12" t="s">
        <v>218</v>
      </c>
      <c r="E266" s="12" t="s">
        <v>98</v>
      </c>
      <c r="F266" s="22">
        <v>28205.35</v>
      </c>
      <c r="G266" s="151">
        <v>28586.080000000002</v>
      </c>
    </row>
    <row r="267" spans="1:7" ht="96.75" customHeight="1" outlineLevel="7">
      <c r="A267" s="28" t="s">
        <v>483</v>
      </c>
      <c r="B267" s="12" t="s">
        <v>141</v>
      </c>
      <c r="C267" s="12" t="s">
        <v>143</v>
      </c>
      <c r="D267" s="12" t="s">
        <v>219</v>
      </c>
      <c r="E267" s="12" t="s">
        <v>8</v>
      </c>
      <c r="F267" s="24">
        <f>F268</f>
        <v>48326</v>
      </c>
      <c r="G267" s="24">
        <f>G268</f>
        <v>48326</v>
      </c>
    </row>
    <row r="268" spans="1:7" ht="31.2" outlineLevel="7">
      <c r="A268" s="11" t="s">
        <v>53</v>
      </c>
      <c r="B268" s="12" t="s">
        <v>141</v>
      </c>
      <c r="C268" s="12" t="s">
        <v>143</v>
      </c>
      <c r="D268" s="12" t="s">
        <v>219</v>
      </c>
      <c r="E268" s="12" t="s">
        <v>54</v>
      </c>
      <c r="F268" s="24">
        <f>F269</f>
        <v>48326</v>
      </c>
      <c r="G268" s="24">
        <f>G269</f>
        <v>48326</v>
      </c>
    </row>
    <row r="269" spans="1:7" outlineLevel="7">
      <c r="A269" s="11" t="s">
        <v>97</v>
      </c>
      <c r="B269" s="12" t="s">
        <v>141</v>
      </c>
      <c r="C269" s="12" t="s">
        <v>143</v>
      </c>
      <c r="D269" s="12" t="s">
        <v>219</v>
      </c>
      <c r="E269" s="12" t="s">
        <v>98</v>
      </c>
      <c r="F269" s="22">
        <v>48326</v>
      </c>
      <c r="G269" s="151">
        <v>48326</v>
      </c>
    </row>
    <row r="270" spans="1:7" ht="31.2" outlineLevel="4">
      <c r="A270" s="126" t="s">
        <v>152</v>
      </c>
      <c r="B270" s="12" t="s">
        <v>141</v>
      </c>
      <c r="C270" s="12" t="s">
        <v>143</v>
      </c>
      <c r="D270" s="12" t="s">
        <v>216</v>
      </c>
      <c r="E270" s="12" t="s">
        <v>8</v>
      </c>
      <c r="F270" s="24">
        <f>F271</f>
        <v>83.1</v>
      </c>
      <c r="G270" s="24">
        <f>G271</f>
        <v>83.1</v>
      </c>
    </row>
    <row r="271" spans="1:7" ht="31.2" outlineLevel="4">
      <c r="A271" s="11" t="s">
        <v>53</v>
      </c>
      <c r="B271" s="12" t="s">
        <v>141</v>
      </c>
      <c r="C271" s="12" t="s">
        <v>143</v>
      </c>
      <c r="D271" s="12" t="s">
        <v>216</v>
      </c>
      <c r="E271" s="12" t="s">
        <v>54</v>
      </c>
      <c r="F271" s="24">
        <f>F272</f>
        <v>83.1</v>
      </c>
      <c r="G271" s="24">
        <f>G272</f>
        <v>83.1</v>
      </c>
    </row>
    <row r="272" spans="1:7" outlineLevel="4">
      <c r="A272" s="11" t="s">
        <v>97</v>
      </c>
      <c r="B272" s="12" t="s">
        <v>141</v>
      </c>
      <c r="C272" s="12" t="s">
        <v>143</v>
      </c>
      <c r="D272" s="12" t="s">
        <v>216</v>
      </c>
      <c r="E272" s="12" t="s">
        <v>98</v>
      </c>
      <c r="F272" s="22">
        <v>83.1</v>
      </c>
      <c r="G272" s="151">
        <v>83.1</v>
      </c>
    </row>
    <row r="273" spans="1:7" outlineLevel="5">
      <c r="A273" s="11" t="s">
        <v>144</v>
      </c>
      <c r="B273" s="12" t="s">
        <v>141</v>
      </c>
      <c r="C273" s="12" t="s">
        <v>143</v>
      </c>
      <c r="D273" s="12" t="s">
        <v>217</v>
      </c>
      <c r="E273" s="12" t="s">
        <v>8</v>
      </c>
      <c r="F273" s="24">
        <f>F274</f>
        <v>106.9</v>
      </c>
      <c r="G273" s="24">
        <f>G274</f>
        <v>106.9</v>
      </c>
    </row>
    <row r="274" spans="1:7" ht="31.2" outlineLevel="6">
      <c r="A274" s="11" t="s">
        <v>53</v>
      </c>
      <c r="B274" s="12" t="s">
        <v>141</v>
      </c>
      <c r="C274" s="12" t="s">
        <v>143</v>
      </c>
      <c r="D274" s="12" t="s">
        <v>217</v>
      </c>
      <c r="E274" s="12" t="s">
        <v>54</v>
      </c>
      <c r="F274" s="24">
        <f>F275</f>
        <v>106.9</v>
      </c>
      <c r="G274" s="24">
        <f>G275</f>
        <v>106.9</v>
      </c>
    </row>
    <row r="275" spans="1:7" outlineLevel="7">
      <c r="A275" s="11" t="s">
        <v>97</v>
      </c>
      <c r="B275" s="12" t="s">
        <v>141</v>
      </c>
      <c r="C275" s="12" t="s">
        <v>143</v>
      </c>
      <c r="D275" s="12" t="s">
        <v>217</v>
      </c>
      <c r="E275" s="12" t="s">
        <v>98</v>
      </c>
      <c r="F275" s="22">
        <v>106.9</v>
      </c>
      <c r="G275" s="151">
        <v>106.9</v>
      </c>
    </row>
    <row r="276" spans="1:7" outlineLevel="2">
      <c r="A276" s="11" t="s">
        <v>94</v>
      </c>
      <c r="B276" s="12" t="s">
        <v>141</v>
      </c>
      <c r="C276" s="12" t="s">
        <v>95</v>
      </c>
      <c r="D276" s="12" t="s">
        <v>166</v>
      </c>
      <c r="E276" s="12" t="s">
        <v>8</v>
      </c>
      <c r="F276" s="24">
        <f>F277</f>
        <v>239803.85</v>
      </c>
      <c r="G276" s="24">
        <f>G277</f>
        <v>240151.05</v>
      </c>
    </row>
    <row r="277" spans="1:7" ht="31.2" outlineLevel="3">
      <c r="A277" s="11" t="s">
        <v>567</v>
      </c>
      <c r="B277" s="12" t="s">
        <v>141</v>
      </c>
      <c r="C277" s="12" t="s">
        <v>95</v>
      </c>
      <c r="D277" s="12" t="s">
        <v>206</v>
      </c>
      <c r="E277" s="12" t="s">
        <v>8</v>
      </c>
      <c r="F277" s="24">
        <f>F278</f>
        <v>239803.85</v>
      </c>
      <c r="G277" s="24">
        <f>G278</f>
        <v>240151.05</v>
      </c>
    </row>
    <row r="278" spans="1:7" ht="31.2" outlineLevel="4">
      <c r="A278" s="11" t="s">
        <v>568</v>
      </c>
      <c r="B278" s="12" t="s">
        <v>141</v>
      </c>
      <c r="C278" s="12" t="s">
        <v>95</v>
      </c>
      <c r="D278" s="12" t="s">
        <v>220</v>
      </c>
      <c r="E278" s="12" t="s">
        <v>8</v>
      </c>
      <c r="F278" s="24">
        <f>+F285+F282+F279+F291+F288</f>
        <v>239803.85</v>
      </c>
      <c r="G278" s="24">
        <f>+G285+G282+G279+G291+G288</f>
        <v>240151.05</v>
      </c>
    </row>
    <row r="279" spans="1:7" ht="31.2" outlineLevel="4">
      <c r="A279" s="126" t="s">
        <v>152</v>
      </c>
      <c r="B279" s="12" t="s">
        <v>141</v>
      </c>
      <c r="C279" s="12" t="s">
        <v>95</v>
      </c>
      <c r="D279" s="12" t="s">
        <v>221</v>
      </c>
      <c r="E279" s="12" t="s">
        <v>8</v>
      </c>
      <c r="F279" s="24">
        <f>F280</f>
        <v>229.2</v>
      </c>
      <c r="G279" s="24">
        <f>G280</f>
        <v>229.2</v>
      </c>
    </row>
    <row r="280" spans="1:7" ht="31.2" outlineLevel="4">
      <c r="A280" s="11" t="s">
        <v>53</v>
      </c>
      <c r="B280" s="12" t="s">
        <v>141</v>
      </c>
      <c r="C280" s="12" t="s">
        <v>95</v>
      </c>
      <c r="D280" s="12" t="s">
        <v>221</v>
      </c>
      <c r="E280" s="12" t="s">
        <v>54</v>
      </c>
      <c r="F280" s="24">
        <f>F281</f>
        <v>229.2</v>
      </c>
      <c r="G280" s="24">
        <f>G281</f>
        <v>229.2</v>
      </c>
    </row>
    <row r="281" spans="1:7" outlineLevel="4">
      <c r="A281" s="11" t="s">
        <v>97</v>
      </c>
      <c r="B281" s="12" t="s">
        <v>141</v>
      </c>
      <c r="C281" s="12" t="s">
        <v>95</v>
      </c>
      <c r="D281" s="12" t="s">
        <v>221</v>
      </c>
      <c r="E281" s="12" t="s">
        <v>98</v>
      </c>
      <c r="F281" s="22">
        <v>229.2</v>
      </c>
      <c r="G281" s="151">
        <v>229.2</v>
      </c>
    </row>
    <row r="282" spans="1:7" ht="31.2" outlineLevel="7">
      <c r="A282" s="127" t="s">
        <v>146</v>
      </c>
      <c r="B282" s="12" t="s">
        <v>141</v>
      </c>
      <c r="C282" s="12" t="s">
        <v>95</v>
      </c>
      <c r="D282" s="12" t="s">
        <v>222</v>
      </c>
      <c r="E282" s="12" t="s">
        <v>8</v>
      </c>
      <c r="F282" s="24">
        <f>F283</f>
        <v>663.4</v>
      </c>
      <c r="G282" s="24">
        <f>G283</f>
        <v>663.4</v>
      </c>
    </row>
    <row r="283" spans="1:7" ht="31.2" outlineLevel="7">
      <c r="A283" s="11" t="s">
        <v>53</v>
      </c>
      <c r="B283" s="12" t="s">
        <v>141</v>
      </c>
      <c r="C283" s="12" t="s">
        <v>95</v>
      </c>
      <c r="D283" s="12" t="s">
        <v>222</v>
      </c>
      <c r="E283" s="12" t="s">
        <v>54</v>
      </c>
      <c r="F283" s="24">
        <f>F284</f>
        <v>663.4</v>
      </c>
      <c r="G283" s="24">
        <f>G284</f>
        <v>663.4</v>
      </c>
    </row>
    <row r="284" spans="1:7" outlineLevel="7">
      <c r="A284" s="11" t="s">
        <v>97</v>
      </c>
      <c r="B284" s="12" t="s">
        <v>141</v>
      </c>
      <c r="C284" s="12" t="s">
        <v>95</v>
      </c>
      <c r="D284" s="12" t="s">
        <v>222</v>
      </c>
      <c r="E284" s="12" t="s">
        <v>98</v>
      </c>
      <c r="F284" s="22">
        <v>663.4</v>
      </c>
      <c r="G284" s="151">
        <v>663.4</v>
      </c>
    </row>
    <row r="285" spans="1:7" ht="46.8" outlineLevel="5">
      <c r="A285" s="11" t="s">
        <v>147</v>
      </c>
      <c r="B285" s="12" t="s">
        <v>141</v>
      </c>
      <c r="C285" s="12" t="s">
        <v>95</v>
      </c>
      <c r="D285" s="12" t="s">
        <v>223</v>
      </c>
      <c r="E285" s="12" t="s">
        <v>8</v>
      </c>
      <c r="F285" s="24">
        <f>F286</f>
        <v>58667.25</v>
      </c>
      <c r="G285" s="24">
        <f>G286</f>
        <v>59014.45</v>
      </c>
    </row>
    <row r="286" spans="1:7" ht="31.2" outlineLevel="6">
      <c r="A286" s="11" t="s">
        <v>53</v>
      </c>
      <c r="B286" s="12" t="s">
        <v>141</v>
      </c>
      <c r="C286" s="12" t="s">
        <v>95</v>
      </c>
      <c r="D286" s="12" t="s">
        <v>223</v>
      </c>
      <c r="E286" s="12" t="s">
        <v>54</v>
      </c>
      <c r="F286" s="24">
        <f>F287</f>
        <v>58667.25</v>
      </c>
      <c r="G286" s="24">
        <f>G287</f>
        <v>59014.45</v>
      </c>
    </row>
    <row r="287" spans="1:7" outlineLevel="7">
      <c r="A287" s="11" t="s">
        <v>97</v>
      </c>
      <c r="B287" s="12" t="s">
        <v>141</v>
      </c>
      <c r="C287" s="12" t="s">
        <v>95</v>
      </c>
      <c r="D287" s="12" t="s">
        <v>223</v>
      </c>
      <c r="E287" s="12" t="s">
        <v>98</v>
      </c>
      <c r="F287" s="22">
        <v>58667.25</v>
      </c>
      <c r="G287" s="151">
        <v>59014.45</v>
      </c>
    </row>
    <row r="288" spans="1:7" ht="109.2" outlineLevel="5">
      <c r="A288" s="28" t="s">
        <v>476</v>
      </c>
      <c r="B288" s="12" t="s">
        <v>141</v>
      </c>
      <c r="C288" s="12" t="s">
        <v>95</v>
      </c>
      <c r="D288" s="12" t="s">
        <v>225</v>
      </c>
      <c r="E288" s="12" t="s">
        <v>8</v>
      </c>
      <c r="F288" s="24">
        <f>F289</f>
        <v>177119</v>
      </c>
      <c r="G288" s="24">
        <f>G289</f>
        <v>177119</v>
      </c>
    </row>
    <row r="289" spans="1:7" ht="31.2" outlineLevel="5">
      <c r="A289" s="11" t="s">
        <v>53</v>
      </c>
      <c r="B289" s="12" t="s">
        <v>141</v>
      </c>
      <c r="C289" s="12" t="s">
        <v>95</v>
      </c>
      <c r="D289" s="12" t="s">
        <v>225</v>
      </c>
      <c r="E289" s="12" t="s">
        <v>54</v>
      </c>
      <c r="F289" s="24">
        <f>F290</f>
        <v>177119</v>
      </c>
      <c r="G289" s="24">
        <f>G290</f>
        <v>177119</v>
      </c>
    </row>
    <row r="290" spans="1:7" outlineLevel="5">
      <c r="A290" s="11" t="s">
        <v>97</v>
      </c>
      <c r="B290" s="12" t="s">
        <v>141</v>
      </c>
      <c r="C290" s="12" t="s">
        <v>95</v>
      </c>
      <c r="D290" s="12" t="s">
        <v>225</v>
      </c>
      <c r="E290" s="12" t="s">
        <v>98</v>
      </c>
      <c r="F290" s="22">
        <v>177119</v>
      </c>
      <c r="G290" s="151">
        <v>177119</v>
      </c>
    </row>
    <row r="291" spans="1:7" ht="94.5" customHeight="1" outlineLevel="5">
      <c r="A291" s="28" t="s">
        <v>481</v>
      </c>
      <c r="B291" s="12" t="s">
        <v>141</v>
      </c>
      <c r="C291" s="12" t="s">
        <v>95</v>
      </c>
      <c r="D291" s="12" t="s">
        <v>224</v>
      </c>
      <c r="E291" s="12" t="s">
        <v>8</v>
      </c>
      <c r="F291" s="24">
        <f>F292</f>
        <v>3125</v>
      </c>
      <c r="G291" s="24">
        <f>G292</f>
        <v>3125</v>
      </c>
    </row>
    <row r="292" spans="1:7" ht="31.2" outlineLevel="5">
      <c r="A292" s="11" t="s">
        <v>53</v>
      </c>
      <c r="B292" s="12" t="s">
        <v>141</v>
      </c>
      <c r="C292" s="12" t="s">
        <v>95</v>
      </c>
      <c r="D292" s="12" t="s">
        <v>224</v>
      </c>
      <c r="E292" s="12" t="s">
        <v>54</v>
      </c>
      <c r="F292" s="24">
        <f>F293</f>
        <v>3125</v>
      </c>
      <c r="G292" s="24">
        <f>G293</f>
        <v>3125</v>
      </c>
    </row>
    <row r="293" spans="1:7" outlineLevel="5">
      <c r="A293" s="11" t="s">
        <v>97</v>
      </c>
      <c r="B293" s="12" t="s">
        <v>141</v>
      </c>
      <c r="C293" s="12" t="s">
        <v>95</v>
      </c>
      <c r="D293" s="12" t="s">
        <v>224</v>
      </c>
      <c r="E293" s="12" t="s">
        <v>98</v>
      </c>
      <c r="F293" s="22">
        <v>3125</v>
      </c>
      <c r="G293" s="151">
        <v>3125</v>
      </c>
    </row>
    <row r="294" spans="1:7" outlineLevel="5">
      <c r="A294" s="11" t="s">
        <v>516</v>
      </c>
      <c r="B294" s="12" t="s">
        <v>141</v>
      </c>
      <c r="C294" s="12" t="s">
        <v>515</v>
      </c>
      <c r="D294" s="12" t="s">
        <v>166</v>
      </c>
      <c r="E294" s="12" t="s">
        <v>8</v>
      </c>
      <c r="F294" s="22">
        <f>F295</f>
        <v>15110.8</v>
      </c>
      <c r="G294" s="22">
        <f>G295</f>
        <v>14726.38</v>
      </c>
    </row>
    <row r="295" spans="1:7" ht="31.2" outlineLevel="5">
      <c r="A295" s="11" t="s">
        <v>567</v>
      </c>
      <c r="B295" s="12" t="s">
        <v>141</v>
      </c>
      <c r="C295" s="12" t="s">
        <v>515</v>
      </c>
      <c r="D295" s="12" t="s">
        <v>206</v>
      </c>
      <c r="E295" s="12" t="s">
        <v>8</v>
      </c>
      <c r="F295" s="22">
        <f>F296</f>
        <v>15110.8</v>
      </c>
      <c r="G295" s="22">
        <f>G296</f>
        <v>14726.38</v>
      </c>
    </row>
    <row r="296" spans="1:7" ht="35.25" customHeight="1" outlineLevel="4">
      <c r="A296" s="11" t="s">
        <v>448</v>
      </c>
      <c r="B296" s="12" t="s">
        <v>141</v>
      </c>
      <c r="C296" s="12" t="s">
        <v>515</v>
      </c>
      <c r="D296" s="12" t="s">
        <v>226</v>
      </c>
      <c r="E296" s="12" t="s">
        <v>8</v>
      </c>
      <c r="F296" s="24">
        <f>F303+F300+F297</f>
        <v>15110.8</v>
      </c>
      <c r="G296" s="24">
        <f>G303+G300+G297</f>
        <v>14726.38</v>
      </c>
    </row>
    <row r="297" spans="1:7" ht="31.2" outlineLevel="4">
      <c r="A297" s="126" t="s">
        <v>152</v>
      </c>
      <c r="B297" s="12" t="s">
        <v>141</v>
      </c>
      <c r="C297" s="12" t="s">
        <v>515</v>
      </c>
      <c r="D297" s="12" t="s">
        <v>227</v>
      </c>
      <c r="E297" s="12" t="s">
        <v>8</v>
      </c>
      <c r="F297" s="24">
        <f>F298</f>
        <v>63</v>
      </c>
      <c r="G297" s="24">
        <f>G298</f>
        <v>63</v>
      </c>
    </row>
    <row r="298" spans="1:7" ht="31.2" outlineLevel="4">
      <c r="A298" s="11" t="s">
        <v>53</v>
      </c>
      <c r="B298" s="12" t="s">
        <v>141</v>
      </c>
      <c r="C298" s="12" t="s">
        <v>515</v>
      </c>
      <c r="D298" s="12" t="s">
        <v>227</v>
      </c>
      <c r="E298" s="12" t="s">
        <v>54</v>
      </c>
      <c r="F298" s="24">
        <f>F299</f>
        <v>63</v>
      </c>
      <c r="G298" s="24">
        <f>G299</f>
        <v>63</v>
      </c>
    </row>
    <row r="299" spans="1:7" outlineLevel="4">
      <c r="A299" s="11" t="s">
        <v>97</v>
      </c>
      <c r="B299" s="12" t="s">
        <v>141</v>
      </c>
      <c r="C299" s="12" t="s">
        <v>515</v>
      </c>
      <c r="D299" s="12" t="s">
        <v>227</v>
      </c>
      <c r="E299" s="12" t="s">
        <v>98</v>
      </c>
      <c r="F299" s="22">
        <v>63</v>
      </c>
      <c r="G299" s="151">
        <v>63</v>
      </c>
    </row>
    <row r="300" spans="1:7" ht="46.8" outlineLevel="5">
      <c r="A300" s="11" t="s">
        <v>148</v>
      </c>
      <c r="B300" s="12" t="s">
        <v>141</v>
      </c>
      <c r="C300" s="12" t="s">
        <v>515</v>
      </c>
      <c r="D300" s="12" t="s">
        <v>229</v>
      </c>
      <c r="E300" s="12" t="s">
        <v>8</v>
      </c>
      <c r="F300" s="24">
        <f>F301</f>
        <v>15013</v>
      </c>
      <c r="G300" s="24">
        <f>G301</f>
        <v>14628.58</v>
      </c>
    </row>
    <row r="301" spans="1:7" ht="31.2" outlineLevel="6">
      <c r="A301" s="11" t="s">
        <v>53</v>
      </c>
      <c r="B301" s="12" t="s">
        <v>141</v>
      </c>
      <c r="C301" s="12" t="s">
        <v>515</v>
      </c>
      <c r="D301" s="12" t="s">
        <v>229</v>
      </c>
      <c r="E301" s="12" t="s">
        <v>54</v>
      </c>
      <c r="F301" s="24">
        <f>F302</f>
        <v>15013</v>
      </c>
      <c r="G301" s="24">
        <f>G302</f>
        <v>14628.58</v>
      </c>
    </row>
    <row r="302" spans="1:7" outlineLevel="7">
      <c r="A302" s="11" t="s">
        <v>97</v>
      </c>
      <c r="B302" s="12" t="s">
        <v>141</v>
      </c>
      <c r="C302" s="12" t="s">
        <v>515</v>
      </c>
      <c r="D302" s="12" t="s">
        <v>229</v>
      </c>
      <c r="E302" s="12" t="s">
        <v>98</v>
      </c>
      <c r="F302" s="22">
        <v>15013</v>
      </c>
      <c r="G302" s="151">
        <v>14628.58</v>
      </c>
    </row>
    <row r="303" spans="1:7" outlineLevel="5">
      <c r="A303" s="11" t="s">
        <v>144</v>
      </c>
      <c r="B303" s="12" t="s">
        <v>141</v>
      </c>
      <c r="C303" s="12" t="s">
        <v>515</v>
      </c>
      <c r="D303" s="12" t="s">
        <v>228</v>
      </c>
      <c r="E303" s="12" t="s">
        <v>8</v>
      </c>
      <c r="F303" s="24">
        <f>F304</f>
        <v>34.799999999999997</v>
      </c>
      <c r="G303" s="24">
        <f>G304</f>
        <v>34.799999999999997</v>
      </c>
    </row>
    <row r="304" spans="1:7" ht="31.2" outlineLevel="6">
      <c r="A304" s="11" t="s">
        <v>53</v>
      </c>
      <c r="B304" s="12" t="s">
        <v>141</v>
      </c>
      <c r="C304" s="12" t="s">
        <v>515</v>
      </c>
      <c r="D304" s="12" t="s">
        <v>228</v>
      </c>
      <c r="E304" s="12" t="s">
        <v>54</v>
      </c>
      <c r="F304" s="24">
        <f>F305</f>
        <v>34.799999999999997</v>
      </c>
      <c r="G304" s="24">
        <f>G305</f>
        <v>34.799999999999997</v>
      </c>
    </row>
    <row r="305" spans="1:7" outlineLevel="7">
      <c r="A305" s="11" t="s">
        <v>97</v>
      </c>
      <c r="B305" s="12" t="s">
        <v>141</v>
      </c>
      <c r="C305" s="12" t="s">
        <v>515</v>
      </c>
      <c r="D305" s="12" t="s">
        <v>228</v>
      </c>
      <c r="E305" s="12" t="s">
        <v>98</v>
      </c>
      <c r="F305" s="22">
        <v>34.799999999999997</v>
      </c>
      <c r="G305" s="151">
        <v>34.799999999999997</v>
      </c>
    </row>
    <row r="306" spans="1:7" outlineLevel="2">
      <c r="A306" s="11" t="s">
        <v>99</v>
      </c>
      <c r="B306" s="12" t="s">
        <v>141</v>
      </c>
      <c r="C306" s="12" t="s">
        <v>100</v>
      </c>
      <c r="D306" s="12" t="s">
        <v>166</v>
      </c>
      <c r="E306" s="12" t="s">
        <v>8</v>
      </c>
      <c r="F306" s="24">
        <f>F307</f>
        <v>2938</v>
      </c>
      <c r="G306" s="24">
        <f>G307</f>
        <v>2938</v>
      </c>
    </row>
    <row r="307" spans="1:7" ht="31.2" outlineLevel="3">
      <c r="A307" s="11" t="s">
        <v>567</v>
      </c>
      <c r="B307" s="12" t="s">
        <v>141</v>
      </c>
      <c r="C307" s="12" t="s">
        <v>100</v>
      </c>
      <c r="D307" s="12" t="s">
        <v>206</v>
      </c>
      <c r="E307" s="12" t="s">
        <v>8</v>
      </c>
      <c r="F307" s="24">
        <f>F308+F317</f>
        <v>2938</v>
      </c>
      <c r="G307" s="24">
        <f>G308+G317</f>
        <v>2938</v>
      </c>
    </row>
    <row r="308" spans="1:7" ht="31.2" outlineLevel="3">
      <c r="A308" s="11" t="s">
        <v>568</v>
      </c>
      <c r="B308" s="12" t="s">
        <v>141</v>
      </c>
      <c r="C308" s="12" t="s">
        <v>100</v>
      </c>
      <c r="D308" s="12" t="s">
        <v>220</v>
      </c>
      <c r="E308" s="12" t="s">
        <v>8</v>
      </c>
      <c r="F308" s="24">
        <f>F312+F309</f>
        <v>2864</v>
      </c>
      <c r="G308" s="24">
        <f>G312+G309</f>
        <v>2864</v>
      </c>
    </row>
    <row r="309" spans="1:7" ht="31.2" outlineLevel="3">
      <c r="A309" s="11" t="s">
        <v>101</v>
      </c>
      <c r="B309" s="12" t="s">
        <v>141</v>
      </c>
      <c r="C309" s="12" t="s">
        <v>100</v>
      </c>
      <c r="D309" s="12" t="s">
        <v>387</v>
      </c>
      <c r="E309" s="12" t="s">
        <v>8</v>
      </c>
      <c r="F309" s="24">
        <f>F310</f>
        <v>70</v>
      </c>
      <c r="G309" s="24">
        <f>G310</f>
        <v>70</v>
      </c>
    </row>
    <row r="310" spans="1:7" ht="31.2" outlineLevel="3">
      <c r="A310" s="11" t="s">
        <v>18</v>
      </c>
      <c r="B310" s="12" t="s">
        <v>141</v>
      </c>
      <c r="C310" s="12" t="s">
        <v>100</v>
      </c>
      <c r="D310" s="12" t="s">
        <v>387</v>
      </c>
      <c r="E310" s="12" t="s">
        <v>19</v>
      </c>
      <c r="F310" s="24">
        <f>F311</f>
        <v>70</v>
      </c>
      <c r="G310" s="24">
        <f>G311</f>
        <v>70</v>
      </c>
    </row>
    <row r="311" spans="1:7" ht="31.2" outlineLevel="3">
      <c r="A311" s="11" t="s">
        <v>20</v>
      </c>
      <c r="B311" s="12" t="s">
        <v>141</v>
      </c>
      <c r="C311" s="12" t="s">
        <v>100</v>
      </c>
      <c r="D311" s="12" t="s">
        <v>387</v>
      </c>
      <c r="E311" s="12" t="s">
        <v>21</v>
      </c>
      <c r="F311" s="24">
        <v>70</v>
      </c>
      <c r="G311" s="151">
        <v>70</v>
      </c>
    </row>
    <row r="312" spans="1:7" ht="93.6" outlineLevel="3">
      <c r="A312" s="28" t="s">
        <v>484</v>
      </c>
      <c r="B312" s="12" t="s">
        <v>141</v>
      </c>
      <c r="C312" s="12" t="s">
        <v>100</v>
      </c>
      <c r="D312" s="12" t="s">
        <v>230</v>
      </c>
      <c r="E312" s="12" t="s">
        <v>8</v>
      </c>
      <c r="F312" s="24">
        <f>F315+F313</f>
        <v>2794</v>
      </c>
      <c r="G312" s="24">
        <f>G315+G313</f>
        <v>2794</v>
      </c>
    </row>
    <row r="313" spans="1:7" outlineLevel="3">
      <c r="A313" s="11" t="s">
        <v>114</v>
      </c>
      <c r="B313" s="12" t="s">
        <v>141</v>
      </c>
      <c r="C313" s="12" t="s">
        <v>100</v>
      </c>
      <c r="D313" s="12" t="s">
        <v>230</v>
      </c>
      <c r="E313" s="12" t="s">
        <v>115</v>
      </c>
      <c r="F313" s="24">
        <f>F314</f>
        <v>200</v>
      </c>
      <c r="G313" s="24">
        <f>G314</f>
        <v>200</v>
      </c>
    </row>
    <row r="314" spans="1:7" ht="31.2" outlineLevel="3">
      <c r="A314" s="11" t="s">
        <v>121</v>
      </c>
      <c r="B314" s="12" t="s">
        <v>141</v>
      </c>
      <c r="C314" s="12" t="s">
        <v>100</v>
      </c>
      <c r="D314" s="12" t="s">
        <v>230</v>
      </c>
      <c r="E314" s="12" t="s">
        <v>122</v>
      </c>
      <c r="F314" s="24">
        <v>200</v>
      </c>
      <c r="G314" s="151">
        <v>200</v>
      </c>
    </row>
    <row r="315" spans="1:7" ht="31.2" outlineLevel="3">
      <c r="A315" s="11" t="s">
        <v>53</v>
      </c>
      <c r="B315" s="12" t="s">
        <v>141</v>
      </c>
      <c r="C315" s="12" t="s">
        <v>100</v>
      </c>
      <c r="D315" s="12" t="s">
        <v>230</v>
      </c>
      <c r="E315" s="12" t="s">
        <v>54</v>
      </c>
      <c r="F315" s="24">
        <f>F316</f>
        <v>2594</v>
      </c>
      <c r="G315" s="24">
        <f>G316</f>
        <v>2594</v>
      </c>
    </row>
    <row r="316" spans="1:7" outlineLevel="3">
      <c r="A316" s="11" t="s">
        <v>97</v>
      </c>
      <c r="B316" s="12" t="s">
        <v>141</v>
      </c>
      <c r="C316" s="12" t="s">
        <v>100</v>
      </c>
      <c r="D316" s="12" t="s">
        <v>230</v>
      </c>
      <c r="E316" s="12" t="s">
        <v>98</v>
      </c>
      <c r="F316" s="24">
        <v>2594</v>
      </c>
      <c r="G316" s="151">
        <v>2594</v>
      </c>
    </row>
    <row r="317" spans="1:7" outlineLevel="7">
      <c r="A317" s="11" t="s">
        <v>102</v>
      </c>
      <c r="B317" s="12" t="s">
        <v>141</v>
      </c>
      <c r="C317" s="12" t="s">
        <v>100</v>
      </c>
      <c r="D317" s="12" t="s">
        <v>231</v>
      </c>
      <c r="E317" s="12" t="s">
        <v>8</v>
      </c>
      <c r="F317" s="24">
        <f>F318</f>
        <v>74</v>
      </c>
      <c r="G317" s="24">
        <f>G318</f>
        <v>74</v>
      </c>
    </row>
    <row r="318" spans="1:7" ht="31.2" outlineLevel="7">
      <c r="A318" s="11" t="s">
        <v>18</v>
      </c>
      <c r="B318" s="12" t="s">
        <v>141</v>
      </c>
      <c r="C318" s="12" t="s">
        <v>100</v>
      </c>
      <c r="D318" s="12" t="s">
        <v>231</v>
      </c>
      <c r="E318" s="12" t="s">
        <v>19</v>
      </c>
      <c r="F318" s="24">
        <f>F319</f>
        <v>74</v>
      </c>
      <c r="G318" s="24">
        <f>G319</f>
        <v>74</v>
      </c>
    </row>
    <row r="319" spans="1:7" ht="31.2" outlineLevel="7">
      <c r="A319" s="11" t="s">
        <v>20</v>
      </c>
      <c r="B319" s="12" t="s">
        <v>141</v>
      </c>
      <c r="C319" s="12" t="s">
        <v>100</v>
      </c>
      <c r="D319" s="12" t="s">
        <v>231</v>
      </c>
      <c r="E319" s="12" t="s">
        <v>21</v>
      </c>
      <c r="F319" s="22">
        <v>74</v>
      </c>
      <c r="G319" s="151">
        <v>74</v>
      </c>
    </row>
    <row r="320" spans="1:7" outlineLevel="2">
      <c r="A320" s="11" t="s">
        <v>149</v>
      </c>
      <c r="B320" s="12" t="s">
        <v>141</v>
      </c>
      <c r="C320" s="12" t="s">
        <v>150</v>
      </c>
      <c r="D320" s="12" t="s">
        <v>166</v>
      </c>
      <c r="E320" s="12" t="s">
        <v>8</v>
      </c>
      <c r="F320" s="24">
        <f>F321</f>
        <v>14317.94</v>
      </c>
      <c r="G320" s="24">
        <f>G321</f>
        <v>14261.210000000001</v>
      </c>
    </row>
    <row r="321" spans="1:7" ht="31.2" outlineLevel="3">
      <c r="A321" s="11" t="s">
        <v>567</v>
      </c>
      <c r="B321" s="12" t="s">
        <v>141</v>
      </c>
      <c r="C321" s="12" t="s">
        <v>150</v>
      </c>
      <c r="D321" s="12" t="s">
        <v>206</v>
      </c>
      <c r="E321" s="12" t="s">
        <v>8</v>
      </c>
      <c r="F321" s="24">
        <f>F322+F327+F334</f>
        <v>14317.94</v>
      </c>
      <c r="G321" s="24">
        <f>G322+G327+G334</f>
        <v>14261.210000000001</v>
      </c>
    </row>
    <row r="322" spans="1:7" ht="46.8" outlineLevel="5">
      <c r="A322" s="11" t="s">
        <v>13</v>
      </c>
      <c r="B322" s="12" t="s">
        <v>141</v>
      </c>
      <c r="C322" s="12" t="s">
        <v>150</v>
      </c>
      <c r="D322" s="12" t="s">
        <v>232</v>
      </c>
      <c r="E322" s="12" t="s">
        <v>8</v>
      </c>
      <c r="F322" s="24">
        <f>F323+F325</f>
        <v>2241.3700000000003</v>
      </c>
      <c r="G322" s="24">
        <f>G323+G325</f>
        <v>2241.3700000000003</v>
      </c>
    </row>
    <row r="323" spans="1:7" ht="63.75" customHeight="1" outlineLevel="6">
      <c r="A323" s="11" t="s">
        <v>14</v>
      </c>
      <c r="B323" s="12" t="s">
        <v>141</v>
      </c>
      <c r="C323" s="12" t="s">
        <v>150</v>
      </c>
      <c r="D323" s="12" t="s">
        <v>232</v>
      </c>
      <c r="E323" s="12" t="s">
        <v>15</v>
      </c>
      <c r="F323" s="24">
        <f>F324</f>
        <v>2199.5700000000002</v>
      </c>
      <c r="G323" s="24">
        <f>G324</f>
        <v>2199.5700000000002</v>
      </c>
    </row>
    <row r="324" spans="1:7" ht="31.2" outlineLevel="7">
      <c r="A324" s="11" t="s">
        <v>16</v>
      </c>
      <c r="B324" s="12" t="s">
        <v>141</v>
      </c>
      <c r="C324" s="12" t="s">
        <v>150</v>
      </c>
      <c r="D324" s="12" t="s">
        <v>232</v>
      </c>
      <c r="E324" s="12" t="s">
        <v>17</v>
      </c>
      <c r="F324" s="22">
        <v>2199.5700000000002</v>
      </c>
      <c r="G324" s="151">
        <v>2199.5700000000002</v>
      </c>
    </row>
    <row r="325" spans="1:7" ht="31.2" outlineLevel="6">
      <c r="A325" s="11" t="s">
        <v>18</v>
      </c>
      <c r="B325" s="12" t="s">
        <v>141</v>
      </c>
      <c r="C325" s="12" t="s">
        <v>150</v>
      </c>
      <c r="D325" s="12" t="s">
        <v>232</v>
      </c>
      <c r="E325" s="12" t="s">
        <v>19</v>
      </c>
      <c r="F325" s="24">
        <f>F326</f>
        <v>41.8</v>
      </c>
      <c r="G325" s="24">
        <f>G326</f>
        <v>41.8</v>
      </c>
    </row>
    <row r="326" spans="1:7" ht="31.2" outlineLevel="7">
      <c r="A326" s="11" t="s">
        <v>20</v>
      </c>
      <c r="B326" s="12" t="s">
        <v>141</v>
      </c>
      <c r="C326" s="12" t="s">
        <v>150</v>
      </c>
      <c r="D326" s="12" t="s">
        <v>232</v>
      </c>
      <c r="E326" s="12" t="s">
        <v>21</v>
      </c>
      <c r="F326" s="22">
        <v>41.8</v>
      </c>
      <c r="G326" s="151">
        <v>41.8</v>
      </c>
    </row>
    <row r="327" spans="1:7" ht="31.2" outlineLevel="5">
      <c r="A327" s="11" t="s">
        <v>49</v>
      </c>
      <c r="B327" s="12" t="s">
        <v>141</v>
      </c>
      <c r="C327" s="12" t="s">
        <v>150</v>
      </c>
      <c r="D327" s="12" t="s">
        <v>233</v>
      </c>
      <c r="E327" s="12" t="s">
        <v>8</v>
      </c>
      <c r="F327" s="24">
        <f>F328+F330+F332</f>
        <v>10660.47</v>
      </c>
      <c r="G327" s="24">
        <f>G328+G330+G332</f>
        <v>10603.74</v>
      </c>
    </row>
    <row r="328" spans="1:7" ht="63.75" customHeight="1" outlineLevel="6">
      <c r="A328" s="11" t="s">
        <v>14</v>
      </c>
      <c r="B328" s="12" t="s">
        <v>141</v>
      </c>
      <c r="C328" s="12" t="s">
        <v>150</v>
      </c>
      <c r="D328" s="12" t="s">
        <v>233</v>
      </c>
      <c r="E328" s="12" t="s">
        <v>15</v>
      </c>
      <c r="F328" s="24">
        <f>F329</f>
        <v>8424.4</v>
      </c>
      <c r="G328" s="24">
        <f>G329</f>
        <v>8424.4</v>
      </c>
    </row>
    <row r="329" spans="1:7" outlineLevel="7">
      <c r="A329" s="11" t="s">
        <v>50</v>
      </c>
      <c r="B329" s="12" t="s">
        <v>141</v>
      </c>
      <c r="C329" s="12" t="s">
        <v>150</v>
      </c>
      <c r="D329" s="12" t="s">
        <v>233</v>
      </c>
      <c r="E329" s="12" t="s">
        <v>51</v>
      </c>
      <c r="F329" s="22">
        <v>8424.4</v>
      </c>
      <c r="G329" s="151">
        <v>8424.4</v>
      </c>
    </row>
    <row r="330" spans="1:7" ht="31.2" outlineLevel="6">
      <c r="A330" s="11" t="s">
        <v>18</v>
      </c>
      <c r="B330" s="12" t="s">
        <v>141</v>
      </c>
      <c r="C330" s="12" t="s">
        <v>150</v>
      </c>
      <c r="D330" s="12" t="s">
        <v>233</v>
      </c>
      <c r="E330" s="12" t="s">
        <v>19</v>
      </c>
      <c r="F330" s="24">
        <f>F331</f>
        <v>2212.4699999999998</v>
      </c>
      <c r="G330" s="24">
        <f>G331</f>
        <v>2155.7399999999998</v>
      </c>
    </row>
    <row r="331" spans="1:7" ht="31.2" outlineLevel="7">
      <c r="A331" s="11" t="s">
        <v>20</v>
      </c>
      <c r="B331" s="12" t="s">
        <v>141</v>
      </c>
      <c r="C331" s="12" t="s">
        <v>150</v>
      </c>
      <c r="D331" s="12" t="s">
        <v>233</v>
      </c>
      <c r="E331" s="12" t="s">
        <v>21</v>
      </c>
      <c r="F331" s="22">
        <v>2212.4699999999998</v>
      </c>
      <c r="G331" s="151">
        <v>2155.7399999999998</v>
      </c>
    </row>
    <row r="332" spans="1:7" outlineLevel="6">
      <c r="A332" s="11" t="s">
        <v>22</v>
      </c>
      <c r="B332" s="12" t="s">
        <v>141</v>
      </c>
      <c r="C332" s="12" t="s">
        <v>150</v>
      </c>
      <c r="D332" s="12" t="s">
        <v>233</v>
      </c>
      <c r="E332" s="12" t="s">
        <v>23</v>
      </c>
      <c r="F332" s="24">
        <f>F333</f>
        <v>23.6</v>
      </c>
      <c r="G332" s="24">
        <f>G333</f>
        <v>23.6</v>
      </c>
    </row>
    <row r="333" spans="1:7" outlineLevel="7">
      <c r="A333" s="11" t="s">
        <v>24</v>
      </c>
      <c r="B333" s="12" t="s">
        <v>141</v>
      </c>
      <c r="C333" s="12" t="s">
        <v>150</v>
      </c>
      <c r="D333" s="12" t="s">
        <v>233</v>
      </c>
      <c r="E333" s="12" t="s">
        <v>25</v>
      </c>
      <c r="F333" s="22">
        <v>23.6</v>
      </c>
      <c r="G333" s="151">
        <v>23.6</v>
      </c>
    </row>
    <row r="334" spans="1:7" ht="33" customHeight="1" outlineLevel="3">
      <c r="A334" s="125" t="s">
        <v>52</v>
      </c>
      <c r="B334" s="12" t="s">
        <v>141</v>
      </c>
      <c r="C334" s="12" t="s">
        <v>150</v>
      </c>
      <c r="D334" s="12" t="s">
        <v>234</v>
      </c>
      <c r="E334" s="12" t="s">
        <v>8</v>
      </c>
      <c r="F334" s="24">
        <f>F335</f>
        <v>1416.1</v>
      </c>
      <c r="G334" s="24">
        <f>G335</f>
        <v>1416.1</v>
      </c>
    </row>
    <row r="335" spans="1:7" ht="31.2" outlineLevel="3">
      <c r="A335" s="11" t="s">
        <v>53</v>
      </c>
      <c r="B335" s="12" t="s">
        <v>141</v>
      </c>
      <c r="C335" s="12" t="s">
        <v>150</v>
      </c>
      <c r="D335" s="12" t="s">
        <v>234</v>
      </c>
      <c r="E335" s="12" t="s">
        <v>54</v>
      </c>
      <c r="F335" s="24">
        <f>F336</f>
        <v>1416.1</v>
      </c>
      <c r="G335" s="24">
        <f>G336</f>
        <v>1416.1</v>
      </c>
    </row>
    <row r="336" spans="1:7" outlineLevel="3">
      <c r="A336" s="11" t="s">
        <v>55</v>
      </c>
      <c r="B336" s="12" t="s">
        <v>141</v>
      </c>
      <c r="C336" s="12" t="s">
        <v>150</v>
      </c>
      <c r="D336" s="12" t="s">
        <v>234</v>
      </c>
      <c r="E336" s="12" t="s">
        <v>56</v>
      </c>
      <c r="F336" s="22">
        <v>1416.1</v>
      </c>
      <c r="G336" s="151">
        <v>1416.1</v>
      </c>
    </row>
    <row r="337" spans="1:7" outlineLevel="3">
      <c r="A337" s="11" t="s">
        <v>109</v>
      </c>
      <c r="B337" s="12" t="s">
        <v>141</v>
      </c>
      <c r="C337" s="12" t="s">
        <v>110</v>
      </c>
      <c r="D337" s="12" t="s">
        <v>166</v>
      </c>
      <c r="E337" s="12" t="s">
        <v>8</v>
      </c>
      <c r="F337" s="24">
        <f t="shared" ref="F337:G340" si="20">F338</f>
        <v>3370</v>
      </c>
      <c r="G337" s="24">
        <f t="shared" si="20"/>
        <v>3370</v>
      </c>
    </row>
    <row r="338" spans="1:7" outlineLevel="3">
      <c r="A338" s="11" t="s">
        <v>157</v>
      </c>
      <c r="B338" s="12" t="s">
        <v>141</v>
      </c>
      <c r="C338" s="12" t="s">
        <v>158</v>
      </c>
      <c r="D338" s="12" t="s">
        <v>166</v>
      </c>
      <c r="E338" s="12" t="s">
        <v>8</v>
      </c>
      <c r="F338" s="24">
        <f t="shared" si="20"/>
        <v>3370</v>
      </c>
      <c r="G338" s="24">
        <f t="shared" si="20"/>
        <v>3370</v>
      </c>
    </row>
    <row r="339" spans="1:7" ht="31.2" outlineLevel="3">
      <c r="A339" s="11" t="s">
        <v>567</v>
      </c>
      <c r="B339" s="12" t="s">
        <v>141</v>
      </c>
      <c r="C339" s="12" t="s">
        <v>158</v>
      </c>
      <c r="D339" s="12" t="s">
        <v>206</v>
      </c>
      <c r="E339" s="12" t="s">
        <v>8</v>
      </c>
      <c r="F339" s="24">
        <f t="shared" si="20"/>
        <v>3370</v>
      </c>
      <c r="G339" s="24">
        <f t="shared" si="20"/>
        <v>3370</v>
      </c>
    </row>
    <row r="340" spans="1:7" ht="31.2" outlineLevel="3">
      <c r="A340" s="11" t="s">
        <v>495</v>
      </c>
      <c r="B340" s="12" t="s">
        <v>141</v>
      </c>
      <c r="C340" s="12" t="s">
        <v>158</v>
      </c>
      <c r="D340" s="12" t="s">
        <v>207</v>
      </c>
      <c r="E340" s="12" t="s">
        <v>8</v>
      </c>
      <c r="F340" s="24">
        <f t="shared" si="20"/>
        <v>3370</v>
      </c>
      <c r="G340" s="24">
        <f t="shared" si="20"/>
        <v>3370</v>
      </c>
    </row>
    <row r="341" spans="1:7" ht="128.25" customHeight="1" outlineLevel="3">
      <c r="A341" s="28" t="s">
        <v>480</v>
      </c>
      <c r="B341" s="12" t="s">
        <v>141</v>
      </c>
      <c r="C341" s="12" t="s">
        <v>158</v>
      </c>
      <c r="D341" s="12" t="s">
        <v>235</v>
      </c>
      <c r="E341" s="12" t="s">
        <v>8</v>
      </c>
      <c r="F341" s="24">
        <f>F342+F344</f>
        <v>3370</v>
      </c>
      <c r="G341" s="24">
        <f>G342+G344</f>
        <v>3370</v>
      </c>
    </row>
    <row r="342" spans="1:7" ht="31.2" outlineLevel="3">
      <c r="A342" s="11" t="s">
        <v>18</v>
      </c>
      <c r="B342" s="12" t="s">
        <v>141</v>
      </c>
      <c r="C342" s="12" t="s">
        <v>158</v>
      </c>
      <c r="D342" s="12" t="s">
        <v>235</v>
      </c>
      <c r="E342" s="12" t="s">
        <v>19</v>
      </c>
      <c r="F342" s="24">
        <f>F343</f>
        <v>20</v>
      </c>
      <c r="G342" s="24">
        <f>G343</f>
        <v>20</v>
      </c>
    </row>
    <row r="343" spans="1:7" ht="31.2" outlineLevel="3">
      <c r="A343" s="11" t="s">
        <v>20</v>
      </c>
      <c r="B343" s="12" t="s">
        <v>141</v>
      </c>
      <c r="C343" s="12" t="s">
        <v>158</v>
      </c>
      <c r="D343" s="12" t="s">
        <v>235</v>
      </c>
      <c r="E343" s="12" t="s">
        <v>21</v>
      </c>
      <c r="F343" s="22">
        <v>20</v>
      </c>
      <c r="G343" s="151">
        <v>20</v>
      </c>
    </row>
    <row r="344" spans="1:7" outlineLevel="3">
      <c r="A344" s="11" t="s">
        <v>114</v>
      </c>
      <c r="B344" s="12" t="s">
        <v>141</v>
      </c>
      <c r="C344" s="12" t="s">
        <v>158</v>
      </c>
      <c r="D344" s="12" t="s">
        <v>235</v>
      </c>
      <c r="E344" s="12" t="s">
        <v>115</v>
      </c>
      <c r="F344" s="24">
        <f>F345</f>
        <v>3350</v>
      </c>
      <c r="G344" s="24">
        <f>G345</f>
        <v>3350</v>
      </c>
    </row>
    <row r="345" spans="1:7" ht="31.2" outlineLevel="3">
      <c r="A345" s="11" t="s">
        <v>121</v>
      </c>
      <c r="B345" s="12" t="s">
        <v>141</v>
      </c>
      <c r="C345" s="12" t="s">
        <v>158</v>
      </c>
      <c r="D345" s="12" t="s">
        <v>235</v>
      </c>
      <c r="E345" s="12" t="s">
        <v>122</v>
      </c>
      <c r="F345" s="22">
        <v>3350</v>
      </c>
      <c r="G345" s="151">
        <v>3350</v>
      </c>
    </row>
    <row r="346" spans="1:7" outlineLevel="7">
      <c r="A346" s="11" t="s">
        <v>124</v>
      </c>
      <c r="B346" s="12" t="s">
        <v>141</v>
      </c>
      <c r="C346" s="12" t="s">
        <v>125</v>
      </c>
      <c r="D346" s="12" t="s">
        <v>166</v>
      </c>
      <c r="E346" s="12" t="s">
        <v>8</v>
      </c>
      <c r="F346" s="24">
        <f t="shared" ref="F346:G350" si="21">F347</f>
        <v>561</v>
      </c>
      <c r="G346" s="24">
        <f t="shared" si="21"/>
        <v>561</v>
      </c>
    </row>
    <row r="347" spans="1:7" outlineLevel="7">
      <c r="A347" s="11" t="s">
        <v>126</v>
      </c>
      <c r="B347" s="12" t="s">
        <v>141</v>
      </c>
      <c r="C347" s="12" t="s">
        <v>127</v>
      </c>
      <c r="D347" s="12" t="s">
        <v>166</v>
      </c>
      <c r="E347" s="12" t="s">
        <v>8</v>
      </c>
      <c r="F347" s="24">
        <f t="shared" si="21"/>
        <v>561</v>
      </c>
      <c r="G347" s="24">
        <f t="shared" si="21"/>
        <v>561</v>
      </c>
    </row>
    <row r="348" spans="1:7" ht="46.8" outlineLevel="7">
      <c r="A348" s="11" t="s">
        <v>496</v>
      </c>
      <c r="B348" s="12" t="s">
        <v>141</v>
      </c>
      <c r="C348" s="12" t="s">
        <v>127</v>
      </c>
      <c r="D348" s="12" t="s">
        <v>323</v>
      </c>
      <c r="E348" s="12" t="s">
        <v>8</v>
      </c>
      <c r="F348" s="24">
        <f t="shared" si="21"/>
        <v>561</v>
      </c>
      <c r="G348" s="24">
        <f t="shared" si="21"/>
        <v>561</v>
      </c>
    </row>
    <row r="349" spans="1:7" ht="19.5" customHeight="1" outlineLevel="7">
      <c r="A349" s="11" t="s">
        <v>128</v>
      </c>
      <c r="B349" s="12" t="s">
        <v>141</v>
      </c>
      <c r="C349" s="12" t="s">
        <v>127</v>
      </c>
      <c r="D349" s="12" t="s">
        <v>324</v>
      </c>
      <c r="E349" s="12" t="s">
        <v>8</v>
      </c>
      <c r="F349" s="24">
        <f t="shared" si="21"/>
        <v>561</v>
      </c>
      <c r="G349" s="24">
        <f t="shared" si="21"/>
        <v>561</v>
      </c>
    </row>
    <row r="350" spans="1:7" ht="31.2" outlineLevel="7">
      <c r="A350" s="11" t="s">
        <v>53</v>
      </c>
      <c r="B350" s="12" t="s">
        <v>141</v>
      </c>
      <c r="C350" s="12" t="s">
        <v>127</v>
      </c>
      <c r="D350" s="12" t="s">
        <v>324</v>
      </c>
      <c r="E350" s="12" t="s">
        <v>54</v>
      </c>
      <c r="F350" s="24">
        <f t="shared" si="21"/>
        <v>561</v>
      </c>
      <c r="G350" s="24">
        <f t="shared" si="21"/>
        <v>561</v>
      </c>
    </row>
    <row r="351" spans="1:7" outlineLevel="7">
      <c r="A351" s="11" t="s">
        <v>97</v>
      </c>
      <c r="B351" s="12" t="s">
        <v>141</v>
      </c>
      <c r="C351" s="12" t="s">
        <v>127</v>
      </c>
      <c r="D351" s="12" t="s">
        <v>324</v>
      </c>
      <c r="E351" s="12" t="s">
        <v>98</v>
      </c>
      <c r="F351" s="22">
        <v>561</v>
      </c>
      <c r="G351" s="151">
        <v>561</v>
      </c>
    </row>
    <row r="352" spans="1:7" s="10" customFormat="1">
      <c r="A352" s="197" t="s">
        <v>151</v>
      </c>
      <c r="B352" s="197"/>
      <c r="C352" s="197"/>
      <c r="D352" s="197"/>
      <c r="E352" s="197"/>
      <c r="F352" s="26">
        <f>F14+F231+F259+F49</f>
        <v>466284.18</v>
      </c>
      <c r="G352" s="26">
        <f>G14+G231+G259+G49</f>
        <v>466685.88</v>
      </c>
    </row>
    <row r="353" spans="1:7" s="10" customFormat="1">
      <c r="A353" s="128"/>
      <c r="B353" s="25"/>
      <c r="C353" s="25"/>
      <c r="D353" s="25"/>
      <c r="E353" s="25"/>
      <c r="F353" s="19"/>
      <c r="G353" s="153"/>
    </row>
    <row r="354" spans="1:7">
      <c r="A354" s="129"/>
      <c r="B354" s="16"/>
      <c r="C354" s="16"/>
      <c r="D354" s="16"/>
      <c r="E354" s="16"/>
    </row>
    <row r="355" spans="1:7">
      <c r="C355" s="17"/>
      <c r="G355" s="23"/>
    </row>
    <row r="356" spans="1:7">
      <c r="C356" s="16"/>
      <c r="D356" s="16"/>
      <c r="E356" s="16"/>
    </row>
    <row r="357" spans="1:7">
      <c r="C357" s="17"/>
      <c r="F357" s="14"/>
    </row>
    <row r="358" spans="1:7">
      <c r="C358" s="17"/>
      <c r="F358" s="14"/>
    </row>
    <row r="359" spans="1:7">
      <c r="C359" s="17"/>
      <c r="F359" s="14"/>
    </row>
    <row r="360" spans="1:7">
      <c r="C360" s="17"/>
      <c r="F360" s="14"/>
    </row>
    <row r="361" spans="1:7">
      <c r="C361" s="17"/>
      <c r="F361" s="14"/>
    </row>
    <row r="362" spans="1:7">
      <c r="C362" s="17"/>
      <c r="F362" s="14"/>
    </row>
    <row r="363" spans="1:7">
      <c r="C363" s="17"/>
      <c r="F363" s="14"/>
    </row>
    <row r="364" spans="1:7">
      <c r="C364" s="17"/>
      <c r="F364" s="14"/>
    </row>
    <row r="365" spans="1:7">
      <c r="C365" s="17"/>
      <c r="F365" s="14"/>
    </row>
    <row r="366" spans="1:7">
      <c r="C366" s="17"/>
      <c r="F366" s="14"/>
    </row>
    <row r="367" spans="1:7">
      <c r="C367" s="17"/>
      <c r="F367" s="14"/>
    </row>
    <row r="368" spans="1:7">
      <c r="C368" s="17"/>
      <c r="F368" s="14"/>
    </row>
    <row r="369" spans="3:8">
      <c r="C369" s="17"/>
      <c r="F369" s="14"/>
    </row>
    <row r="370" spans="3:8">
      <c r="C370" s="17"/>
    </row>
    <row r="371" spans="3:8">
      <c r="D371" s="17"/>
      <c r="F371" s="14"/>
      <c r="G371" s="14"/>
    </row>
    <row r="372" spans="3:8">
      <c r="D372" s="17"/>
      <c r="F372" s="14"/>
      <c r="G372" s="14"/>
    </row>
    <row r="373" spans="3:8">
      <c r="D373" s="17"/>
      <c r="F373" s="14"/>
      <c r="G373" s="14"/>
    </row>
    <row r="374" spans="3:8">
      <c r="D374" s="17"/>
      <c r="F374" s="14"/>
      <c r="G374" s="14"/>
    </row>
    <row r="375" spans="3:8">
      <c r="D375" s="17"/>
      <c r="F375" s="14"/>
      <c r="G375" s="14"/>
    </row>
    <row r="376" spans="3:8">
      <c r="D376" s="17"/>
      <c r="F376" s="14"/>
      <c r="G376" s="14"/>
    </row>
    <row r="377" spans="3:8">
      <c r="D377" s="17"/>
      <c r="F377" s="14"/>
      <c r="G377" s="14"/>
    </row>
    <row r="378" spans="3:8">
      <c r="D378" s="17"/>
      <c r="F378" s="14"/>
      <c r="G378" s="14"/>
      <c r="H378" s="14"/>
    </row>
    <row r="379" spans="3:8">
      <c r="D379" s="17"/>
      <c r="F379" s="14"/>
      <c r="G379" s="14"/>
    </row>
    <row r="380" spans="3:8">
      <c r="D380" s="17"/>
      <c r="F380" s="14"/>
      <c r="G380" s="14"/>
    </row>
    <row r="381" spans="3:8">
      <c r="D381" s="17"/>
    </row>
    <row r="382" spans="3:8">
      <c r="D382" s="17"/>
      <c r="G382" s="23"/>
    </row>
    <row r="383" spans="3:8">
      <c r="D383" s="17"/>
      <c r="F383" s="14"/>
      <c r="G383" s="14"/>
    </row>
    <row r="384" spans="3:8">
      <c r="G384" s="23"/>
    </row>
    <row r="385" spans="7:7">
      <c r="G385" s="23"/>
    </row>
    <row r="387" spans="7:7">
      <c r="G387" s="23"/>
    </row>
  </sheetData>
  <mergeCells count="5">
    <mergeCell ref="A352:E352"/>
    <mergeCell ref="A11:G11"/>
    <mergeCell ref="A10:G10"/>
    <mergeCell ref="F2:G2"/>
    <mergeCell ref="F4:G4"/>
  </mergeCells>
  <pageMargins left="1.1811023622047245" right="0.51181102362204722" top="0.55118110236220474" bottom="0.55118110236220474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7"/>
  <sheetViews>
    <sheetView view="pageBreakPreview" topLeftCell="B1" zoomScale="95" zoomScaleNormal="100" zoomScaleSheetLayoutView="95" workbookViewId="0">
      <selection activeCell="D4" sqref="D4:E4"/>
    </sheetView>
  </sheetViews>
  <sheetFormatPr defaultRowHeight="15.6" outlineLevelRow="6"/>
  <cols>
    <col min="1" max="1" width="79.10937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69" t="s">
        <v>419</v>
      </c>
    </row>
    <row r="2" spans="1:7">
      <c r="C2" s="184" t="s">
        <v>413</v>
      </c>
      <c r="D2" s="187"/>
      <c r="E2" s="187"/>
    </row>
    <row r="3" spans="1:7">
      <c r="E3" s="169" t="s">
        <v>397</v>
      </c>
    </row>
    <row r="4" spans="1:7">
      <c r="D4" s="200" t="s">
        <v>587</v>
      </c>
      <c r="E4" s="200"/>
    </row>
    <row r="5" spans="1:7">
      <c r="E5" s="101" t="s">
        <v>422</v>
      </c>
    </row>
    <row r="6" spans="1:7">
      <c r="E6" s="101" t="s">
        <v>519</v>
      </c>
    </row>
    <row r="7" spans="1:7">
      <c r="E7" s="101" t="s">
        <v>518</v>
      </c>
    </row>
    <row r="8" spans="1:7">
      <c r="C8" s="200" t="s">
        <v>517</v>
      </c>
      <c r="D8" s="200"/>
      <c r="E8" s="200"/>
    </row>
    <row r="9" spans="1:7" ht="16.2">
      <c r="A9" s="202" t="s">
        <v>312</v>
      </c>
      <c r="B9" s="203"/>
      <c r="C9" s="203"/>
      <c r="D9" s="203"/>
      <c r="E9" s="203"/>
    </row>
    <row r="10" spans="1:7" ht="51" customHeight="1">
      <c r="A10" s="192" t="s">
        <v>423</v>
      </c>
      <c r="B10" s="204"/>
      <c r="C10" s="204"/>
      <c r="D10" s="204"/>
      <c r="E10" s="204"/>
    </row>
    <row r="11" spans="1:7">
      <c r="A11" s="31"/>
      <c r="B11" s="2"/>
      <c r="C11" s="2"/>
      <c r="D11" s="2"/>
      <c r="E11" s="96" t="s">
        <v>388</v>
      </c>
    </row>
    <row r="12" spans="1:7">
      <c r="A12" s="6" t="s">
        <v>0</v>
      </c>
      <c r="B12" s="6" t="s">
        <v>2</v>
      </c>
      <c r="C12" s="6" t="s">
        <v>3</v>
      </c>
      <c r="D12" s="6" t="s">
        <v>4</v>
      </c>
      <c r="E12" s="6" t="s">
        <v>313</v>
      </c>
    </row>
    <row r="13" spans="1:7" s="10" customFormat="1">
      <c r="A13" s="8" t="s">
        <v>9</v>
      </c>
      <c r="B13" s="9" t="s">
        <v>10</v>
      </c>
      <c r="C13" s="9" t="s">
        <v>166</v>
      </c>
      <c r="D13" s="9" t="s">
        <v>8</v>
      </c>
      <c r="E13" s="26">
        <f>E14+E19+E34+E41+E61+E66+E56</f>
        <v>60379.859999999993</v>
      </c>
      <c r="G13" s="67"/>
    </row>
    <row r="14" spans="1:7" ht="31.2" outlineLevel="1">
      <c r="A14" s="11" t="s">
        <v>42</v>
      </c>
      <c r="B14" s="12" t="s">
        <v>43</v>
      </c>
      <c r="C14" s="12" t="s">
        <v>166</v>
      </c>
      <c r="D14" s="12" t="s">
        <v>8</v>
      </c>
      <c r="E14" s="24">
        <f>E15</f>
        <v>1756.79</v>
      </c>
    </row>
    <row r="15" spans="1:7" outlineLevel="2">
      <c r="A15" s="11" t="s">
        <v>314</v>
      </c>
      <c r="B15" s="12" t="s">
        <v>43</v>
      </c>
      <c r="C15" s="12" t="s">
        <v>167</v>
      </c>
      <c r="D15" s="12" t="s">
        <v>8</v>
      </c>
      <c r="E15" s="24">
        <f>E16</f>
        <v>1756.79</v>
      </c>
    </row>
    <row r="16" spans="1:7" outlineLevel="4">
      <c r="A16" s="11" t="s">
        <v>44</v>
      </c>
      <c r="B16" s="12" t="s">
        <v>43</v>
      </c>
      <c r="C16" s="12" t="s">
        <v>175</v>
      </c>
      <c r="D16" s="12" t="s">
        <v>8</v>
      </c>
      <c r="E16" s="24">
        <f>E17</f>
        <v>1756.79</v>
      </c>
    </row>
    <row r="17" spans="1:5" ht="46.8" outlineLevel="5">
      <c r="A17" s="11" t="s">
        <v>14</v>
      </c>
      <c r="B17" s="12" t="s">
        <v>43</v>
      </c>
      <c r="C17" s="12" t="s">
        <v>175</v>
      </c>
      <c r="D17" s="12" t="s">
        <v>15</v>
      </c>
      <c r="E17" s="24">
        <f>E18</f>
        <v>1756.79</v>
      </c>
    </row>
    <row r="18" spans="1:5" outlineLevel="6">
      <c r="A18" s="11" t="s">
        <v>315</v>
      </c>
      <c r="B18" s="12" t="s">
        <v>43</v>
      </c>
      <c r="C18" s="12" t="s">
        <v>175</v>
      </c>
      <c r="D18" s="12" t="s">
        <v>17</v>
      </c>
      <c r="E18" s="24">
        <v>1756.79</v>
      </c>
    </row>
    <row r="19" spans="1:5" ht="35.25" customHeight="1" outlineLevel="1">
      <c r="A19" s="11" t="s">
        <v>136</v>
      </c>
      <c r="B19" s="12" t="s">
        <v>137</v>
      </c>
      <c r="C19" s="12" t="s">
        <v>166</v>
      </c>
      <c r="D19" s="12" t="s">
        <v>8</v>
      </c>
      <c r="E19" s="24">
        <f>E20</f>
        <v>3684.1099999999997</v>
      </c>
    </row>
    <row r="20" spans="1:5" outlineLevel="3">
      <c r="A20" s="11" t="s">
        <v>314</v>
      </c>
      <c r="B20" s="12" t="s">
        <v>137</v>
      </c>
      <c r="C20" s="12" t="s">
        <v>167</v>
      </c>
      <c r="D20" s="12" t="s">
        <v>8</v>
      </c>
      <c r="E20" s="24">
        <f>E21+E24+E31</f>
        <v>3684.1099999999997</v>
      </c>
    </row>
    <row r="21" spans="1:5" outlineLevel="4">
      <c r="A21" s="11" t="s">
        <v>138</v>
      </c>
      <c r="B21" s="12" t="s">
        <v>137</v>
      </c>
      <c r="C21" s="12" t="s">
        <v>213</v>
      </c>
      <c r="D21" s="12" t="s">
        <v>8</v>
      </c>
      <c r="E21" s="24">
        <f>E22</f>
        <v>1689</v>
      </c>
    </row>
    <row r="22" spans="1:5" ht="46.8" outlineLevel="5">
      <c r="A22" s="11" t="s">
        <v>14</v>
      </c>
      <c r="B22" s="12" t="s">
        <v>137</v>
      </c>
      <c r="C22" s="12" t="s">
        <v>213</v>
      </c>
      <c r="D22" s="12" t="s">
        <v>15</v>
      </c>
      <c r="E22" s="24">
        <f>E23</f>
        <v>1689</v>
      </c>
    </row>
    <row r="23" spans="1:5" outlineLevel="6">
      <c r="A23" s="11" t="s">
        <v>16</v>
      </c>
      <c r="B23" s="12" t="s">
        <v>137</v>
      </c>
      <c r="C23" s="12" t="s">
        <v>213</v>
      </c>
      <c r="D23" s="12" t="s">
        <v>17</v>
      </c>
      <c r="E23" s="24">
        <v>1689</v>
      </c>
    </row>
    <row r="24" spans="1:5" ht="31.2" outlineLevel="4">
      <c r="A24" s="11" t="s">
        <v>13</v>
      </c>
      <c r="B24" s="12" t="s">
        <v>137</v>
      </c>
      <c r="C24" s="12" t="s">
        <v>168</v>
      </c>
      <c r="D24" s="12" t="s">
        <v>8</v>
      </c>
      <c r="E24" s="24">
        <f>E25+E27+E29</f>
        <v>1815.11</v>
      </c>
    </row>
    <row r="25" spans="1:5" ht="46.8" outlineLevel="5">
      <c r="A25" s="11" t="s">
        <v>14</v>
      </c>
      <c r="B25" s="12" t="s">
        <v>137</v>
      </c>
      <c r="C25" s="12" t="s">
        <v>168</v>
      </c>
      <c r="D25" s="12" t="s">
        <v>15</v>
      </c>
      <c r="E25" s="24">
        <f>E26</f>
        <v>1666.61</v>
      </c>
    </row>
    <row r="26" spans="1:5" outlineLevel="6">
      <c r="A26" s="11" t="s">
        <v>16</v>
      </c>
      <c r="B26" s="12" t="s">
        <v>137</v>
      </c>
      <c r="C26" s="12" t="s">
        <v>168</v>
      </c>
      <c r="D26" s="12" t="s">
        <v>17</v>
      </c>
      <c r="E26" s="24">
        <v>1666.61</v>
      </c>
    </row>
    <row r="27" spans="1:5" outlineLevel="5">
      <c r="A27" s="11" t="s">
        <v>18</v>
      </c>
      <c r="B27" s="12" t="s">
        <v>137</v>
      </c>
      <c r="C27" s="12" t="s">
        <v>168</v>
      </c>
      <c r="D27" s="12" t="s">
        <v>19</v>
      </c>
      <c r="E27" s="24">
        <f>E28</f>
        <v>143</v>
      </c>
    </row>
    <row r="28" spans="1:5" ht="31.2" outlineLevel="6">
      <c r="A28" s="11" t="s">
        <v>20</v>
      </c>
      <c r="B28" s="12" t="s">
        <v>137</v>
      </c>
      <c r="C28" s="12" t="s">
        <v>168</v>
      </c>
      <c r="D28" s="12" t="s">
        <v>21</v>
      </c>
      <c r="E28" s="24">
        <v>143</v>
      </c>
    </row>
    <row r="29" spans="1:5" outlineLevel="5">
      <c r="A29" s="11" t="s">
        <v>22</v>
      </c>
      <c r="B29" s="12" t="s">
        <v>137</v>
      </c>
      <c r="C29" s="12" t="s">
        <v>168</v>
      </c>
      <c r="D29" s="12" t="s">
        <v>23</v>
      </c>
      <c r="E29" s="24">
        <f>E30</f>
        <v>5.5</v>
      </c>
    </row>
    <row r="30" spans="1:5" outlineLevel="6">
      <c r="A30" s="11" t="s">
        <v>24</v>
      </c>
      <c r="B30" s="12" t="s">
        <v>137</v>
      </c>
      <c r="C30" s="12" t="s">
        <v>168</v>
      </c>
      <c r="D30" s="12" t="s">
        <v>25</v>
      </c>
      <c r="E30" s="24">
        <v>5.5</v>
      </c>
    </row>
    <row r="31" spans="1:5" outlineLevel="4">
      <c r="A31" s="11" t="s">
        <v>139</v>
      </c>
      <c r="B31" s="12" t="s">
        <v>137</v>
      </c>
      <c r="C31" s="12" t="s">
        <v>214</v>
      </c>
      <c r="D31" s="12" t="s">
        <v>8</v>
      </c>
      <c r="E31" s="24">
        <f>E32</f>
        <v>180</v>
      </c>
    </row>
    <row r="32" spans="1:5" ht="46.8" outlineLevel="5">
      <c r="A32" s="11" t="s">
        <v>14</v>
      </c>
      <c r="B32" s="12" t="s">
        <v>137</v>
      </c>
      <c r="C32" s="12" t="s">
        <v>214</v>
      </c>
      <c r="D32" s="12" t="s">
        <v>15</v>
      </c>
      <c r="E32" s="24">
        <f>E33</f>
        <v>180</v>
      </c>
    </row>
    <row r="33" spans="1:5" outlineLevel="6">
      <c r="A33" s="11" t="s">
        <v>16</v>
      </c>
      <c r="B33" s="12" t="s">
        <v>137</v>
      </c>
      <c r="C33" s="12" t="s">
        <v>214</v>
      </c>
      <c r="D33" s="12" t="s">
        <v>17</v>
      </c>
      <c r="E33" s="24">
        <v>180</v>
      </c>
    </row>
    <row r="34" spans="1:5" ht="46.8" outlineLevel="1">
      <c r="A34" s="11" t="s">
        <v>45</v>
      </c>
      <c r="B34" s="12" t="s">
        <v>46</v>
      </c>
      <c r="C34" s="12" t="s">
        <v>166</v>
      </c>
      <c r="D34" s="12" t="s">
        <v>8</v>
      </c>
      <c r="E34" s="24">
        <f>E35</f>
        <v>11085.49</v>
      </c>
    </row>
    <row r="35" spans="1:5" outlineLevel="3">
      <c r="A35" s="11" t="s">
        <v>314</v>
      </c>
      <c r="B35" s="12" t="s">
        <v>46</v>
      </c>
      <c r="C35" s="12" t="s">
        <v>167</v>
      </c>
      <c r="D35" s="12" t="s">
        <v>8</v>
      </c>
      <c r="E35" s="24">
        <f>E36</f>
        <v>11085.49</v>
      </c>
    </row>
    <row r="36" spans="1:5" ht="31.2" outlineLevel="4">
      <c r="A36" s="11" t="s">
        <v>13</v>
      </c>
      <c r="B36" s="12" t="s">
        <v>46</v>
      </c>
      <c r="C36" s="12" t="s">
        <v>168</v>
      </c>
      <c r="D36" s="12" t="s">
        <v>8</v>
      </c>
      <c r="E36" s="24">
        <f>E37+E39</f>
        <v>11085.49</v>
      </c>
    </row>
    <row r="37" spans="1:5" ht="46.8" outlineLevel="5">
      <c r="A37" s="11" t="s">
        <v>14</v>
      </c>
      <c r="B37" s="12" t="s">
        <v>46</v>
      </c>
      <c r="C37" s="12" t="s">
        <v>168</v>
      </c>
      <c r="D37" s="12" t="s">
        <v>15</v>
      </c>
      <c r="E37" s="24">
        <f>E38</f>
        <v>10996.49</v>
      </c>
    </row>
    <row r="38" spans="1:5" outlineLevel="6">
      <c r="A38" s="11" t="s">
        <v>16</v>
      </c>
      <c r="B38" s="12" t="s">
        <v>46</v>
      </c>
      <c r="C38" s="12" t="s">
        <v>168</v>
      </c>
      <c r="D38" s="12" t="s">
        <v>17</v>
      </c>
      <c r="E38" s="24">
        <v>10996.49</v>
      </c>
    </row>
    <row r="39" spans="1:5" outlineLevel="5">
      <c r="A39" s="11" t="s">
        <v>18</v>
      </c>
      <c r="B39" s="12" t="s">
        <v>46</v>
      </c>
      <c r="C39" s="12" t="s">
        <v>168</v>
      </c>
      <c r="D39" s="12" t="s">
        <v>19</v>
      </c>
      <c r="E39" s="24">
        <f>E40</f>
        <v>89</v>
      </c>
    </row>
    <row r="40" spans="1:5" ht="31.2" outlineLevel="6">
      <c r="A40" s="11" t="s">
        <v>20</v>
      </c>
      <c r="B40" s="12" t="s">
        <v>46</v>
      </c>
      <c r="C40" s="12" t="s">
        <v>168</v>
      </c>
      <c r="D40" s="12" t="s">
        <v>21</v>
      </c>
      <c r="E40" s="24">
        <v>89</v>
      </c>
    </row>
    <row r="41" spans="1:5" ht="31.2" outlineLevel="1">
      <c r="A41" s="11" t="s">
        <v>11</v>
      </c>
      <c r="B41" s="12" t="s">
        <v>12</v>
      </c>
      <c r="C41" s="12" t="s">
        <v>166</v>
      </c>
      <c r="D41" s="12" t="s">
        <v>8</v>
      </c>
      <c r="E41" s="24">
        <f>E42</f>
        <v>6063</v>
      </c>
    </row>
    <row r="42" spans="1:5" outlineLevel="3">
      <c r="A42" s="11" t="s">
        <v>314</v>
      </c>
      <c r="B42" s="12" t="s">
        <v>12</v>
      </c>
      <c r="C42" s="12" t="s">
        <v>167</v>
      </c>
      <c r="D42" s="12" t="s">
        <v>8</v>
      </c>
      <c r="E42" s="24">
        <f>E43+E50+E53</f>
        <v>6063</v>
      </c>
    </row>
    <row r="43" spans="1:5" ht="31.2" outlineLevel="4">
      <c r="A43" s="11" t="s">
        <v>13</v>
      </c>
      <c r="B43" s="12" t="s">
        <v>12</v>
      </c>
      <c r="C43" s="12" t="s">
        <v>168</v>
      </c>
      <c r="D43" s="12" t="s">
        <v>8</v>
      </c>
      <c r="E43" s="24">
        <f>E44+E46+E48</f>
        <v>4596.2</v>
      </c>
    </row>
    <row r="44" spans="1:5" ht="46.8" outlineLevel="5">
      <c r="A44" s="11" t="s">
        <v>14</v>
      </c>
      <c r="B44" s="12" t="s">
        <v>12</v>
      </c>
      <c r="C44" s="12" t="s">
        <v>168</v>
      </c>
      <c r="D44" s="12" t="s">
        <v>15</v>
      </c>
      <c r="E44" s="24">
        <f>E45</f>
        <v>4461.8</v>
      </c>
    </row>
    <row r="45" spans="1:5" outlineLevel="6">
      <c r="A45" s="11" t="s">
        <v>16</v>
      </c>
      <c r="B45" s="12" t="s">
        <v>12</v>
      </c>
      <c r="C45" s="12" t="s">
        <v>168</v>
      </c>
      <c r="D45" s="12" t="s">
        <v>17</v>
      </c>
      <c r="E45" s="24">
        <v>4461.8</v>
      </c>
    </row>
    <row r="46" spans="1:5" outlineLevel="5">
      <c r="A46" s="11" t="s">
        <v>18</v>
      </c>
      <c r="B46" s="12" t="s">
        <v>12</v>
      </c>
      <c r="C46" s="12" t="s">
        <v>168</v>
      </c>
      <c r="D46" s="12" t="s">
        <v>19</v>
      </c>
      <c r="E46" s="24">
        <f>E47</f>
        <v>132.4</v>
      </c>
    </row>
    <row r="47" spans="1:5" ht="31.2" outlineLevel="6">
      <c r="A47" s="11" t="s">
        <v>20</v>
      </c>
      <c r="B47" s="12" t="s">
        <v>12</v>
      </c>
      <c r="C47" s="12" t="s">
        <v>168</v>
      </c>
      <c r="D47" s="12" t="s">
        <v>21</v>
      </c>
      <c r="E47" s="24">
        <v>132.4</v>
      </c>
    </row>
    <row r="48" spans="1:5" outlineLevel="5">
      <c r="A48" s="11" t="s">
        <v>22</v>
      </c>
      <c r="B48" s="12" t="s">
        <v>12</v>
      </c>
      <c r="C48" s="12" t="s">
        <v>168</v>
      </c>
      <c r="D48" s="12" t="s">
        <v>23</v>
      </c>
      <c r="E48" s="24">
        <f>E49</f>
        <v>2</v>
      </c>
    </row>
    <row r="49" spans="1:5" outlineLevel="6">
      <c r="A49" s="11" t="s">
        <v>24</v>
      </c>
      <c r="B49" s="12" t="s">
        <v>12</v>
      </c>
      <c r="C49" s="12" t="s">
        <v>168</v>
      </c>
      <c r="D49" s="12" t="s">
        <v>25</v>
      </c>
      <c r="E49" s="24">
        <v>2</v>
      </c>
    </row>
    <row r="50" spans="1:5" outlineLevel="4">
      <c r="A50" s="11" t="s">
        <v>316</v>
      </c>
      <c r="B50" s="12" t="s">
        <v>12</v>
      </c>
      <c r="C50" s="12" t="s">
        <v>215</v>
      </c>
      <c r="D50" s="12" t="s">
        <v>8</v>
      </c>
      <c r="E50" s="24">
        <f>E51</f>
        <v>943.8</v>
      </c>
    </row>
    <row r="51" spans="1:5" ht="46.8" outlineLevel="5">
      <c r="A51" s="11" t="s">
        <v>14</v>
      </c>
      <c r="B51" s="12" t="s">
        <v>12</v>
      </c>
      <c r="C51" s="12" t="s">
        <v>215</v>
      </c>
      <c r="D51" s="12" t="s">
        <v>15</v>
      </c>
      <c r="E51" s="24">
        <f>E52</f>
        <v>943.8</v>
      </c>
    </row>
    <row r="52" spans="1:5" outlineLevel="6">
      <c r="A52" s="11" t="s">
        <v>16</v>
      </c>
      <c r="B52" s="12" t="s">
        <v>12</v>
      </c>
      <c r="C52" s="12" t="s">
        <v>215</v>
      </c>
      <c r="D52" s="12" t="s">
        <v>17</v>
      </c>
      <c r="E52" s="24">
        <v>943.8</v>
      </c>
    </row>
    <row r="53" spans="1:5" outlineLevel="4">
      <c r="A53" s="11" t="s">
        <v>47</v>
      </c>
      <c r="B53" s="12" t="s">
        <v>12</v>
      </c>
      <c r="C53" s="12" t="s">
        <v>176</v>
      </c>
      <c r="D53" s="12" t="s">
        <v>8</v>
      </c>
      <c r="E53" s="24">
        <f>E54</f>
        <v>523</v>
      </c>
    </row>
    <row r="54" spans="1:5" ht="46.8" outlineLevel="5">
      <c r="A54" s="11" t="s">
        <v>14</v>
      </c>
      <c r="B54" s="12" t="s">
        <v>12</v>
      </c>
      <c r="C54" s="12" t="s">
        <v>176</v>
      </c>
      <c r="D54" s="12" t="s">
        <v>15</v>
      </c>
      <c r="E54" s="24">
        <f>E55</f>
        <v>523</v>
      </c>
    </row>
    <row r="55" spans="1:5" outlineLevel="6">
      <c r="A55" s="11" t="s">
        <v>16</v>
      </c>
      <c r="B55" s="12" t="s">
        <v>12</v>
      </c>
      <c r="C55" s="12" t="s">
        <v>176</v>
      </c>
      <c r="D55" s="12" t="s">
        <v>17</v>
      </c>
      <c r="E55" s="24">
        <v>523</v>
      </c>
    </row>
    <row r="56" spans="1:5" outlineLevel="6">
      <c r="A56" s="11" t="s">
        <v>539</v>
      </c>
      <c r="B56" s="12" t="s">
        <v>540</v>
      </c>
      <c r="C56" s="12" t="s">
        <v>166</v>
      </c>
      <c r="D56" s="12" t="s">
        <v>8</v>
      </c>
      <c r="E56" s="24">
        <f>E57</f>
        <v>65.81</v>
      </c>
    </row>
    <row r="57" spans="1:5" ht="21" customHeight="1" outlineLevel="6">
      <c r="A57" s="11" t="s">
        <v>182</v>
      </c>
      <c r="B57" s="12" t="s">
        <v>540</v>
      </c>
      <c r="C57" s="12" t="s">
        <v>167</v>
      </c>
      <c r="D57" s="12" t="s">
        <v>8</v>
      </c>
      <c r="E57" s="24">
        <f>E58</f>
        <v>65.81</v>
      </c>
    </row>
    <row r="58" spans="1:5" ht="31.2" outlineLevel="6">
      <c r="A58" s="11" t="s">
        <v>541</v>
      </c>
      <c r="B58" s="12" t="s">
        <v>540</v>
      </c>
      <c r="C58" s="12" t="s">
        <v>542</v>
      </c>
      <c r="D58" s="12" t="s">
        <v>8</v>
      </c>
      <c r="E58" s="24">
        <f>E59</f>
        <v>65.81</v>
      </c>
    </row>
    <row r="59" spans="1:5" outlineLevel="6">
      <c r="A59" s="11" t="s">
        <v>22</v>
      </c>
      <c r="B59" s="12" t="s">
        <v>540</v>
      </c>
      <c r="C59" s="12" t="s">
        <v>542</v>
      </c>
      <c r="D59" s="12" t="s">
        <v>23</v>
      </c>
      <c r="E59" s="24">
        <f>E60</f>
        <v>65.81</v>
      </c>
    </row>
    <row r="60" spans="1:5" outlineLevel="6">
      <c r="A60" s="11" t="s">
        <v>543</v>
      </c>
      <c r="B60" s="12" t="s">
        <v>540</v>
      </c>
      <c r="C60" s="12" t="s">
        <v>542</v>
      </c>
      <c r="D60" s="12" t="s">
        <v>544</v>
      </c>
      <c r="E60" s="24">
        <v>65.81</v>
      </c>
    </row>
    <row r="61" spans="1:5" outlineLevel="6">
      <c r="A61" s="11" t="s">
        <v>558</v>
      </c>
      <c r="B61" s="12" t="s">
        <v>559</v>
      </c>
      <c r="C61" s="12" t="s">
        <v>166</v>
      </c>
      <c r="D61" s="12" t="s">
        <v>8</v>
      </c>
      <c r="E61" s="24">
        <f>E62</f>
        <v>254.93</v>
      </c>
    </row>
    <row r="62" spans="1:5" outlineLevel="6">
      <c r="A62" s="11" t="s">
        <v>314</v>
      </c>
      <c r="B62" s="12" t="s">
        <v>559</v>
      </c>
      <c r="C62" s="12" t="s">
        <v>167</v>
      </c>
      <c r="D62" s="12" t="s">
        <v>8</v>
      </c>
      <c r="E62" s="24">
        <f>E63</f>
        <v>254.93</v>
      </c>
    </row>
    <row r="63" spans="1:5" outlineLevel="6">
      <c r="A63" s="11" t="s">
        <v>564</v>
      </c>
      <c r="B63" s="12" t="s">
        <v>559</v>
      </c>
      <c r="C63" s="12" t="s">
        <v>561</v>
      </c>
      <c r="D63" s="12" t="s">
        <v>8</v>
      </c>
      <c r="E63" s="24">
        <f>E64</f>
        <v>254.93</v>
      </c>
    </row>
    <row r="64" spans="1:5" outlineLevel="6">
      <c r="A64" s="11" t="s">
        <v>22</v>
      </c>
      <c r="B64" s="12" t="s">
        <v>559</v>
      </c>
      <c r="C64" s="12" t="s">
        <v>561</v>
      </c>
      <c r="D64" s="12" t="s">
        <v>23</v>
      </c>
      <c r="E64" s="24">
        <f>E65</f>
        <v>254.93</v>
      </c>
    </row>
    <row r="65" spans="1:5" outlineLevel="6">
      <c r="A65" s="11" t="s">
        <v>562</v>
      </c>
      <c r="B65" s="12" t="s">
        <v>559</v>
      </c>
      <c r="C65" s="12" t="s">
        <v>561</v>
      </c>
      <c r="D65" s="12" t="s">
        <v>563</v>
      </c>
      <c r="E65" s="24">
        <v>254.93</v>
      </c>
    </row>
    <row r="66" spans="1:5" outlineLevel="1">
      <c r="A66" s="11" t="s">
        <v>26</v>
      </c>
      <c r="B66" s="12" t="s">
        <v>27</v>
      </c>
      <c r="C66" s="12" t="s">
        <v>166</v>
      </c>
      <c r="D66" s="12" t="s">
        <v>8</v>
      </c>
      <c r="E66" s="24">
        <f>E67+E101+E91</f>
        <v>37469.729999999996</v>
      </c>
    </row>
    <row r="67" spans="1:5" ht="31.2" outlineLevel="2">
      <c r="A67" s="11" t="s">
        <v>454</v>
      </c>
      <c r="B67" s="12" t="s">
        <v>27</v>
      </c>
      <c r="C67" s="12" t="s">
        <v>169</v>
      </c>
      <c r="D67" s="12" t="s">
        <v>8</v>
      </c>
      <c r="E67" s="24">
        <f>E68+E79+E84+E75</f>
        <v>14599.14</v>
      </c>
    </row>
    <row r="68" spans="1:5" outlineLevel="3">
      <c r="A68" s="11" t="s">
        <v>455</v>
      </c>
      <c r="B68" s="12" t="s">
        <v>27</v>
      </c>
      <c r="C68" s="12" t="s">
        <v>177</v>
      </c>
      <c r="D68" s="12" t="s">
        <v>8</v>
      </c>
      <c r="E68" s="24">
        <f>E69+E72</f>
        <v>889.95</v>
      </c>
    </row>
    <row r="69" spans="1:5" ht="31.2" outlineLevel="4">
      <c r="A69" s="11" t="s">
        <v>28</v>
      </c>
      <c r="B69" s="12" t="s">
        <v>27</v>
      </c>
      <c r="C69" s="12" t="s">
        <v>171</v>
      </c>
      <c r="D69" s="12" t="s">
        <v>8</v>
      </c>
      <c r="E69" s="24">
        <f>E70</f>
        <v>613.95000000000005</v>
      </c>
    </row>
    <row r="70" spans="1:5" outlineLevel="5">
      <c r="A70" s="11" t="s">
        <v>18</v>
      </c>
      <c r="B70" s="12" t="s">
        <v>27</v>
      </c>
      <c r="C70" s="12" t="s">
        <v>171</v>
      </c>
      <c r="D70" s="12" t="s">
        <v>19</v>
      </c>
      <c r="E70" s="24">
        <f>E71</f>
        <v>613.95000000000005</v>
      </c>
    </row>
    <row r="71" spans="1:5" ht="31.2" outlineLevel="6">
      <c r="A71" s="11" t="s">
        <v>20</v>
      </c>
      <c r="B71" s="12" t="s">
        <v>27</v>
      </c>
      <c r="C71" s="12" t="s">
        <v>171</v>
      </c>
      <c r="D71" s="12" t="s">
        <v>21</v>
      </c>
      <c r="E71" s="24">
        <f>218.95+395</f>
        <v>613.95000000000005</v>
      </c>
    </row>
    <row r="72" spans="1:5" outlineLevel="4">
      <c r="A72" s="11" t="s">
        <v>29</v>
      </c>
      <c r="B72" s="12" t="s">
        <v>27</v>
      </c>
      <c r="C72" s="12" t="s">
        <v>172</v>
      </c>
      <c r="D72" s="12" t="s">
        <v>8</v>
      </c>
      <c r="E72" s="24">
        <f>E73</f>
        <v>276</v>
      </c>
    </row>
    <row r="73" spans="1:5" outlineLevel="5">
      <c r="A73" s="11" t="s">
        <v>18</v>
      </c>
      <c r="B73" s="12" t="s">
        <v>27</v>
      </c>
      <c r="C73" s="12" t="s">
        <v>172</v>
      </c>
      <c r="D73" s="12" t="s">
        <v>19</v>
      </c>
      <c r="E73" s="24">
        <f>E74</f>
        <v>276</v>
      </c>
    </row>
    <row r="74" spans="1:5" ht="31.2" outlineLevel="6">
      <c r="A74" s="11" t="s">
        <v>20</v>
      </c>
      <c r="B74" s="12" t="s">
        <v>27</v>
      </c>
      <c r="C74" s="12" t="s">
        <v>172</v>
      </c>
      <c r="D74" s="12" t="s">
        <v>21</v>
      </c>
      <c r="E74" s="24">
        <f>28+230+18</f>
        <v>276</v>
      </c>
    </row>
    <row r="75" spans="1:5" ht="31.2" outlineLevel="6">
      <c r="A75" s="106" t="s">
        <v>493</v>
      </c>
      <c r="B75" s="12" t="s">
        <v>27</v>
      </c>
      <c r="C75" s="12" t="s">
        <v>392</v>
      </c>
      <c r="D75" s="12" t="s">
        <v>8</v>
      </c>
      <c r="E75" s="24">
        <f>E76</f>
        <v>50</v>
      </c>
    </row>
    <row r="76" spans="1:5" ht="19.5" customHeight="1" outlineLevel="6">
      <c r="A76" s="89" t="s">
        <v>391</v>
      </c>
      <c r="B76" s="12" t="s">
        <v>27</v>
      </c>
      <c r="C76" s="12" t="s">
        <v>393</v>
      </c>
      <c r="D76" s="12" t="s">
        <v>8</v>
      </c>
      <c r="E76" s="24">
        <f>E77</f>
        <v>50</v>
      </c>
    </row>
    <row r="77" spans="1:5" outlineLevel="6">
      <c r="A77" s="11" t="s">
        <v>18</v>
      </c>
      <c r="B77" s="12" t="s">
        <v>27</v>
      </c>
      <c r="C77" s="12" t="s">
        <v>393</v>
      </c>
      <c r="D77" s="12" t="s">
        <v>19</v>
      </c>
      <c r="E77" s="24">
        <f>E78</f>
        <v>50</v>
      </c>
    </row>
    <row r="78" spans="1:5" ht="31.2" outlineLevel="6">
      <c r="A78" s="11" t="s">
        <v>20</v>
      </c>
      <c r="B78" s="12" t="s">
        <v>27</v>
      </c>
      <c r="C78" s="12" t="s">
        <v>393</v>
      </c>
      <c r="D78" s="12" t="s">
        <v>21</v>
      </c>
      <c r="E78" s="24">
        <v>50</v>
      </c>
    </row>
    <row r="79" spans="1:5" ht="33" customHeight="1" outlineLevel="4">
      <c r="A79" s="11" t="s">
        <v>48</v>
      </c>
      <c r="B79" s="12" t="s">
        <v>27</v>
      </c>
      <c r="C79" s="12" t="s">
        <v>178</v>
      </c>
      <c r="D79" s="12" t="s">
        <v>8</v>
      </c>
      <c r="E79" s="24">
        <f>E80+E82</f>
        <v>1050.0899999999999</v>
      </c>
    </row>
    <row r="80" spans="1:5" outlineLevel="5">
      <c r="A80" s="11" t="s">
        <v>18</v>
      </c>
      <c r="B80" s="12" t="s">
        <v>27</v>
      </c>
      <c r="C80" s="12" t="s">
        <v>178</v>
      </c>
      <c r="D80" s="12" t="s">
        <v>19</v>
      </c>
      <c r="E80" s="24">
        <f>E81</f>
        <v>857.41</v>
      </c>
    </row>
    <row r="81" spans="1:5" ht="31.2" outlineLevel="6">
      <c r="A81" s="11" t="s">
        <v>20</v>
      </c>
      <c r="B81" s="12" t="s">
        <v>27</v>
      </c>
      <c r="C81" s="12" t="s">
        <v>178</v>
      </c>
      <c r="D81" s="12" t="s">
        <v>21</v>
      </c>
      <c r="E81" s="24">
        <v>857.41</v>
      </c>
    </row>
    <row r="82" spans="1:5" outlineLevel="5">
      <c r="A82" s="11" t="s">
        <v>22</v>
      </c>
      <c r="B82" s="12" t="s">
        <v>27</v>
      </c>
      <c r="C82" s="12" t="s">
        <v>178</v>
      </c>
      <c r="D82" s="12" t="s">
        <v>23</v>
      </c>
      <c r="E82" s="24">
        <f>E83</f>
        <v>192.68</v>
      </c>
    </row>
    <row r="83" spans="1:5" outlineLevel="6">
      <c r="A83" s="11" t="s">
        <v>24</v>
      </c>
      <c r="B83" s="12" t="s">
        <v>27</v>
      </c>
      <c r="C83" s="12" t="s">
        <v>178</v>
      </c>
      <c r="D83" s="12" t="s">
        <v>25</v>
      </c>
      <c r="E83" s="24">
        <v>192.68</v>
      </c>
    </row>
    <row r="84" spans="1:5" ht="31.2" outlineLevel="4">
      <c r="A84" s="11" t="s">
        <v>49</v>
      </c>
      <c r="B84" s="12" t="s">
        <v>27</v>
      </c>
      <c r="C84" s="12" t="s">
        <v>179</v>
      </c>
      <c r="D84" s="12" t="s">
        <v>8</v>
      </c>
      <c r="E84" s="24">
        <f>E85+E87+E89</f>
        <v>12609.1</v>
      </c>
    </row>
    <row r="85" spans="1:5" ht="46.8" outlineLevel="5">
      <c r="A85" s="11" t="s">
        <v>14</v>
      </c>
      <c r="B85" s="12" t="s">
        <v>27</v>
      </c>
      <c r="C85" s="12" t="s">
        <v>179</v>
      </c>
      <c r="D85" s="12" t="s">
        <v>15</v>
      </c>
      <c r="E85" s="24">
        <f>E86</f>
        <v>5021.6400000000003</v>
      </c>
    </row>
    <row r="86" spans="1:5" outlineLevel="6">
      <c r="A86" s="11" t="s">
        <v>50</v>
      </c>
      <c r="B86" s="12" t="s">
        <v>27</v>
      </c>
      <c r="C86" s="12" t="s">
        <v>179</v>
      </c>
      <c r="D86" s="12" t="s">
        <v>51</v>
      </c>
      <c r="E86" s="24">
        <v>5021.6400000000003</v>
      </c>
    </row>
    <row r="87" spans="1:5" outlineLevel="5">
      <c r="A87" s="11" t="s">
        <v>18</v>
      </c>
      <c r="B87" s="12" t="s">
        <v>27</v>
      </c>
      <c r="C87" s="12" t="s">
        <v>179</v>
      </c>
      <c r="D87" s="12" t="s">
        <v>19</v>
      </c>
      <c r="E87" s="24">
        <f>E88</f>
        <v>6798.46</v>
      </c>
    </row>
    <row r="88" spans="1:5" ht="31.2" outlineLevel="6">
      <c r="A88" s="11" t="s">
        <v>20</v>
      </c>
      <c r="B88" s="12" t="s">
        <v>27</v>
      </c>
      <c r="C88" s="12" t="s">
        <v>179</v>
      </c>
      <c r="D88" s="12" t="s">
        <v>21</v>
      </c>
      <c r="E88" s="24">
        <v>6798.46</v>
      </c>
    </row>
    <row r="89" spans="1:5" outlineLevel="5">
      <c r="A89" s="11" t="s">
        <v>22</v>
      </c>
      <c r="B89" s="12" t="s">
        <v>27</v>
      </c>
      <c r="C89" s="12" t="s">
        <v>179</v>
      </c>
      <c r="D89" s="12" t="s">
        <v>23</v>
      </c>
      <c r="E89" s="24">
        <f>E90</f>
        <v>789</v>
      </c>
    </row>
    <row r="90" spans="1:5" outlineLevel="6">
      <c r="A90" s="11" t="s">
        <v>24</v>
      </c>
      <c r="B90" s="12" t="s">
        <v>27</v>
      </c>
      <c r="C90" s="12" t="s">
        <v>179</v>
      </c>
      <c r="D90" s="12" t="s">
        <v>25</v>
      </c>
      <c r="E90" s="24">
        <v>789</v>
      </c>
    </row>
    <row r="91" spans="1:5" ht="48" customHeight="1" outlineLevel="6">
      <c r="A91" s="95" t="s">
        <v>577</v>
      </c>
      <c r="B91" s="76" t="s">
        <v>27</v>
      </c>
      <c r="C91" s="76" t="s">
        <v>180</v>
      </c>
      <c r="D91" s="76" t="s">
        <v>8</v>
      </c>
      <c r="E91" s="24">
        <f>E92+E95+E98</f>
        <v>5392.7999999999993</v>
      </c>
    </row>
    <row r="92" spans="1:5" ht="63" customHeight="1" outlineLevel="6">
      <c r="A92" s="172" t="s">
        <v>545</v>
      </c>
      <c r="B92" s="12" t="s">
        <v>27</v>
      </c>
      <c r="C92" s="12" t="s">
        <v>546</v>
      </c>
      <c r="D92" s="12" t="s">
        <v>8</v>
      </c>
      <c r="E92" s="24">
        <f>E93</f>
        <v>177.52</v>
      </c>
    </row>
    <row r="93" spans="1:5" outlineLevel="6">
      <c r="A93" s="11" t="s">
        <v>18</v>
      </c>
      <c r="B93" s="12" t="s">
        <v>27</v>
      </c>
      <c r="C93" s="12" t="s">
        <v>546</v>
      </c>
      <c r="D93" s="12" t="s">
        <v>19</v>
      </c>
      <c r="E93" s="24">
        <f>E94</f>
        <v>177.52</v>
      </c>
    </row>
    <row r="94" spans="1:5" ht="31.2" outlineLevel="6">
      <c r="A94" s="11" t="s">
        <v>20</v>
      </c>
      <c r="B94" s="12" t="s">
        <v>27</v>
      </c>
      <c r="C94" s="12" t="s">
        <v>546</v>
      </c>
      <c r="D94" s="12" t="s">
        <v>21</v>
      </c>
      <c r="E94" s="24">
        <v>177.52</v>
      </c>
    </row>
    <row r="95" spans="1:5" ht="31.2" outlineLevel="6">
      <c r="A95" s="58" t="s">
        <v>52</v>
      </c>
      <c r="B95" s="76" t="s">
        <v>27</v>
      </c>
      <c r="C95" s="76" t="s">
        <v>181</v>
      </c>
      <c r="D95" s="76" t="s">
        <v>8</v>
      </c>
      <c r="E95" s="24">
        <f>E96</f>
        <v>2607.64</v>
      </c>
    </row>
    <row r="96" spans="1:5" ht="31.2" outlineLevel="6">
      <c r="A96" s="75" t="s">
        <v>53</v>
      </c>
      <c r="B96" s="76" t="s">
        <v>27</v>
      </c>
      <c r="C96" s="76" t="s">
        <v>181</v>
      </c>
      <c r="D96" s="76" t="s">
        <v>54</v>
      </c>
      <c r="E96" s="24">
        <f>E97</f>
        <v>2607.64</v>
      </c>
    </row>
    <row r="97" spans="1:5" outlineLevel="6">
      <c r="A97" s="75" t="s">
        <v>55</v>
      </c>
      <c r="B97" s="76" t="s">
        <v>27</v>
      </c>
      <c r="C97" s="76" t="s">
        <v>181</v>
      </c>
      <c r="D97" s="76" t="s">
        <v>56</v>
      </c>
      <c r="E97" s="24">
        <v>2607.64</v>
      </c>
    </row>
    <row r="98" spans="1:5" ht="46.8" outlineLevel="6">
      <c r="A98" s="59" t="s">
        <v>537</v>
      </c>
      <c r="B98" s="76" t="s">
        <v>27</v>
      </c>
      <c r="C98" s="76" t="s">
        <v>547</v>
      </c>
      <c r="D98" s="76" t="s">
        <v>8</v>
      </c>
      <c r="E98" s="24">
        <f>E99</f>
        <v>2607.64</v>
      </c>
    </row>
    <row r="99" spans="1:5" ht="31.2" outlineLevel="6">
      <c r="A99" s="75" t="s">
        <v>53</v>
      </c>
      <c r="B99" s="76" t="s">
        <v>27</v>
      </c>
      <c r="C99" s="76" t="s">
        <v>547</v>
      </c>
      <c r="D99" s="76" t="s">
        <v>54</v>
      </c>
      <c r="E99" s="24">
        <f>E100</f>
        <v>2607.64</v>
      </c>
    </row>
    <row r="100" spans="1:5" outlineLevel="6">
      <c r="A100" s="75" t="s">
        <v>55</v>
      </c>
      <c r="B100" s="76" t="s">
        <v>27</v>
      </c>
      <c r="C100" s="76" t="s">
        <v>547</v>
      </c>
      <c r="D100" s="76" t="s">
        <v>56</v>
      </c>
      <c r="E100" s="24">
        <v>2607.64</v>
      </c>
    </row>
    <row r="101" spans="1:5" outlineLevel="2">
      <c r="A101" s="11" t="s">
        <v>314</v>
      </c>
      <c r="B101" s="12" t="s">
        <v>27</v>
      </c>
      <c r="C101" s="12" t="s">
        <v>167</v>
      </c>
      <c r="D101" s="12" t="s">
        <v>8</v>
      </c>
      <c r="E101" s="24">
        <f>E102+E108+E116+E121+E124+E105+E113</f>
        <v>17477.79</v>
      </c>
    </row>
    <row r="102" spans="1:5" ht="31.2" outlineLevel="4">
      <c r="A102" s="11" t="s">
        <v>13</v>
      </c>
      <c r="B102" s="12" t="s">
        <v>27</v>
      </c>
      <c r="C102" s="12" t="s">
        <v>168</v>
      </c>
      <c r="D102" s="12" t="s">
        <v>8</v>
      </c>
      <c r="E102" s="24">
        <f>E103</f>
        <v>13572.39</v>
      </c>
    </row>
    <row r="103" spans="1:5" ht="46.8" outlineLevel="5">
      <c r="A103" s="11" t="s">
        <v>14</v>
      </c>
      <c r="B103" s="12" t="s">
        <v>27</v>
      </c>
      <c r="C103" s="12" t="s">
        <v>168</v>
      </c>
      <c r="D103" s="12" t="s">
        <v>15</v>
      </c>
      <c r="E103" s="24">
        <f>E104</f>
        <v>13572.39</v>
      </c>
    </row>
    <row r="104" spans="1:5" outlineLevel="6">
      <c r="A104" s="11" t="s">
        <v>16</v>
      </c>
      <c r="B104" s="12" t="s">
        <v>27</v>
      </c>
      <c r="C104" s="12" t="s">
        <v>168</v>
      </c>
      <c r="D104" s="12" t="s">
        <v>17</v>
      </c>
      <c r="E104" s="24">
        <v>13572.39</v>
      </c>
    </row>
    <row r="105" spans="1:5" ht="31.2" outlineLevel="6">
      <c r="A105" s="11" t="s">
        <v>409</v>
      </c>
      <c r="B105" s="12" t="s">
        <v>27</v>
      </c>
      <c r="C105" s="12" t="s">
        <v>410</v>
      </c>
      <c r="D105" s="12" t="s">
        <v>8</v>
      </c>
      <c r="E105" s="24">
        <f>E106</f>
        <v>60</v>
      </c>
    </row>
    <row r="106" spans="1:5" ht="46.8" outlineLevel="6">
      <c r="A106" s="11" t="s">
        <v>14</v>
      </c>
      <c r="B106" s="12" t="s">
        <v>27</v>
      </c>
      <c r="C106" s="12" t="s">
        <v>410</v>
      </c>
      <c r="D106" s="12" t="s">
        <v>15</v>
      </c>
      <c r="E106" s="24">
        <f>E107</f>
        <v>60</v>
      </c>
    </row>
    <row r="107" spans="1:5" outlineLevel="6">
      <c r="A107" s="11" t="s">
        <v>16</v>
      </c>
      <c r="B107" s="12" t="s">
        <v>27</v>
      </c>
      <c r="C107" s="12" t="s">
        <v>410</v>
      </c>
      <c r="D107" s="12" t="s">
        <v>17</v>
      </c>
      <c r="E107" s="24">
        <v>60</v>
      </c>
    </row>
    <row r="108" spans="1:5" ht="46.8" outlineLevel="4">
      <c r="A108" s="28" t="s">
        <v>462</v>
      </c>
      <c r="B108" s="12" t="s">
        <v>27</v>
      </c>
      <c r="C108" s="12" t="s">
        <v>328</v>
      </c>
      <c r="D108" s="12" t="s">
        <v>8</v>
      </c>
      <c r="E108" s="24">
        <f>E109+E111</f>
        <v>1370</v>
      </c>
    </row>
    <row r="109" spans="1:5" ht="46.8" outlineLevel="5">
      <c r="A109" s="11" t="s">
        <v>14</v>
      </c>
      <c r="B109" s="12" t="s">
        <v>27</v>
      </c>
      <c r="C109" s="12" t="s">
        <v>328</v>
      </c>
      <c r="D109" s="12" t="s">
        <v>15</v>
      </c>
      <c r="E109" s="24">
        <f>E110</f>
        <v>1024</v>
      </c>
    </row>
    <row r="110" spans="1:5" outlineLevel="6">
      <c r="A110" s="11" t="s">
        <v>16</v>
      </c>
      <c r="B110" s="12" t="s">
        <v>27</v>
      </c>
      <c r="C110" s="12" t="s">
        <v>328</v>
      </c>
      <c r="D110" s="12" t="s">
        <v>17</v>
      </c>
      <c r="E110" s="24">
        <v>1024</v>
      </c>
    </row>
    <row r="111" spans="1:5" outlineLevel="5">
      <c r="A111" s="11" t="s">
        <v>18</v>
      </c>
      <c r="B111" s="12" t="s">
        <v>27</v>
      </c>
      <c r="C111" s="12" t="s">
        <v>328</v>
      </c>
      <c r="D111" s="12" t="s">
        <v>19</v>
      </c>
      <c r="E111" s="24">
        <f>E112</f>
        <v>346</v>
      </c>
    </row>
    <row r="112" spans="1:5" ht="31.2" outlineLevel="6">
      <c r="A112" s="11" t="s">
        <v>20</v>
      </c>
      <c r="B112" s="12" t="s">
        <v>27</v>
      </c>
      <c r="C112" s="12" t="s">
        <v>328</v>
      </c>
      <c r="D112" s="12" t="s">
        <v>21</v>
      </c>
      <c r="E112" s="24">
        <v>346</v>
      </c>
    </row>
    <row r="113" spans="1:5" ht="19.5" customHeight="1" outlineLevel="6">
      <c r="A113" s="11" t="s">
        <v>508</v>
      </c>
      <c r="B113" s="12" t="s">
        <v>27</v>
      </c>
      <c r="C113" s="12" t="s">
        <v>509</v>
      </c>
      <c r="D113" s="12" t="s">
        <v>8</v>
      </c>
      <c r="E113" s="24">
        <f>E114</f>
        <v>283</v>
      </c>
    </row>
    <row r="114" spans="1:5" outlineLevel="6">
      <c r="A114" s="11" t="s">
        <v>18</v>
      </c>
      <c r="B114" s="12" t="s">
        <v>27</v>
      </c>
      <c r="C114" s="12" t="s">
        <v>509</v>
      </c>
      <c r="D114" s="12" t="s">
        <v>19</v>
      </c>
      <c r="E114" s="24">
        <f>E115</f>
        <v>283</v>
      </c>
    </row>
    <row r="115" spans="1:5" ht="31.2" outlineLevel="6">
      <c r="A115" s="11" t="s">
        <v>20</v>
      </c>
      <c r="B115" s="12" t="s">
        <v>27</v>
      </c>
      <c r="C115" s="12" t="s">
        <v>509</v>
      </c>
      <c r="D115" s="12" t="s">
        <v>21</v>
      </c>
      <c r="E115" s="24">
        <v>283</v>
      </c>
    </row>
    <row r="116" spans="1:5" ht="62.4" outlineLevel="4">
      <c r="A116" s="28" t="s">
        <v>464</v>
      </c>
      <c r="B116" s="12" t="s">
        <v>27</v>
      </c>
      <c r="C116" s="12" t="s">
        <v>327</v>
      </c>
      <c r="D116" s="12" t="s">
        <v>8</v>
      </c>
      <c r="E116" s="24">
        <f>E117+E119</f>
        <v>1003.4</v>
      </c>
    </row>
    <row r="117" spans="1:5" ht="46.8" outlineLevel="5">
      <c r="A117" s="11" t="s">
        <v>14</v>
      </c>
      <c r="B117" s="12" t="s">
        <v>27</v>
      </c>
      <c r="C117" s="12" t="s">
        <v>327</v>
      </c>
      <c r="D117" s="12" t="s">
        <v>15</v>
      </c>
      <c r="E117" s="24">
        <f>E118</f>
        <v>983.4</v>
      </c>
    </row>
    <row r="118" spans="1:5" outlineLevel="6">
      <c r="A118" s="11" t="s">
        <v>16</v>
      </c>
      <c r="B118" s="12" t="s">
        <v>27</v>
      </c>
      <c r="C118" s="12" t="s">
        <v>327</v>
      </c>
      <c r="D118" s="12" t="s">
        <v>17</v>
      </c>
      <c r="E118" s="24">
        <v>983.4</v>
      </c>
    </row>
    <row r="119" spans="1:5" outlineLevel="5">
      <c r="A119" s="11" t="s">
        <v>18</v>
      </c>
      <c r="B119" s="12" t="s">
        <v>27</v>
      </c>
      <c r="C119" s="12" t="s">
        <v>327</v>
      </c>
      <c r="D119" s="12" t="s">
        <v>19</v>
      </c>
      <c r="E119" s="24">
        <f>E120</f>
        <v>20</v>
      </c>
    </row>
    <row r="120" spans="1:5" ht="31.2" outlineLevel="6">
      <c r="A120" s="11" t="s">
        <v>20</v>
      </c>
      <c r="B120" s="12" t="s">
        <v>27</v>
      </c>
      <c r="C120" s="12" t="s">
        <v>327</v>
      </c>
      <c r="D120" s="12" t="s">
        <v>21</v>
      </c>
      <c r="E120" s="24">
        <v>20</v>
      </c>
    </row>
    <row r="121" spans="1:5" ht="46.8" outlineLevel="4">
      <c r="A121" s="28" t="s">
        <v>466</v>
      </c>
      <c r="B121" s="12" t="s">
        <v>27</v>
      </c>
      <c r="C121" s="12" t="s">
        <v>329</v>
      </c>
      <c r="D121" s="12" t="s">
        <v>8</v>
      </c>
      <c r="E121" s="24">
        <f>E122</f>
        <v>651</v>
      </c>
    </row>
    <row r="122" spans="1:5" ht="46.8" outlineLevel="5">
      <c r="A122" s="11" t="s">
        <v>14</v>
      </c>
      <c r="B122" s="12" t="s">
        <v>27</v>
      </c>
      <c r="C122" s="12" t="s">
        <v>329</v>
      </c>
      <c r="D122" s="12" t="s">
        <v>15</v>
      </c>
      <c r="E122" s="24">
        <f>E123</f>
        <v>651</v>
      </c>
    </row>
    <row r="123" spans="1:5" outlineLevel="6">
      <c r="A123" s="11" t="s">
        <v>16</v>
      </c>
      <c r="B123" s="12" t="s">
        <v>27</v>
      </c>
      <c r="C123" s="12" t="s">
        <v>329</v>
      </c>
      <c r="D123" s="12" t="s">
        <v>17</v>
      </c>
      <c r="E123" s="24">
        <v>651</v>
      </c>
    </row>
    <row r="124" spans="1:5" ht="46.8" outlineLevel="4">
      <c r="A124" s="28" t="s">
        <v>465</v>
      </c>
      <c r="B124" s="12" t="s">
        <v>27</v>
      </c>
      <c r="C124" s="12" t="s">
        <v>330</v>
      </c>
      <c r="D124" s="12" t="s">
        <v>8</v>
      </c>
      <c r="E124" s="24">
        <f>E125+E127</f>
        <v>538</v>
      </c>
    </row>
    <row r="125" spans="1:5" ht="46.8" outlineLevel="5">
      <c r="A125" s="11" t="s">
        <v>14</v>
      </c>
      <c r="B125" s="12" t="s">
        <v>27</v>
      </c>
      <c r="C125" s="12" t="s">
        <v>330</v>
      </c>
      <c r="D125" s="12" t="s">
        <v>15</v>
      </c>
      <c r="E125" s="24">
        <f>E126</f>
        <v>518</v>
      </c>
    </row>
    <row r="126" spans="1:5" outlineLevel="6">
      <c r="A126" s="11" t="s">
        <v>16</v>
      </c>
      <c r="B126" s="12" t="s">
        <v>27</v>
      </c>
      <c r="C126" s="12" t="s">
        <v>330</v>
      </c>
      <c r="D126" s="12" t="s">
        <v>17</v>
      </c>
      <c r="E126" s="24">
        <v>518</v>
      </c>
    </row>
    <row r="127" spans="1:5" outlineLevel="5">
      <c r="A127" s="11" t="s">
        <v>18</v>
      </c>
      <c r="B127" s="12" t="s">
        <v>27</v>
      </c>
      <c r="C127" s="12" t="s">
        <v>330</v>
      </c>
      <c r="D127" s="12" t="s">
        <v>19</v>
      </c>
      <c r="E127" s="24">
        <f>E128</f>
        <v>20</v>
      </c>
    </row>
    <row r="128" spans="1:5" ht="31.2" outlineLevel="6">
      <c r="A128" s="11" t="s">
        <v>20</v>
      </c>
      <c r="B128" s="12" t="s">
        <v>27</v>
      </c>
      <c r="C128" s="12" t="s">
        <v>330</v>
      </c>
      <c r="D128" s="12" t="s">
        <v>21</v>
      </c>
      <c r="E128" s="24">
        <v>20</v>
      </c>
    </row>
    <row r="129" spans="1:5" s="10" customFormat="1">
      <c r="A129" s="8" t="s">
        <v>160</v>
      </c>
      <c r="B129" s="9" t="s">
        <v>30</v>
      </c>
      <c r="C129" s="9" t="s">
        <v>166</v>
      </c>
      <c r="D129" s="9" t="s">
        <v>8</v>
      </c>
      <c r="E129" s="26">
        <f>E130</f>
        <v>1223</v>
      </c>
    </row>
    <row r="130" spans="1:5" outlineLevel="1">
      <c r="A130" s="11" t="s">
        <v>161</v>
      </c>
      <c r="B130" s="12" t="s">
        <v>162</v>
      </c>
      <c r="C130" s="12" t="s">
        <v>166</v>
      </c>
      <c r="D130" s="12" t="s">
        <v>8</v>
      </c>
      <c r="E130" s="24">
        <f>E131</f>
        <v>1223</v>
      </c>
    </row>
    <row r="131" spans="1:5" outlineLevel="3">
      <c r="A131" s="11" t="s">
        <v>314</v>
      </c>
      <c r="B131" s="12" t="s">
        <v>162</v>
      </c>
      <c r="C131" s="12" t="s">
        <v>167</v>
      </c>
      <c r="D131" s="12" t="s">
        <v>8</v>
      </c>
      <c r="E131" s="24">
        <f>E132</f>
        <v>1223</v>
      </c>
    </row>
    <row r="132" spans="1:5" ht="50.25" customHeight="1" outlineLevel="4">
      <c r="A132" s="28" t="s">
        <v>469</v>
      </c>
      <c r="B132" s="12" t="s">
        <v>162</v>
      </c>
      <c r="C132" s="12" t="s">
        <v>331</v>
      </c>
      <c r="D132" s="12" t="s">
        <v>8</v>
      </c>
      <c r="E132" s="24">
        <f>E133</f>
        <v>1223</v>
      </c>
    </row>
    <row r="133" spans="1:5" outlineLevel="5">
      <c r="A133" s="11" t="s">
        <v>31</v>
      </c>
      <c r="B133" s="12" t="s">
        <v>162</v>
      </c>
      <c r="C133" s="12" t="s">
        <v>331</v>
      </c>
      <c r="D133" s="12" t="s">
        <v>32</v>
      </c>
      <c r="E133" s="24">
        <f>E134</f>
        <v>1223</v>
      </c>
    </row>
    <row r="134" spans="1:5" outlineLevel="6">
      <c r="A134" s="11" t="s">
        <v>163</v>
      </c>
      <c r="B134" s="12" t="s">
        <v>162</v>
      </c>
      <c r="C134" s="12" t="s">
        <v>331</v>
      </c>
      <c r="D134" s="12" t="s">
        <v>164</v>
      </c>
      <c r="E134" s="24">
        <v>1223</v>
      </c>
    </row>
    <row r="135" spans="1:5" s="10" customFormat="1" ht="31.2">
      <c r="A135" s="8" t="s">
        <v>57</v>
      </c>
      <c r="B135" s="9" t="s">
        <v>58</v>
      </c>
      <c r="C135" s="9" t="s">
        <v>166</v>
      </c>
      <c r="D135" s="9" t="s">
        <v>8</v>
      </c>
      <c r="E135" s="26">
        <f>E136</f>
        <v>65</v>
      </c>
    </row>
    <row r="136" spans="1:5" ht="31.2" outlineLevel="1">
      <c r="A136" s="11" t="s">
        <v>59</v>
      </c>
      <c r="B136" s="12" t="s">
        <v>60</v>
      </c>
      <c r="C136" s="12" t="s">
        <v>166</v>
      </c>
      <c r="D136" s="12" t="s">
        <v>8</v>
      </c>
      <c r="E136" s="24">
        <f>E137</f>
        <v>65</v>
      </c>
    </row>
    <row r="137" spans="1:5" outlineLevel="3">
      <c r="A137" s="11" t="s">
        <v>314</v>
      </c>
      <c r="B137" s="12" t="s">
        <v>60</v>
      </c>
      <c r="C137" s="12" t="s">
        <v>167</v>
      </c>
      <c r="D137" s="12" t="s">
        <v>8</v>
      </c>
      <c r="E137" s="24">
        <f>E138</f>
        <v>65</v>
      </c>
    </row>
    <row r="138" spans="1:5" ht="31.2" outlineLevel="4">
      <c r="A138" s="11" t="s">
        <v>61</v>
      </c>
      <c r="B138" s="12" t="s">
        <v>60</v>
      </c>
      <c r="C138" s="12" t="s">
        <v>187</v>
      </c>
      <c r="D138" s="12" t="s">
        <v>8</v>
      </c>
      <c r="E138" s="24">
        <f>E139</f>
        <v>65</v>
      </c>
    </row>
    <row r="139" spans="1:5" outlineLevel="5">
      <c r="A139" s="11" t="s">
        <v>18</v>
      </c>
      <c r="B139" s="12" t="s">
        <v>60</v>
      </c>
      <c r="C139" s="12" t="s">
        <v>187</v>
      </c>
      <c r="D139" s="12" t="s">
        <v>19</v>
      </c>
      <c r="E139" s="24">
        <f>E140</f>
        <v>65</v>
      </c>
    </row>
    <row r="140" spans="1:5" ht="31.2" outlineLevel="6">
      <c r="A140" s="11" t="s">
        <v>20</v>
      </c>
      <c r="B140" s="12" t="s">
        <v>60</v>
      </c>
      <c r="C140" s="12" t="s">
        <v>187</v>
      </c>
      <c r="D140" s="12" t="s">
        <v>21</v>
      </c>
      <c r="E140" s="24">
        <v>65</v>
      </c>
    </row>
    <row r="141" spans="1:5" s="10" customFormat="1">
      <c r="A141" s="8" t="s">
        <v>153</v>
      </c>
      <c r="B141" s="9" t="s">
        <v>62</v>
      </c>
      <c r="C141" s="9" t="s">
        <v>166</v>
      </c>
      <c r="D141" s="9" t="s">
        <v>8</v>
      </c>
      <c r="E141" s="26">
        <f>E147+E158+E142+E152</f>
        <v>13827.279999999999</v>
      </c>
    </row>
    <row r="142" spans="1:5" s="10" customFormat="1">
      <c r="A142" s="11" t="s">
        <v>155</v>
      </c>
      <c r="B142" s="12" t="s">
        <v>156</v>
      </c>
      <c r="C142" s="12" t="s">
        <v>166</v>
      </c>
      <c r="D142" s="12" t="s">
        <v>8</v>
      </c>
      <c r="E142" s="24">
        <f>E143</f>
        <v>275.27999999999997</v>
      </c>
    </row>
    <row r="143" spans="1:5" s="10" customFormat="1">
      <c r="A143" s="11" t="s">
        <v>314</v>
      </c>
      <c r="B143" s="12" t="s">
        <v>156</v>
      </c>
      <c r="C143" s="12" t="s">
        <v>167</v>
      </c>
      <c r="D143" s="12" t="s">
        <v>8</v>
      </c>
      <c r="E143" s="24">
        <f>E144</f>
        <v>275.27999999999997</v>
      </c>
    </row>
    <row r="144" spans="1:5" s="10" customFormat="1" ht="79.5" customHeight="1">
      <c r="A144" s="28" t="s">
        <v>472</v>
      </c>
      <c r="B144" s="12" t="s">
        <v>156</v>
      </c>
      <c r="C144" s="12" t="s">
        <v>188</v>
      </c>
      <c r="D144" s="12" t="s">
        <v>8</v>
      </c>
      <c r="E144" s="24">
        <f>E145</f>
        <v>275.27999999999997</v>
      </c>
    </row>
    <row r="145" spans="1:5" s="10" customFormat="1">
      <c r="A145" s="11" t="s">
        <v>18</v>
      </c>
      <c r="B145" s="12" t="s">
        <v>156</v>
      </c>
      <c r="C145" s="12" t="s">
        <v>188</v>
      </c>
      <c r="D145" s="12" t="s">
        <v>19</v>
      </c>
      <c r="E145" s="24">
        <f>E146</f>
        <v>275.27999999999997</v>
      </c>
    </row>
    <row r="146" spans="1:5" s="10" customFormat="1" ht="31.2">
      <c r="A146" s="11" t="s">
        <v>20</v>
      </c>
      <c r="B146" s="12" t="s">
        <v>156</v>
      </c>
      <c r="C146" s="12" t="s">
        <v>188</v>
      </c>
      <c r="D146" s="12" t="s">
        <v>21</v>
      </c>
      <c r="E146" s="24">
        <v>275.27999999999997</v>
      </c>
    </row>
    <row r="147" spans="1:5" outlineLevel="1">
      <c r="A147" s="11" t="s">
        <v>63</v>
      </c>
      <c r="B147" s="12" t="s">
        <v>64</v>
      </c>
      <c r="C147" s="12" t="s">
        <v>166</v>
      </c>
      <c r="D147" s="12" t="s">
        <v>8</v>
      </c>
      <c r="E147" s="24">
        <f>E148</f>
        <v>1795</v>
      </c>
    </row>
    <row r="148" spans="1:5" ht="31.2" outlineLevel="2">
      <c r="A148" s="11" t="s">
        <v>572</v>
      </c>
      <c r="B148" s="12" t="s">
        <v>64</v>
      </c>
      <c r="C148" s="12" t="s">
        <v>173</v>
      </c>
      <c r="D148" s="12" t="s">
        <v>8</v>
      </c>
      <c r="E148" s="24">
        <f>E149</f>
        <v>1795</v>
      </c>
    </row>
    <row r="149" spans="1:5" outlineLevel="4">
      <c r="A149" s="11" t="s">
        <v>317</v>
      </c>
      <c r="B149" s="12" t="s">
        <v>64</v>
      </c>
      <c r="C149" s="12" t="s">
        <v>190</v>
      </c>
      <c r="D149" s="12" t="s">
        <v>8</v>
      </c>
      <c r="E149" s="24">
        <f>E150</f>
        <v>1795</v>
      </c>
    </row>
    <row r="150" spans="1:5" outlineLevel="5">
      <c r="A150" s="11" t="s">
        <v>22</v>
      </c>
      <c r="B150" s="12" t="s">
        <v>64</v>
      </c>
      <c r="C150" s="12" t="s">
        <v>190</v>
      </c>
      <c r="D150" s="12" t="s">
        <v>23</v>
      </c>
      <c r="E150" s="24">
        <f>E151</f>
        <v>1795</v>
      </c>
    </row>
    <row r="151" spans="1:5" ht="31.2" outlineLevel="6">
      <c r="A151" s="11" t="s">
        <v>65</v>
      </c>
      <c r="B151" s="12" t="s">
        <v>64</v>
      </c>
      <c r="C151" s="12" t="s">
        <v>190</v>
      </c>
      <c r="D151" s="12" t="s">
        <v>66</v>
      </c>
      <c r="E151" s="24">
        <v>1795</v>
      </c>
    </row>
    <row r="152" spans="1:5" outlineLevel="6">
      <c r="A152" s="11" t="s">
        <v>67</v>
      </c>
      <c r="B152" s="12" t="s">
        <v>68</v>
      </c>
      <c r="C152" s="12" t="s">
        <v>166</v>
      </c>
      <c r="D152" s="12" t="s">
        <v>8</v>
      </c>
      <c r="E152" s="24">
        <f>E153</f>
        <v>10072</v>
      </c>
    </row>
    <row r="153" spans="1:5" ht="46.8" outlineLevel="6">
      <c r="A153" s="11" t="s">
        <v>457</v>
      </c>
      <c r="B153" s="12" t="s">
        <v>68</v>
      </c>
      <c r="C153" s="12" t="s">
        <v>192</v>
      </c>
      <c r="D153" s="12" t="s">
        <v>8</v>
      </c>
      <c r="E153" s="24">
        <f>E154</f>
        <v>10072</v>
      </c>
    </row>
    <row r="154" spans="1:5" ht="31.2" outlineLevel="6">
      <c r="A154" s="11" t="s">
        <v>459</v>
      </c>
      <c r="B154" s="12" t="s">
        <v>68</v>
      </c>
      <c r="C154" s="12" t="s">
        <v>193</v>
      </c>
      <c r="D154" s="12" t="s">
        <v>8</v>
      </c>
      <c r="E154" s="24">
        <f>E155</f>
        <v>10072</v>
      </c>
    </row>
    <row r="155" spans="1:5" ht="46.8" outlineLevel="6">
      <c r="A155" s="11" t="s">
        <v>69</v>
      </c>
      <c r="B155" s="12" t="s">
        <v>68</v>
      </c>
      <c r="C155" s="12" t="s">
        <v>194</v>
      </c>
      <c r="D155" s="12" t="s">
        <v>8</v>
      </c>
      <c r="E155" s="24">
        <f>E156</f>
        <v>10072</v>
      </c>
    </row>
    <row r="156" spans="1:5" outlineLevel="6">
      <c r="A156" s="11" t="s">
        <v>18</v>
      </c>
      <c r="B156" s="12" t="s">
        <v>68</v>
      </c>
      <c r="C156" s="12" t="s">
        <v>194</v>
      </c>
      <c r="D156" s="12" t="s">
        <v>19</v>
      </c>
      <c r="E156" s="24">
        <f>E157</f>
        <v>10072</v>
      </c>
    </row>
    <row r="157" spans="1:5" ht="31.2" outlineLevel="6">
      <c r="A157" s="11" t="s">
        <v>20</v>
      </c>
      <c r="B157" s="12" t="s">
        <v>68</v>
      </c>
      <c r="C157" s="12" t="s">
        <v>194</v>
      </c>
      <c r="D157" s="12" t="s">
        <v>21</v>
      </c>
      <c r="E157" s="24">
        <v>10072</v>
      </c>
    </row>
    <row r="158" spans="1:5" outlineLevel="1">
      <c r="A158" s="11" t="s">
        <v>71</v>
      </c>
      <c r="B158" s="12" t="s">
        <v>72</v>
      </c>
      <c r="C158" s="12" t="s">
        <v>166</v>
      </c>
      <c r="D158" s="12" t="s">
        <v>8</v>
      </c>
      <c r="E158" s="24">
        <f>E159</f>
        <v>1685</v>
      </c>
    </row>
    <row r="159" spans="1:5" ht="31.2" outlineLevel="1">
      <c r="A159" s="11" t="s">
        <v>572</v>
      </c>
      <c r="B159" s="12" t="s">
        <v>72</v>
      </c>
      <c r="C159" s="12" t="s">
        <v>173</v>
      </c>
      <c r="D159" s="12" t="s">
        <v>8</v>
      </c>
      <c r="E159" s="24">
        <f>E160+E164</f>
        <v>1685</v>
      </c>
    </row>
    <row r="160" spans="1:5" ht="31.2" outlineLevel="1">
      <c r="A160" s="11" t="s">
        <v>498</v>
      </c>
      <c r="B160" s="12" t="s">
        <v>72</v>
      </c>
      <c r="C160" s="12" t="s">
        <v>195</v>
      </c>
      <c r="D160" s="12" t="s">
        <v>8</v>
      </c>
      <c r="E160" s="24">
        <f>E161</f>
        <v>250</v>
      </c>
    </row>
    <row r="161" spans="1:5" ht="31.2" outlineLevel="1">
      <c r="A161" s="11" t="s">
        <v>73</v>
      </c>
      <c r="B161" s="12" t="s">
        <v>72</v>
      </c>
      <c r="C161" s="12" t="s">
        <v>196</v>
      </c>
      <c r="D161" s="12" t="s">
        <v>8</v>
      </c>
      <c r="E161" s="24">
        <f>E162</f>
        <v>250</v>
      </c>
    </row>
    <row r="162" spans="1:5" outlineLevel="1">
      <c r="A162" s="11" t="s">
        <v>22</v>
      </c>
      <c r="B162" s="12" t="s">
        <v>72</v>
      </c>
      <c r="C162" s="12" t="s">
        <v>196</v>
      </c>
      <c r="D162" s="12" t="s">
        <v>23</v>
      </c>
      <c r="E162" s="24">
        <f>E163</f>
        <v>250</v>
      </c>
    </row>
    <row r="163" spans="1:5" ht="31.2" outlineLevel="1">
      <c r="A163" s="11" t="s">
        <v>65</v>
      </c>
      <c r="B163" s="12" t="s">
        <v>72</v>
      </c>
      <c r="C163" s="12" t="s">
        <v>196</v>
      </c>
      <c r="D163" s="12" t="s">
        <v>66</v>
      </c>
      <c r="E163" s="24">
        <v>250</v>
      </c>
    </row>
    <row r="164" spans="1:5" ht="33" customHeight="1" outlineLevel="1">
      <c r="A164" s="11" t="s">
        <v>565</v>
      </c>
      <c r="B164" s="12" t="s">
        <v>72</v>
      </c>
      <c r="C164" s="12" t="s">
        <v>332</v>
      </c>
      <c r="D164" s="12" t="s">
        <v>8</v>
      </c>
      <c r="E164" s="24">
        <f>E168+E165</f>
        <v>1435</v>
      </c>
    </row>
    <row r="165" spans="1:5" ht="17.25" customHeight="1" outlineLevel="1">
      <c r="A165" s="11" t="s">
        <v>385</v>
      </c>
      <c r="B165" s="12" t="s">
        <v>72</v>
      </c>
      <c r="C165" s="12" t="s">
        <v>386</v>
      </c>
      <c r="D165" s="12" t="s">
        <v>8</v>
      </c>
      <c r="E165" s="24">
        <f>E166</f>
        <v>35</v>
      </c>
    </row>
    <row r="166" spans="1:5" outlineLevel="1">
      <c r="A166" s="11" t="s">
        <v>18</v>
      </c>
      <c r="B166" s="12" t="s">
        <v>72</v>
      </c>
      <c r="C166" s="12" t="s">
        <v>386</v>
      </c>
      <c r="D166" s="12" t="s">
        <v>19</v>
      </c>
      <c r="E166" s="24">
        <f>E167</f>
        <v>35</v>
      </c>
    </row>
    <row r="167" spans="1:5" ht="31.2" outlineLevel="1">
      <c r="A167" s="11" t="s">
        <v>20</v>
      </c>
      <c r="B167" s="12" t="s">
        <v>72</v>
      </c>
      <c r="C167" s="12" t="s">
        <v>386</v>
      </c>
      <c r="D167" s="12" t="s">
        <v>21</v>
      </c>
      <c r="E167" s="24">
        <v>35</v>
      </c>
    </row>
    <row r="168" spans="1:5" outlineLevel="4">
      <c r="A168" s="11" t="s">
        <v>74</v>
      </c>
      <c r="B168" s="12" t="s">
        <v>72</v>
      </c>
      <c r="C168" s="12" t="s">
        <v>197</v>
      </c>
      <c r="D168" s="12" t="s">
        <v>8</v>
      </c>
      <c r="E168" s="24">
        <f>E169</f>
        <v>1400</v>
      </c>
    </row>
    <row r="169" spans="1:5" outlineLevel="5">
      <c r="A169" s="11" t="s">
        <v>18</v>
      </c>
      <c r="B169" s="12" t="s">
        <v>72</v>
      </c>
      <c r="C169" s="12" t="s">
        <v>197</v>
      </c>
      <c r="D169" s="12" t="s">
        <v>19</v>
      </c>
      <c r="E169" s="24">
        <f>E170</f>
        <v>1400</v>
      </c>
    </row>
    <row r="170" spans="1:5" ht="31.2" outlineLevel="6">
      <c r="A170" s="11" t="s">
        <v>20</v>
      </c>
      <c r="B170" s="12" t="s">
        <v>72</v>
      </c>
      <c r="C170" s="12" t="s">
        <v>197</v>
      </c>
      <c r="D170" s="12" t="s">
        <v>21</v>
      </c>
      <c r="E170" s="24">
        <v>1400</v>
      </c>
    </row>
    <row r="171" spans="1:5" s="10" customFormat="1">
      <c r="A171" s="8" t="s">
        <v>75</v>
      </c>
      <c r="B171" s="9" t="s">
        <v>76</v>
      </c>
      <c r="C171" s="9" t="s">
        <v>166</v>
      </c>
      <c r="D171" s="9" t="s">
        <v>8</v>
      </c>
      <c r="E171" s="26">
        <f>E172+E178+E187</f>
        <v>10200.74</v>
      </c>
    </row>
    <row r="172" spans="1:5" s="10" customFormat="1">
      <c r="A172" s="11" t="s">
        <v>77</v>
      </c>
      <c r="B172" s="12" t="s">
        <v>78</v>
      </c>
      <c r="C172" s="12" t="s">
        <v>166</v>
      </c>
      <c r="D172" s="12" t="s">
        <v>8</v>
      </c>
      <c r="E172" s="24">
        <f>E173</f>
        <v>1249.17</v>
      </c>
    </row>
    <row r="173" spans="1:5" s="10" customFormat="1" ht="46.8">
      <c r="A173" s="11" t="s">
        <v>457</v>
      </c>
      <c r="B173" s="12" t="s">
        <v>78</v>
      </c>
      <c r="C173" s="12" t="s">
        <v>192</v>
      </c>
      <c r="D173" s="12" t="s">
        <v>8</v>
      </c>
      <c r="E173" s="24">
        <f>E174</f>
        <v>1249.17</v>
      </c>
    </row>
    <row r="174" spans="1:5" s="10" customFormat="1" ht="31.2">
      <c r="A174" s="11" t="s">
        <v>458</v>
      </c>
      <c r="B174" s="12" t="s">
        <v>78</v>
      </c>
      <c r="C174" s="12" t="s">
        <v>198</v>
      </c>
      <c r="D174" s="12" t="s">
        <v>8</v>
      </c>
      <c r="E174" s="24">
        <f>E175</f>
        <v>1249.17</v>
      </c>
    </row>
    <row r="175" spans="1:5" s="10" customFormat="1" ht="48.75" customHeight="1">
      <c r="A175" s="94" t="s">
        <v>79</v>
      </c>
      <c r="B175" s="12" t="s">
        <v>78</v>
      </c>
      <c r="C175" s="12" t="s">
        <v>199</v>
      </c>
      <c r="D175" s="12" t="s">
        <v>8</v>
      </c>
      <c r="E175" s="24">
        <f>E176</f>
        <v>1249.17</v>
      </c>
    </row>
    <row r="176" spans="1:5" s="10" customFormat="1">
      <c r="A176" s="11" t="s">
        <v>18</v>
      </c>
      <c r="B176" s="12" t="s">
        <v>78</v>
      </c>
      <c r="C176" s="12" t="s">
        <v>199</v>
      </c>
      <c r="D176" s="12" t="s">
        <v>19</v>
      </c>
      <c r="E176" s="24">
        <f>E177</f>
        <v>1249.17</v>
      </c>
    </row>
    <row r="177" spans="1:5" s="10" customFormat="1" ht="31.2">
      <c r="A177" s="11" t="s">
        <v>20</v>
      </c>
      <c r="B177" s="12" t="s">
        <v>78</v>
      </c>
      <c r="C177" s="12" t="s">
        <v>199</v>
      </c>
      <c r="D177" s="12" t="s">
        <v>21</v>
      </c>
      <c r="E177" s="24">
        <v>1249.17</v>
      </c>
    </row>
    <row r="178" spans="1:5" s="10" customFormat="1">
      <c r="A178" s="11" t="s">
        <v>80</v>
      </c>
      <c r="B178" s="12" t="s">
        <v>81</v>
      </c>
      <c r="C178" s="12" t="s">
        <v>166</v>
      </c>
      <c r="D178" s="12" t="s">
        <v>8</v>
      </c>
      <c r="E178" s="24">
        <f>E179</f>
        <v>8701.57</v>
      </c>
    </row>
    <row r="179" spans="1:5" s="10" customFormat="1" ht="46.8">
      <c r="A179" s="11" t="s">
        <v>457</v>
      </c>
      <c r="B179" s="12" t="s">
        <v>81</v>
      </c>
      <c r="C179" s="12" t="s">
        <v>192</v>
      </c>
      <c r="D179" s="12" t="s">
        <v>8</v>
      </c>
      <c r="E179" s="24">
        <f>E180</f>
        <v>8701.57</v>
      </c>
    </row>
    <row r="180" spans="1:5" s="10" customFormat="1" ht="31.2">
      <c r="A180" s="11" t="s">
        <v>458</v>
      </c>
      <c r="B180" s="12" t="s">
        <v>81</v>
      </c>
      <c r="C180" s="12" t="s">
        <v>198</v>
      </c>
      <c r="D180" s="12" t="s">
        <v>8</v>
      </c>
      <c r="E180" s="24">
        <f>E181+E184</f>
        <v>8701.57</v>
      </c>
    </row>
    <row r="181" spans="1:5" s="10" customFormat="1" ht="47.25" customHeight="1">
      <c r="A181" s="94" t="s">
        <v>82</v>
      </c>
      <c r="B181" s="12" t="s">
        <v>81</v>
      </c>
      <c r="C181" s="12" t="s">
        <v>200</v>
      </c>
      <c r="D181" s="12" t="s">
        <v>8</v>
      </c>
      <c r="E181" s="24">
        <f>E182</f>
        <v>4501.57</v>
      </c>
    </row>
    <row r="182" spans="1:5" s="10" customFormat="1">
      <c r="A182" s="11" t="s">
        <v>18</v>
      </c>
      <c r="B182" s="12" t="s">
        <v>81</v>
      </c>
      <c r="C182" s="12" t="s">
        <v>200</v>
      </c>
      <c r="D182" s="12" t="s">
        <v>19</v>
      </c>
      <c r="E182" s="24">
        <f>E183</f>
        <v>4501.57</v>
      </c>
    </row>
    <row r="183" spans="1:5" s="10" customFormat="1" ht="31.2">
      <c r="A183" s="11" t="s">
        <v>20</v>
      </c>
      <c r="B183" s="12" t="s">
        <v>81</v>
      </c>
      <c r="C183" s="12" t="s">
        <v>200</v>
      </c>
      <c r="D183" s="12" t="s">
        <v>21</v>
      </c>
      <c r="E183" s="24">
        <v>4501.57</v>
      </c>
    </row>
    <row r="184" spans="1:5" s="10" customFormat="1" ht="31.2">
      <c r="A184" s="11" t="s">
        <v>511</v>
      </c>
      <c r="B184" s="12" t="s">
        <v>81</v>
      </c>
      <c r="C184" s="12" t="s">
        <v>512</v>
      </c>
      <c r="D184" s="12" t="s">
        <v>8</v>
      </c>
      <c r="E184" s="24">
        <f>E185</f>
        <v>4200</v>
      </c>
    </row>
    <row r="185" spans="1:5" s="10" customFormat="1">
      <c r="A185" s="11" t="s">
        <v>22</v>
      </c>
      <c r="B185" s="12" t="s">
        <v>81</v>
      </c>
      <c r="C185" s="12" t="s">
        <v>512</v>
      </c>
      <c r="D185" s="12" t="s">
        <v>23</v>
      </c>
      <c r="E185" s="24">
        <f>E186</f>
        <v>4200</v>
      </c>
    </row>
    <row r="186" spans="1:5" s="10" customFormat="1" ht="31.2">
      <c r="A186" s="11" t="s">
        <v>65</v>
      </c>
      <c r="B186" s="12" t="s">
        <v>81</v>
      </c>
      <c r="C186" s="12" t="s">
        <v>512</v>
      </c>
      <c r="D186" s="12" t="s">
        <v>66</v>
      </c>
      <c r="E186" s="24">
        <v>4200</v>
      </c>
    </row>
    <row r="187" spans="1:5" s="10" customFormat="1">
      <c r="A187" s="11" t="s">
        <v>83</v>
      </c>
      <c r="B187" s="12" t="s">
        <v>84</v>
      </c>
      <c r="C187" s="12" t="s">
        <v>166</v>
      </c>
      <c r="D187" s="12" t="s">
        <v>8</v>
      </c>
      <c r="E187" s="24">
        <f>E188</f>
        <v>250</v>
      </c>
    </row>
    <row r="188" spans="1:5" s="10" customFormat="1" ht="46.8">
      <c r="A188" s="11" t="s">
        <v>457</v>
      </c>
      <c r="B188" s="12" t="s">
        <v>84</v>
      </c>
      <c r="C188" s="12" t="s">
        <v>192</v>
      </c>
      <c r="D188" s="12" t="s">
        <v>8</v>
      </c>
      <c r="E188" s="24">
        <f>E189</f>
        <v>250</v>
      </c>
    </row>
    <row r="189" spans="1:5" s="10" customFormat="1" ht="62.4">
      <c r="A189" s="94" t="s">
        <v>318</v>
      </c>
      <c r="B189" s="12" t="s">
        <v>84</v>
      </c>
      <c r="C189" s="12" t="s">
        <v>201</v>
      </c>
      <c r="D189" s="12" t="s">
        <v>8</v>
      </c>
      <c r="E189" s="24">
        <f>E190</f>
        <v>250</v>
      </c>
    </row>
    <row r="190" spans="1:5" s="10" customFormat="1">
      <c r="A190" s="11" t="s">
        <v>18</v>
      </c>
      <c r="B190" s="12" t="s">
        <v>84</v>
      </c>
      <c r="C190" s="12" t="s">
        <v>201</v>
      </c>
      <c r="D190" s="12" t="s">
        <v>19</v>
      </c>
      <c r="E190" s="24">
        <f>E191</f>
        <v>250</v>
      </c>
    </row>
    <row r="191" spans="1:5" s="10" customFormat="1" ht="31.2">
      <c r="A191" s="11" t="s">
        <v>20</v>
      </c>
      <c r="B191" s="12" t="s">
        <v>84</v>
      </c>
      <c r="C191" s="12" t="s">
        <v>201</v>
      </c>
      <c r="D191" s="12" t="s">
        <v>21</v>
      </c>
      <c r="E191" s="24">
        <v>250</v>
      </c>
    </row>
    <row r="192" spans="1:5" s="10" customFormat="1">
      <c r="A192" s="8" t="s">
        <v>86</v>
      </c>
      <c r="B192" s="9" t="s">
        <v>87</v>
      </c>
      <c r="C192" s="9" t="s">
        <v>166</v>
      </c>
      <c r="D192" s="9" t="s">
        <v>8</v>
      </c>
      <c r="E192" s="26">
        <f>E193</f>
        <v>155</v>
      </c>
    </row>
    <row r="193" spans="1:7" outlineLevel="1">
      <c r="A193" s="11" t="s">
        <v>88</v>
      </c>
      <c r="B193" s="12" t="s">
        <v>89</v>
      </c>
      <c r="C193" s="12" t="s">
        <v>166</v>
      </c>
      <c r="D193" s="12" t="s">
        <v>8</v>
      </c>
      <c r="E193" s="24">
        <f>E194</f>
        <v>155</v>
      </c>
    </row>
    <row r="194" spans="1:7" ht="31.2" outlineLevel="2">
      <c r="A194" s="11" t="s">
        <v>574</v>
      </c>
      <c r="B194" s="12" t="s">
        <v>89</v>
      </c>
      <c r="C194" s="12" t="s">
        <v>202</v>
      </c>
      <c r="D194" s="12" t="s">
        <v>8</v>
      </c>
      <c r="E194" s="24">
        <f>E195+E199+E202</f>
        <v>155</v>
      </c>
    </row>
    <row r="195" spans="1:7" ht="31.5" customHeight="1" outlineLevel="2">
      <c r="A195" s="11" t="s">
        <v>578</v>
      </c>
      <c r="B195" s="12" t="s">
        <v>89</v>
      </c>
      <c r="C195" s="12" t="s">
        <v>436</v>
      </c>
      <c r="D195" s="12" t="s">
        <v>8</v>
      </c>
      <c r="E195" s="24">
        <f>E196</f>
        <v>80</v>
      </c>
    </row>
    <row r="196" spans="1:7" outlineLevel="2">
      <c r="A196" s="11" t="s">
        <v>437</v>
      </c>
      <c r="B196" s="12" t="s">
        <v>89</v>
      </c>
      <c r="C196" s="12" t="s">
        <v>438</v>
      </c>
      <c r="D196" s="12" t="s">
        <v>8</v>
      </c>
      <c r="E196" s="24">
        <f>E197</f>
        <v>80</v>
      </c>
    </row>
    <row r="197" spans="1:7" outlineLevel="2">
      <c r="A197" s="11" t="s">
        <v>18</v>
      </c>
      <c r="B197" s="12" t="s">
        <v>89</v>
      </c>
      <c r="C197" s="12" t="s">
        <v>438</v>
      </c>
      <c r="D197" s="12" t="s">
        <v>19</v>
      </c>
      <c r="E197" s="24">
        <f>E198</f>
        <v>80</v>
      </c>
    </row>
    <row r="198" spans="1:7" ht="31.2" outlineLevel="2">
      <c r="A198" s="11" t="s">
        <v>20</v>
      </c>
      <c r="B198" s="12" t="s">
        <v>89</v>
      </c>
      <c r="C198" s="12" t="s">
        <v>438</v>
      </c>
      <c r="D198" s="12" t="s">
        <v>21</v>
      </c>
      <c r="E198" s="24">
        <v>80</v>
      </c>
    </row>
    <row r="199" spans="1:7" outlineLevel="4">
      <c r="A199" s="11" t="s">
        <v>91</v>
      </c>
      <c r="B199" s="12" t="s">
        <v>89</v>
      </c>
      <c r="C199" s="12" t="s">
        <v>203</v>
      </c>
      <c r="D199" s="12" t="s">
        <v>8</v>
      </c>
      <c r="E199" s="24">
        <f>E200</f>
        <v>45</v>
      </c>
    </row>
    <row r="200" spans="1:7" outlineLevel="5">
      <c r="A200" s="11" t="s">
        <v>18</v>
      </c>
      <c r="B200" s="12" t="s">
        <v>89</v>
      </c>
      <c r="C200" s="12" t="s">
        <v>203</v>
      </c>
      <c r="D200" s="12" t="s">
        <v>19</v>
      </c>
      <c r="E200" s="24">
        <f>E201</f>
        <v>45</v>
      </c>
    </row>
    <row r="201" spans="1:7" ht="31.2" outlineLevel="6">
      <c r="A201" s="11" t="s">
        <v>20</v>
      </c>
      <c r="B201" s="12" t="s">
        <v>89</v>
      </c>
      <c r="C201" s="12" t="s">
        <v>203</v>
      </c>
      <c r="D201" s="12" t="s">
        <v>21</v>
      </c>
      <c r="E201" s="24">
        <v>45</v>
      </c>
    </row>
    <row r="202" spans="1:7" outlineLevel="4">
      <c r="A202" s="11" t="s">
        <v>90</v>
      </c>
      <c r="B202" s="12" t="s">
        <v>89</v>
      </c>
      <c r="C202" s="12" t="s">
        <v>439</v>
      </c>
      <c r="D202" s="12" t="s">
        <v>8</v>
      </c>
      <c r="E202" s="24">
        <f>E203</f>
        <v>30</v>
      </c>
    </row>
    <row r="203" spans="1:7" outlineLevel="5">
      <c r="A203" s="11" t="s">
        <v>18</v>
      </c>
      <c r="B203" s="12" t="s">
        <v>89</v>
      </c>
      <c r="C203" s="12" t="s">
        <v>439</v>
      </c>
      <c r="D203" s="12" t="s">
        <v>19</v>
      </c>
      <c r="E203" s="24">
        <f>E204</f>
        <v>30</v>
      </c>
    </row>
    <row r="204" spans="1:7" ht="31.2" outlineLevel="6">
      <c r="A204" s="11" t="s">
        <v>20</v>
      </c>
      <c r="B204" s="12" t="s">
        <v>89</v>
      </c>
      <c r="C204" s="12" t="s">
        <v>439</v>
      </c>
      <c r="D204" s="12" t="s">
        <v>21</v>
      </c>
      <c r="E204" s="24">
        <v>30</v>
      </c>
      <c r="G204" s="1" t="s">
        <v>70</v>
      </c>
    </row>
    <row r="205" spans="1:7" s="10" customFormat="1">
      <c r="A205" s="8" t="s">
        <v>92</v>
      </c>
      <c r="B205" s="9" t="s">
        <v>93</v>
      </c>
      <c r="C205" s="9" t="s">
        <v>166</v>
      </c>
      <c r="D205" s="9" t="s">
        <v>8</v>
      </c>
      <c r="E205" s="26">
        <f>E206+E221+E269+E283+E253</f>
        <v>368972.36</v>
      </c>
    </row>
    <row r="206" spans="1:7" outlineLevel="1">
      <c r="A206" s="11" t="s">
        <v>142</v>
      </c>
      <c r="B206" s="12" t="s">
        <v>143</v>
      </c>
      <c r="C206" s="12" t="s">
        <v>166</v>
      </c>
      <c r="D206" s="12" t="s">
        <v>8</v>
      </c>
      <c r="E206" s="24">
        <f>E207</f>
        <v>77139.25</v>
      </c>
    </row>
    <row r="207" spans="1:7" ht="31.2" outlineLevel="2">
      <c r="A207" s="11" t="s">
        <v>567</v>
      </c>
      <c r="B207" s="12" t="s">
        <v>143</v>
      </c>
      <c r="C207" s="12" t="s">
        <v>206</v>
      </c>
      <c r="D207" s="12" t="s">
        <v>8</v>
      </c>
      <c r="E207" s="24">
        <f>E208</f>
        <v>77139.25</v>
      </c>
    </row>
    <row r="208" spans="1:7" ht="31.2" outlineLevel="3">
      <c r="A208" s="11" t="s">
        <v>573</v>
      </c>
      <c r="B208" s="12" t="s">
        <v>143</v>
      </c>
      <c r="C208" s="12" t="s">
        <v>207</v>
      </c>
      <c r="D208" s="12" t="s">
        <v>8</v>
      </c>
      <c r="E208" s="24">
        <f>+E218+E209+E212+E215</f>
        <v>77139.25</v>
      </c>
    </row>
    <row r="209" spans="1:5" ht="31.2" outlineLevel="4">
      <c r="A209" s="11" t="s">
        <v>145</v>
      </c>
      <c r="B209" s="12" t="s">
        <v>143</v>
      </c>
      <c r="C209" s="12" t="s">
        <v>218</v>
      </c>
      <c r="D209" s="12" t="s">
        <v>8</v>
      </c>
      <c r="E209" s="24">
        <f>E210</f>
        <v>28623.25</v>
      </c>
    </row>
    <row r="210" spans="1:5" ht="31.2" outlineLevel="5">
      <c r="A210" s="11" t="s">
        <v>53</v>
      </c>
      <c r="B210" s="12" t="s">
        <v>143</v>
      </c>
      <c r="C210" s="12" t="s">
        <v>218</v>
      </c>
      <c r="D210" s="12" t="s">
        <v>54</v>
      </c>
      <c r="E210" s="24">
        <f>E211</f>
        <v>28623.25</v>
      </c>
    </row>
    <row r="211" spans="1:5" outlineLevel="6">
      <c r="A211" s="11" t="s">
        <v>97</v>
      </c>
      <c r="B211" s="12" t="s">
        <v>143</v>
      </c>
      <c r="C211" s="12" t="s">
        <v>218</v>
      </c>
      <c r="D211" s="12" t="s">
        <v>98</v>
      </c>
      <c r="E211" s="24">
        <v>28623.25</v>
      </c>
    </row>
    <row r="212" spans="1:5" ht="65.25" customHeight="1" outlineLevel="4">
      <c r="A212" s="28" t="s">
        <v>470</v>
      </c>
      <c r="B212" s="12" t="s">
        <v>143</v>
      </c>
      <c r="C212" s="12" t="s">
        <v>219</v>
      </c>
      <c r="D212" s="12" t="s">
        <v>8</v>
      </c>
      <c r="E212" s="24">
        <f>E213</f>
        <v>48326</v>
      </c>
    </row>
    <row r="213" spans="1:5" ht="31.2" outlineLevel="5">
      <c r="A213" s="11" t="s">
        <v>53</v>
      </c>
      <c r="B213" s="12" t="s">
        <v>143</v>
      </c>
      <c r="C213" s="12" t="s">
        <v>219</v>
      </c>
      <c r="D213" s="12" t="s">
        <v>54</v>
      </c>
      <c r="E213" s="24">
        <f>E214</f>
        <v>48326</v>
      </c>
    </row>
    <row r="214" spans="1:5" outlineLevel="6">
      <c r="A214" s="11" t="s">
        <v>97</v>
      </c>
      <c r="B214" s="12" t="s">
        <v>143</v>
      </c>
      <c r="C214" s="12" t="s">
        <v>219</v>
      </c>
      <c r="D214" s="12" t="s">
        <v>98</v>
      </c>
      <c r="E214" s="24">
        <v>48326</v>
      </c>
    </row>
    <row r="215" spans="1:5" ht="31.2" outlineLevel="3">
      <c r="A215" s="18" t="s">
        <v>152</v>
      </c>
      <c r="B215" s="12" t="s">
        <v>143</v>
      </c>
      <c r="C215" s="12" t="s">
        <v>216</v>
      </c>
      <c r="D215" s="12" t="s">
        <v>8</v>
      </c>
      <c r="E215" s="24">
        <f>E216</f>
        <v>83.1</v>
      </c>
    </row>
    <row r="216" spans="1:5" ht="31.2" outlineLevel="3">
      <c r="A216" s="11" t="s">
        <v>53</v>
      </c>
      <c r="B216" s="12" t="s">
        <v>143</v>
      </c>
      <c r="C216" s="12" t="s">
        <v>216</v>
      </c>
      <c r="D216" s="12" t="s">
        <v>54</v>
      </c>
      <c r="E216" s="24">
        <f>E217</f>
        <v>83.1</v>
      </c>
    </row>
    <row r="217" spans="1:5" outlineLevel="3">
      <c r="A217" s="11" t="s">
        <v>97</v>
      </c>
      <c r="B217" s="12" t="s">
        <v>143</v>
      </c>
      <c r="C217" s="12" t="s">
        <v>216</v>
      </c>
      <c r="D217" s="12" t="s">
        <v>98</v>
      </c>
      <c r="E217" s="24">
        <v>83.1</v>
      </c>
    </row>
    <row r="218" spans="1:5" outlineLevel="6">
      <c r="A218" s="11" t="s">
        <v>144</v>
      </c>
      <c r="B218" s="12" t="s">
        <v>143</v>
      </c>
      <c r="C218" s="12" t="s">
        <v>217</v>
      </c>
      <c r="D218" s="12" t="s">
        <v>8</v>
      </c>
      <c r="E218" s="24">
        <f>E219</f>
        <v>106.9</v>
      </c>
    </row>
    <row r="219" spans="1:5" ht="31.2" outlineLevel="6">
      <c r="A219" s="11" t="s">
        <v>53</v>
      </c>
      <c r="B219" s="12" t="s">
        <v>143</v>
      </c>
      <c r="C219" s="12" t="s">
        <v>217</v>
      </c>
      <c r="D219" s="12" t="s">
        <v>54</v>
      </c>
      <c r="E219" s="24">
        <f>E220</f>
        <v>106.9</v>
      </c>
    </row>
    <row r="220" spans="1:5" outlineLevel="6">
      <c r="A220" s="11" t="s">
        <v>97</v>
      </c>
      <c r="B220" s="12" t="s">
        <v>143</v>
      </c>
      <c r="C220" s="12" t="s">
        <v>217</v>
      </c>
      <c r="D220" s="12" t="s">
        <v>98</v>
      </c>
      <c r="E220" s="24">
        <v>106.9</v>
      </c>
    </row>
    <row r="221" spans="1:5" outlineLevel="1">
      <c r="A221" s="11" t="s">
        <v>94</v>
      </c>
      <c r="B221" s="12" t="s">
        <v>95</v>
      </c>
      <c r="C221" s="12" t="s">
        <v>166</v>
      </c>
      <c r="D221" s="12" t="s">
        <v>8</v>
      </c>
      <c r="E221" s="24">
        <f>E222</f>
        <v>247358.37000000002</v>
      </c>
    </row>
    <row r="222" spans="1:5" ht="31.2" outlineLevel="2">
      <c r="A222" s="11" t="s">
        <v>567</v>
      </c>
      <c r="B222" s="12" t="s">
        <v>95</v>
      </c>
      <c r="C222" s="12" t="s">
        <v>206</v>
      </c>
      <c r="D222" s="12" t="s">
        <v>8</v>
      </c>
      <c r="E222" s="24">
        <f>E223</f>
        <v>247358.37000000002</v>
      </c>
    </row>
    <row r="223" spans="1:5" ht="31.2" outlineLevel="3">
      <c r="A223" s="11" t="s">
        <v>568</v>
      </c>
      <c r="B223" s="12" t="s">
        <v>95</v>
      </c>
      <c r="C223" s="12" t="s">
        <v>220</v>
      </c>
      <c r="D223" s="12" t="s">
        <v>8</v>
      </c>
      <c r="E223" s="24">
        <f>+E230+E250+E233+E227+E224+E236+E239+E242+E247</f>
        <v>247358.37000000002</v>
      </c>
    </row>
    <row r="224" spans="1:5" ht="31.2" outlineLevel="3">
      <c r="A224" s="18" t="s">
        <v>152</v>
      </c>
      <c r="B224" s="12" t="s">
        <v>95</v>
      </c>
      <c r="C224" s="12" t="s">
        <v>221</v>
      </c>
      <c r="D224" s="12" t="s">
        <v>8</v>
      </c>
      <c r="E224" s="24">
        <f>E225</f>
        <v>229.2</v>
      </c>
    </row>
    <row r="225" spans="1:5" ht="31.2" outlineLevel="3">
      <c r="A225" s="11" t="s">
        <v>53</v>
      </c>
      <c r="B225" s="12" t="s">
        <v>95</v>
      </c>
      <c r="C225" s="12" t="s">
        <v>221</v>
      </c>
      <c r="D225" s="12" t="s">
        <v>54</v>
      </c>
      <c r="E225" s="24">
        <f>E226</f>
        <v>229.2</v>
      </c>
    </row>
    <row r="226" spans="1:5" outlineLevel="3">
      <c r="A226" s="11" t="s">
        <v>97</v>
      </c>
      <c r="B226" s="12" t="s">
        <v>95</v>
      </c>
      <c r="C226" s="12" t="s">
        <v>221</v>
      </c>
      <c r="D226" s="12" t="s">
        <v>98</v>
      </c>
      <c r="E226" s="24">
        <v>229.2</v>
      </c>
    </row>
    <row r="227" spans="1:5" ht="31.2" outlineLevel="6">
      <c r="A227" s="15" t="s">
        <v>146</v>
      </c>
      <c r="B227" s="12" t="s">
        <v>95</v>
      </c>
      <c r="C227" s="12" t="s">
        <v>222</v>
      </c>
      <c r="D227" s="12" t="s">
        <v>8</v>
      </c>
      <c r="E227" s="24">
        <f>E228</f>
        <v>663.4</v>
      </c>
    </row>
    <row r="228" spans="1:5" ht="31.2" outlineLevel="6">
      <c r="A228" s="11" t="s">
        <v>53</v>
      </c>
      <c r="B228" s="12" t="s">
        <v>95</v>
      </c>
      <c r="C228" s="12" t="s">
        <v>222</v>
      </c>
      <c r="D228" s="12" t="s">
        <v>54</v>
      </c>
      <c r="E228" s="24">
        <f>E229</f>
        <v>663.4</v>
      </c>
    </row>
    <row r="229" spans="1:5" outlineLevel="6">
      <c r="A229" s="11" t="s">
        <v>97</v>
      </c>
      <c r="B229" s="12" t="s">
        <v>95</v>
      </c>
      <c r="C229" s="12" t="s">
        <v>222</v>
      </c>
      <c r="D229" s="12" t="s">
        <v>98</v>
      </c>
      <c r="E229" s="24">
        <v>663.4</v>
      </c>
    </row>
    <row r="230" spans="1:5" ht="31.2" outlineLevel="4">
      <c r="A230" s="11" t="s">
        <v>147</v>
      </c>
      <c r="B230" s="12" t="s">
        <v>95</v>
      </c>
      <c r="C230" s="12" t="s">
        <v>223</v>
      </c>
      <c r="D230" s="12" t="s">
        <v>8</v>
      </c>
      <c r="E230" s="24">
        <f>E231</f>
        <v>59014.45</v>
      </c>
    </row>
    <row r="231" spans="1:5" ht="31.2" outlineLevel="5">
      <c r="A231" s="11" t="s">
        <v>53</v>
      </c>
      <c r="B231" s="12" t="s">
        <v>95</v>
      </c>
      <c r="C231" s="12" t="s">
        <v>223</v>
      </c>
      <c r="D231" s="12" t="s">
        <v>54</v>
      </c>
      <c r="E231" s="24">
        <f>E232</f>
        <v>59014.45</v>
      </c>
    </row>
    <row r="232" spans="1:5" outlineLevel="6">
      <c r="A232" s="11" t="s">
        <v>97</v>
      </c>
      <c r="B232" s="12" t="s">
        <v>95</v>
      </c>
      <c r="C232" s="12" t="s">
        <v>223</v>
      </c>
      <c r="D232" s="12" t="s">
        <v>98</v>
      </c>
      <c r="E232" s="24">
        <v>59014.45</v>
      </c>
    </row>
    <row r="233" spans="1:5" ht="79.5" customHeight="1" outlineLevel="4">
      <c r="A233" s="28" t="s">
        <v>478</v>
      </c>
      <c r="B233" s="12" t="s">
        <v>95</v>
      </c>
      <c r="C233" s="12" t="s">
        <v>225</v>
      </c>
      <c r="D233" s="12" t="s">
        <v>8</v>
      </c>
      <c r="E233" s="24">
        <f>E234</f>
        <v>177119</v>
      </c>
    </row>
    <row r="234" spans="1:5" ht="31.2" outlineLevel="5">
      <c r="A234" s="11" t="s">
        <v>53</v>
      </c>
      <c r="B234" s="12" t="s">
        <v>95</v>
      </c>
      <c r="C234" s="12" t="s">
        <v>225</v>
      </c>
      <c r="D234" s="12" t="s">
        <v>54</v>
      </c>
      <c r="E234" s="24">
        <f>E235</f>
        <v>177119</v>
      </c>
    </row>
    <row r="235" spans="1:5" outlineLevel="6">
      <c r="A235" s="11" t="s">
        <v>97</v>
      </c>
      <c r="B235" s="12" t="s">
        <v>95</v>
      </c>
      <c r="C235" s="12" t="s">
        <v>225</v>
      </c>
      <c r="D235" s="12" t="s">
        <v>98</v>
      </c>
      <c r="E235" s="24">
        <v>177119</v>
      </c>
    </row>
    <row r="236" spans="1:5" ht="46.8" outlineLevel="6">
      <c r="A236" s="11" t="s">
        <v>548</v>
      </c>
      <c r="B236" s="12" t="s">
        <v>95</v>
      </c>
      <c r="C236" s="12" t="s">
        <v>549</v>
      </c>
      <c r="D236" s="12" t="s">
        <v>8</v>
      </c>
      <c r="E236" s="24">
        <f>E237</f>
        <v>3566.4</v>
      </c>
    </row>
    <row r="237" spans="1:5" ht="31.2" outlineLevel="6">
      <c r="A237" s="11" t="s">
        <v>550</v>
      </c>
      <c r="B237" s="12" t="s">
        <v>95</v>
      </c>
      <c r="C237" s="12" t="s">
        <v>549</v>
      </c>
      <c r="D237" s="12" t="s">
        <v>551</v>
      </c>
      <c r="E237" s="24">
        <f>E238</f>
        <v>3566.4</v>
      </c>
    </row>
    <row r="238" spans="1:5" outlineLevel="6">
      <c r="A238" s="11" t="s">
        <v>552</v>
      </c>
      <c r="B238" s="12" t="s">
        <v>95</v>
      </c>
      <c r="C238" s="12" t="s">
        <v>549</v>
      </c>
      <c r="D238" s="12" t="s">
        <v>553</v>
      </c>
      <c r="E238" s="24">
        <v>3566.4</v>
      </c>
    </row>
    <row r="239" spans="1:5" outlineLevel="6">
      <c r="A239" s="11" t="s">
        <v>554</v>
      </c>
      <c r="B239" s="12" t="s">
        <v>95</v>
      </c>
      <c r="C239" s="12" t="s">
        <v>555</v>
      </c>
      <c r="D239" s="12" t="s">
        <v>8</v>
      </c>
      <c r="E239" s="24">
        <f>E240</f>
        <v>220</v>
      </c>
    </row>
    <row r="240" spans="1:5" ht="31.2" outlineLevel="6">
      <c r="A240" s="11" t="s">
        <v>53</v>
      </c>
      <c r="B240" s="12" t="s">
        <v>95</v>
      </c>
      <c r="C240" s="12" t="s">
        <v>555</v>
      </c>
      <c r="D240" s="12" t="s">
        <v>54</v>
      </c>
      <c r="E240" s="24">
        <f>E241</f>
        <v>220</v>
      </c>
    </row>
    <row r="241" spans="1:5" outlineLevel="6">
      <c r="A241" s="11" t="s">
        <v>97</v>
      </c>
      <c r="B241" s="12" t="s">
        <v>95</v>
      </c>
      <c r="C241" s="12" t="s">
        <v>555</v>
      </c>
      <c r="D241" s="12" t="s">
        <v>98</v>
      </c>
      <c r="E241" s="24">
        <v>220</v>
      </c>
    </row>
    <row r="242" spans="1:5" ht="63" customHeight="1" outlineLevel="6">
      <c r="A242" s="122" t="s">
        <v>545</v>
      </c>
      <c r="B242" s="12" t="s">
        <v>95</v>
      </c>
      <c r="C242" s="12" t="s">
        <v>556</v>
      </c>
      <c r="D242" s="12" t="s">
        <v>8</v>
      </c>
      <c r="E242" s="24">
        <f>E243+E245</f>
        <v>2420.92</v>
      </c>
    </row>
    <row r="243" spans="1:5" ht="31.2" outlineLevel="6">
      <c r="A243" s="11" t="s">
        <v>550</v>
      </c>
      <c r="B243" s="12" t="s">
        <v>95</v>
      </c>
      <c r="C243" s="12" t="s">
        <v>556</v>
      </c>
      <c r="D243" s="12" t="s">
        <v>551</v>
      </c>
      <c r="E243" s="24">
        <f>E244</f>
        <v>685.6</v>
      </c>
    </row>
    <row r="244" spans="1:5" outlineLevel="6">
      <c r="A244" s="11" t="s">
        <v>552</v>
      </c>
      <c r="B244" s="12" t="s">
        <v>95</v>
      </c>
      <c r="C244" s="12" t="s">
        <v>556</v>
      </c>
      <c r="D244" s="12" t="s">
        <v>553</v>
      </c>
      <c r="E244" s="24">
        <v>685.6</v>
      </c>
    </row>
    <row r="245" spans="1:5" ht="31.2" outlineLevel="6">
      <c r="A245" s="11" t="s">
        <v>53</v>
      </c>
      <c r="B245" s="12" t="s">
        <v>95</v>
      </c>
      <c r="C245" s="12" t="s">
        <v>556</v>
      </c>
      <c r="D245" s="12" t="s">
        <v>54</v>
      </c>
      <c r="E245" s="24">
        <f>E246</f>
        <v>1735.32</v>
      </c>
    </row>
    <row r="246" spans="1:5" outlineLevel="6">
      <c r="A246" s="11" t="s">
        <v>97</v>
      </c>
      <c r="B246" s="12" t="s">
        <v>95</v>
      </c>
      <c r="C246" s="12" t="s">
        <v>556</v>
      </c>
      <c r="D246" s="12" t="s">
        <v>98</v>
      </c>
      <c r="E246" s="24">
        <v>1735.32</v>
      </c>
    </row>
    <row r="247" spans="1:5" ht="31.2" outlineLevel="6">
      <c r="A247" s="11" t="s">
        <v>405</v>
      </c>
      <c r="B247" s="12" t="s">
        <v>95</v>
      </c>
      <c r="C247" s="12" t="s">
        <v>443</v>
      </c>
      <c r="D247" s="12" t="s">
        <v>8</v>
      </c>
      <c r="E247" s="24">
        <f>E248</f>
        <v>1000</v>
      </c>
    </row>
    <row r="248" spans="1:5" ht="31.2" outlineLevel="6">
      <c r="A248" s="11" t="s">
        <v>53</v>
      </c>
      <c r="B248" s="12" t="s">
        <v>95</v>
      </c>
      <c r="C248" s="12" t="s">
        <v>443</v>
      </c>
      <c r="D248" s="12" t="s">
        <v>54</v>
      </c>
      <c r="E248" s="24">
        <f>E249</f>
        <v>1000</v>
      </c>
    </row>
    <row r="249" spans="1:5" outlineLevel="6">
      <c r="A249" s="11" t="s">
        <v>97</v>
      </c>
      <c r="B249" s="12" t="s">
        <v>95</v>
      </c>
      <c r="C249" s="12" t="s">
        <v>443</v>
      </c>
      <c r="D249" s="12" t="s">
        <v>98</v>
      </c>
      <c r="E249" s="24">
        <v>1000</v>
      </c>
    </row>
    <row r="250" spans="1:5" ht="63.75" customHeight="1" outlineLevel="4">
      <c r="A250" s="28" t="s">
        <v>468</v>
      </c>
      <c r="B250" s="12" t="s">
        <v>95</v>
      </c>
      <c r="C250" s="12" t="s">
        <v>224</v>
      </c>
      <c r="D250" s="12" t="s">
        <v>8</v>
      </c>
      <c r="E250" s="24">
        <f>E251</f>
        <v>3125</v>
      </c>
    </row>
    <row r="251" spans="1:5" ht="31.2" outlineLevel="5">
      <c r="A251" s="11" t="s">
        <v>53</v>
      </c>
      <c r="B251" s="12" t="s">
        <v>95</v>
      </c>
      <c r="C251" s="12" t="s">
        <v>224</v>
      </c>
      <c r="D251" s="12" t="s">
        <v>54</v>
      </c>
      <c r="E251" s="24">
        <f>E252</f>
        <v>3125</v>
      </c>
    </row>
    <row r="252" spans="1:5" outlineLevel="6">
      <c r="A252" s="11" t="s">
        <v>97</v>
      </c>
      <c r="B252" s="12" t="s">
        <v>95</v>
      </c>
      <c r="C252" s="12" t="s">
        <v>224</v>
      </c>
      <c r="D252" s="12" t="s">
        <v>98</v>
      </c>
      <c r="E252" s="24">
        <v>3125</v>
      </c>
    </row>
    <row r="253" spans="1:5" outlineLevel="6">
      <c r="A253" s="11" t="s">
        <v>516</v>
      </c>
      <c r="B253" s="12" t="s">
        <v>515</v>
      </c>
      <c r="C253" s="12" t="s">
        <v>166</v>
      </c>
      <c r="D253" s="12" t="s">
        <v>8</v>
      </c>
      <c r="E253" s="24">
        <f>E254+E265</f>
        <v>27124.37</v>
      </c>
    </row>
    <row r="254" spans="1:5" ht="31.2" outlineLevel="6">
      <c r="A254" s="11" t="s">
        <v>569</v>
      </c>
      <c r="B254" s="12" t="s">
        <v>515</v>
      </c>
      <c r="C254" s="12" t="s">
        <v>206</v>
      </c>
      <c r="D254" s="12" t="s">
        <v>8</v>
      </c>
      <c r="E254" s="24">
        <f>E255</f>
        <v>15701.369999999999</v>
      </c>
    </row>
    <row r="255" spans="1:5" ht="31.2" outlineLevel="3">
      <c r="A255" s="11" t="s">
        <v>448</v>
      </c>
      <c r="B255" s="12" t="s">
        <v>515</v>
      </c>
      <c r="C255" s="12" t="s">
        <v>226</v>
      </c>
      <c r="D255" s="12" t="s">
        <v>8</v>
      </c>
      <c r="E255" s="24">
        <f>E259+E262+E256</f>
        <v>15701.369999999999</v>
      </c>
    </row>
    <row r="256" spans="1:5" ht="31.2" outlineLevel="3">
      <c r="A256" s="18" t="s">
        <v>152</v>
      </c>
      <c r="B256" s="12" t="s">
        <v>515</v>
      </c>
      <c r="C256" s="12" t="s">
        <v>227</v>
      </c>
      <c r="D256" s="12" t="s">
        <v>8</v>
      </c>
      <c r="E256" s="24">
        <f>E257</f>
        <v>63</v>
      </c>
    </row>
    <row r="257" spans="1:5" ht="31.2" outlineLevel="3">
      <c r="A257" s="11" t="s">
        <v>53</v>
      </c>
      <c r="B257" s="12" t="s">
        <v>515</v>
      </c>
      <c r="C257" s="12" t="s">
        <v>227</v>
      </c>
      <c r="D257" s="12" t="s">
        <v>54</v>
      </c>
      <c r="E257" s="24">
        <f>E258</f>
        <v>63</v>
      </c>
    </row>
    <row r="258" spans="1:5" outlineLevel="3">
      <c r="A258" s="11" t="s">
        <v>97</v>
      </c>
      <c r="B258" s="12" t="s">
        <v>515</v>
      </c>
      <c r="C258" s="12" t="s">
        <v>227</v>
      </c>
      <c r="D258" s="12" t="s">
        <v>98</v>
      </c>
      <c r="E258" s="24">
        <v>63</v>
      </c>
    </row>
    <row r="259" spans="1:5" outlineLevel="4">
      <c r="A259" s="11" t="s">
        <v>144</v>
      </c>
      <c r="B259" s="12" t="s">
        <v>515</v>
      </c>
      <c r="C259" s="12" t="s">
        <v>228</v>
      </c>
      <c r="D259" s="12" t="s">
        <v>8</v>
      </c>
      <c r="E259" s="24">
        <f>E260</f>
        <v>34.799999999999997</v>
      </c>
    </row>
    <row r="260" spans="1:5" ht="31.2" outlineLevel="5">
      <c r="A260" s="11" t="s">
        <v>53</v>
      </c>
      <c r="B260" s="12" t="s">
        <v>515</v>
      </c>
      <c r="C260" s="12" t="s">
        <v>228</v>
      </c>
      <c r="D260" s="12" t="s">
        <v>54</v>
      </c>
      <c r="E260" s="24">
        <f>E261</f>
        <v>34.799999999999997</v>
      </c>
    </row>
    <row r="261" spans="1:5" outlineLevel="6">
      <c r="A261" s="11" t="s">
        <v>97</v>
      </c>
      <c r="B261" s="12" t="s">
        <v>515</v>
      </c>
      <c r="C261" s="12" t="s">
        <v>228</v>
      </c>
      <c r="D261" s="12" t="s">
        <v>98</v>
      </c>
      <c r="E261" s="24">
        <v>34.799999999999997</v>
      </c>
    </row>
    <row r="262" spans="1:5" ht="31.2" outlineLevel="4">
      <c r="A262" s="11" t="s">
        <v>148</v>
      </c>
      <c r="B262" s="12" t="s">
        <v>515</v>
      </c>
      <c r="C262" s="12" t="s">
        <v>229</v>
      </c>
      <c r="D262" s="12" t="s">
        <v>8</v>
      </c>
      <c r="E262" s="24">
        <f>E263</f>
        <v>15603.57</v>
      </c>
    </row>
    <row r="263" spans="1:5" ht="31.2" outlineLevel="5">
      <c r="A263" s="11" t="s">
        <v>53</v>
      </c>
      <c r="B263" s="12" t="s">
        <v>515</v>
      </c>
      <c r="C263" s="12" t="s">
        <v>229</v>
      </c>
      <c r="D263" s="12" t="s">
        <v>54</v>
      </c>
      <c r="E263" s="24">
        <f>E264</f>
        <v>15603.57</v>
      </c>
    </row>
    <row r="264" spans="1:5" outlineLevel="6">
      <c r="A264" s="11" t="s">
        <v>97</v>
      </c>
      <c r="B264" s="12" t="s">
        <v>515</v>
      </c>
      <c r="C264" s="12" t="s">
        <v>229</v>
      </c>
      <c r="D264" s="12" t="s">
        <v>98</v>
      </c>
      <c r="E264" s="24">
        <v>15603.57</v>
      </c>
    </row>
    <row r="265" spans="1:5" ht="31.2" outlineLevel="2">
      <c r="A265" s="11" t="s">
        <v>570</v>
      </c>
      <c r="B265" s="12" t="s">
        <v>515</v>
      </c>
      <c r="C265" s="12" t="s">
        <v>204</v>
      </c>
      <c r="D265" s="12" t="s">
        <v>8</v>
      </c>
      <c r="E265" s="24">
        <f>E266</f>
        <v>11423</v>
      </c>
    </row>
    <row r="266" spans="1:5" ht="31.2" outlineLevel="4">
      <c r="A266" s="11" t="s">
        <v>96</v>
      </c>
      <c r="B266" s="12" t="s">
        <v>515</v>
      </c>
      <c r="C266" s="12" t="s">
        <v>205</v>
      </c>
      <c r="D266" s="12" t="s">
        <v>8</v>
      </c>
      <c r="E266" s="24">
        <f>E267</f>
        <v>11423</v>
      </c>
    </row>
    <row r="267" spans="1:5" ht="31.2" outlineLevel="5">
      <c r="A267" s="11" t="s">
        <v>53</v>
      </c>
      <c r="B267" s="12" t="s">
        <v>515</v>
      </c>
      <c r="C267" s="12" t="s">
        <v>205</v>
      </c>
      <c r="D267" s="12" t="s">
        <v>54</v>
      </c>
      <c r="E267" s="24">
        <f>E268</f>
        <v>11423</v>
      </c>
    </row>
    <row r="268" spans="1:5" outlineLevel="6">
      <c r="A268" s="11" t="s">
        <v>97</v>
      </c>
      <c r="B268" s="12" t="s">
        <v>515</v>
      </c>
      <c r="C268" s="12" t="s">
        <v>205</v>
      </c>
      <c r="D268" s="12" t="s">
        <v>98</v>
      </c>
      <c r="E268" s="24">
        <v>11423</v>
      </c>
    </row>
    <row r="269" spans="1:5" outlineLevel="1">
      <c r="A269" s="11" t="s">
        <v>99</v>
      </c>
      <c r="B269" s="12" t="s">
        <v>100</v>
      </c>
      <c r="C269" s="12" t="s">
        <v>166</v>
      </c>
      <c r="D269" s="12" t="s">
        <v>8</v>
      </c>
      <c r="E269" s="24">
        <f>E270</f>
        <v>2938</v>
      </c>
    </row>
    <row r="270" spans="1:5" ht="31.2" outlineLevel="2">
      <c r="A270" s="11" t="s">
        <v>567</v>
      </c>
      <c r="B270" s="12" t="s">
        <v>100</v>
      </c>
      <c r="C270" s="12" t="s">
        <v>206</v>
      </c>
      <c r="D270" s="12" t="s">
        <v>8</v>
      </c>
      <c r="E270" s="24">
        <f>E271+E280</f>
        <v>2938</v>
      </c>
    </row>
    <row r="271" spans="1:5" ht="31.2" outlineLevel="3">
      <c r="A271" s="11" t="s">
        <v>568</v>
      </c>
      <c r="B271" s="12" t="s">
        <v>100</v>
      </c>
      <c r="C271" s="12" t="s">
        <v>220</v>
      </c>
      <c r="D271" s="12" t="s">
        <v>8</v>
      </c>
      <c r="E271" s="24">
        <f>E275+E272</f>
        <v>2864</v>
      </c>
    </row>
    <row r="272" spans="1:5" outlineLevel="3">
      <c r="A272" s="11" t="s">
        <v>101</v>
      </c>
      <c r="B272" s="12" t="s">
        <v>100</v>
      </c>
      <c r="C272" s="12" t="s">
        <v>387</v>
      </c>
      <c r="D272" s="12" t="s">
        <v>8</v>
      </c>
      <c r="E272" s="24">
        <f>E273</f>
        <v>70</v>
      </c>
    </row>
    <row r="273" spans="1:5" outlineLevel="3">
      <c r="A273" s="11" t="s">
        <v>18</v>
      </c>
      <c r="B273" s="12" t="s">
        <v>100</v>
      </c>
      <c r="C273" s="12" t="s">
        <v>387</v>
      </c>
      <c r="D273" s="12" t="s">
        <v>19</v>
      </c>
      <c r="E273" s="24">
        <f>E274</f>
        <v>70</v>
      </c>
    </row>
    <row r="274" spans="1:5" ht="31.2" outlineLevel="3">
      <c r="A274" s="11" t="s">
        <v>20</v>
      </c>
      <c r="B274" s="12" t="s">
        <v>100</v>
      </c>
      <c r="C274" s="12" t="s">
        <v>387</v>
      </c>
      <c r="D274" s="12" t="s">
        <v>21</v>
      </c>
      <c r="E274" s="24">
        <v>70</v>
      </c>
    </row>
    <row r="275" spans="1:5" ht="62.4" outlineLevel="4">
      <c r="A275" s="28" t="s">
        <v>471</v>
      </c>
      <c r="B275" s="12" t="s">
        <v>100</v>
      </c>
      <c r="C275" s="12" t="s">
        <v>230</v>
      </c>
      <c r="D275" s="12" t="s">
        <v>8</v>
      </c>
      <c r="E275" s="24">
        <f>E278+E276</f>
        <v>2794</v>
      </c>
    </row>
    <row r="276" spans="1:5" outlineLevel="6">
      <c r="A276" s="11" t="s">
        <v>114</v>
      </c>
      <c r="B276" s="12" t="s">
        <v>100</v>
      </c>
      <c r="C276" s="12" t="s">
        <v>230</v>
      </c>
      <c r="D276" s="12" t="s">
        <v>115</v>
      </c>
      <c r="E276" s="24">
        <f>E277</f>
        <v>200</v>
      </c>
    </row>
    <row r="277" spans="1:5" ht="31.2" outlineLevel="6">
      <c r="A277" s="11" t="s">
        <v>121</v>
      </c>
      <c r="B277" s="12" t="s">
        <v>100</v>
      </c>
      <c r="C277" s="12" t="s">
        <v>230</v>
      </c>
      <c r="D277" s="12" t="s">
        <v>122</v>
      </c>
      <c r="E277" s="24">
        <v>200</v>
      </c>
    </row>
    <row r="278" spans="1:5" ht="31.2" outlineLevel="5">
      <c r="A278" s="11" t="s">
        <v>53</v>
      </c>
      <c r="B278" s="12" t="s">
        <v>100</v>
      </c>
      <c r="C278" s="12" t="s">
        <v>230</v>
      </c>
      <c r="D278" s="12" t="s">
        <v>54</v>
      </c>
      <c r="E278" s="24">
        <f>E279</f>
        <v>2594</v>
      </c>
    </row>
    <row r="279" spans="1:5" outlineLevel="6">
      <c r="A279" s="11" t="s">
        <v>97</v>
      </c>
      <c r="B279" s="12" t="s">
        <v>100</v>
      </c>
      <c r="C279" s="12" t="s">
        <v>230</v>
      </c>
      <c r="D279" s="12" t="s">
        <v>98</v>
      </c>
      <c r="E279" s="24">
        <v>2594</v>
      </c>
    </row>
    <row r="280" spans="1:5" outlineLevel="4">
      <c r="A280" s="11" t="s">
        <v>102</v>
      </c>
      <c r="B280" s="12" t="s">
        <v>100</v>
      </c>
      <c r="C280" s="12" t="s">
        <v>231</v>
      </c>
      <c r="D280" s="12" t="s">
        <v>8</v>
      </c>
      <c r="E280" s="24">
        <f>E281</f>
        <v>74</v>
      </c>
    </row>
    <row r="281" spans="1:5" outlineLevel="5">
      <c r="A281" s="11" t="s">
        <v>18</v>
      </c>
      <c r="B281" s="12" t="s">
        <v>100</v>
      </c>
      <c r="C281" s="12" t="s">
        <v>231</v>
      </c>
      <c r="D281" s="12" t="s">
        <v>19</v>
      </c>
      <c r="E281" s="24">
        <f>E282</f>
        <v>74</v>
      </c>
    </row>
    <row r="282" spans="1:5" ht="31.2" outlineLevel="6">
      <c r="A282" s="11" t="s">
        <v>20</v>
      </c>
      <c r="B282" s="12" t="s">
        <v>100</v>
      </c>
      <c r="C282" s="12" t="s">
        <v>231</v>
      </c>
      <c r="D282" s="12" t="s">
        <v>21</v>
      </c>
      <c r="E282" s="24">
        <v>74</v>
      </c>
    </row>
    <row r="283" spans="1:5" outlineLevel="1">
      <c r="A283" s="11" t="s">
        <v>149</v>
      </c>
      <c r="B283" s="12" t="s">
        <v>150</v>
      </c>
      <c r="C283" s="12" t="s">
        <v>166</v>
      </c>
      <c r="D283" s="12" t="s">
        <v>8</v>
      </c>
      <c r="E283" s="24">
        <f>E284</f>
        <v>14412.369999999999</v>
      </c>
    </row>
    <row r="284" spans="1:5" ht="31.2" outlineLevel="2">
      <c r="A284" s="11" t="s">
        <v>567</v>
      </c>
      <c r="B284" s="12" t="s">
        <v>150</v>
      </c>
      <c r="C284" s="12" t="s">
        <v>206</v>
      </c>
      <c r="D284" s="12" t="s">
        <v>8</v>
      </c>
      <c r="E284" s="24">
        <f>E285+E290+E297</f>
        <v>14412.369999999999</v>
      </c>
    </row>
    <row r="285" spans="1:5" ht="31.2" outlineLevel="4">
      <c r="A285" s="11" t="s">
        <v>13</v>
      </c>
      <c r="B285" s="12" t="s">
        <v>150</v>
      </c>
      <c r="C285" s="12" t="s">
        <v>232</v>
      </c>
      <c r="D285" s="12" t="s">
        <v>8</v>
      </c>
      <c r="E285" s="24">
        <f>E286+E288</f>
        <v>2241.3700000000003</v>
      </c>
    </row>
    <row r="286" spans="1:5" ht="46.8" outlineLevel="5">
      <c r="A286" s="11" t="s">
        <v>14</v>
      </c>
      <c r="B286" s="12" t="s">
        <v>150</v>
      </c>
      <c r="C286" s="12" t="s">
        <v>232</v>
      </c>
      <c r="D286" s="12" t="s">
        <v>15</v>
      </c>
      <c r="E286" s="24">
        <f>E287</f>
        <v>2199.5700000000002</v>
      </c>
    </row>
    <row r="287" spans="1:5" outlineLevel="6">
      <c r="A287" s="11" t="s">
        <v>16</v>
      </c>
      <c r="B287" s="12" t="s">
        <v>150</v>
      </c>
      <c r="C287" s="12" t="s">
        <v>232</v>
      </c>
      <c r="D287" s="12" t="s">
        <v>17</v>
      </c>
      <c r="E287" s="24">
        <v>2199.5700000000002</v>
      </c>
    </row>
    <row r="288" spans="1:5" outlineLevel="5">
      <c r="A288" s="11" t="s">
        <v>18</v>
      </c>
      <c r="B288" s="12" t="s">
        <v>150</v>
      </c>
      <c r="C288" s="12" t="s">
        <v>232</v>
      </c>
      <c r="D288" s="12" t="s">
        <v>19</v>
      </c>
      <c r="E288" s="24">
        <f>E289</f>
        <v>41.8</v>
      </c>
    </row>
    <row r="289" spans="1:9" ht="31.2" outlineLevel="6">
      <c r="A289" s="11" t="s">
        <v>20</v>
      </c>
      <c r="B289" s="12" t="s">
        <v>150</v>
      </c>
      <c r="C289" s="12" t="s">
        <v>232</v>
      </c>
      <c r="D289" s="12" t="s">
        <v>21</v>
      </c>
      <c r="E289" s="24">
        <v>41.8</v>
      </c>
    </row>
    <row r="290" spans="1:9" ht="31.2" outlineLevel="4">
      <c r="A290" s="11" t="s">
        <v>49</v>
      </c>
      <c r="B290" s="12" t="s">
        <v>150</v>
      </c>
      <c r="C290" s="12" t="s">
        <v>233</v>
      </c>
      <c r="D290" s="12" t="s">
        <v>8</v>
      </c>
      <c r="E290" s="24">
        <f>E291+E293+E295</f>
        <v>10754.899999999998</v>
      </c>
      <c r="I290" s="1" t="s">
        <v>70</v>
      </c>
    </row>
    <row r="291" spans="1:9" ht="46.8" outlineLevel="5">
      <c r="A291" s="11" t="s">
        <v>14</v>
      </c>
      <c r="B291" s="12" t="s">
        <v>150</v>
      </c>
      <c r="C291" s="12" t="s">
        <v>233</v>
      </c>
      <c r="D291" s="12" t="s">
        <v>15</v>
      </c>
      <c r="E291" s="24">
        <f>E292</f>
        <v>8424.4</v>
      </c>
    </row>
    <row r="292" spans="1:9" outlineLevel="6">
      <c r="A292" s="11" t="s">
        <v>50</v>
      </c>
      <c r="B292" s="12" t="s">
        <v>150</v>
      </c>
      <c r="C292" s="12" t="s">
        <v>233</v>
      </c>
      <c r="D292" s="12" t="s">
        <v>51</v>
      </c>
      <c r="E292" s="24">
        <v>8424.4</v>
      </c>
    </row>
    <row r="293" spans="1:9" outlineLevel="5">
      <c r="A293" s="11" t="s">
        <v>18</v>
      </c>
      <c r="B293" s="12" t="s">
        <v>150</v>
      </c>
      <c r="C293" s="12" t="s">
        <v>233</v>
      </c>
      <c r="D293" s="12" t="s">
        <v>19</v>
      </c>
      <c r="E293" s="24">
        <f>E294</f>
        <v>2269.1999999999998</v>
      </c>
    </row>
    <row r="294" spans="1:9" ht="31.2" outlineLevel="6">
      <c r="A294" s="11" t="s">
        <v>20</v>
      </c>
      <c r="B294" s="12" t="s">
        <v>150</v>
      </c>
      <c r="C294" s="12" t="s">
        <v>233</v>
      </c>
      <c r="D294" s="12" t="s">
        <v>21</v>
      </c>
      <c r="E294" s="24">
        <v>2269.1999999999998</v>
      </c>
    </row>
    <row r="295" spans="1:9" outlineLevel="5">
      <c r="A295" s="11" t="s">
        <v>22</v>
      </c>
      <c r="B295" s="12" t="s">
        <v>150</v>
      </c>
      <c r="C295" s="12" t="s">
        <v>233</v>
      </c>
      <c r="D295" s="12" t="s">
        <v>23</v>
      </c>
      <c r="E295" s="24">
        <f>E296</f>
        <v>61.3</v>
      </c>
    </row>
    <row r="296" spans="1:9" outlineLevel="6">
      <c r="A296" s="11" t="s">
        <v>24</v>
      </c>
      <c r="B296" s="12" t="s">
        <v>150</v>
      </c>
      <c r="C296" s="12" t="s">
        <v>233</v>
      </c>
      <c r="D296" s="12" t="s">
        <v>25</v>
      </c>
      <c r="E296" s="24">
        <v>61.3</v>
      </c>
    </row>
    <row r="297" spans="1:9" ht="31.2" outlineLevel="6">
      <c r="A297" s="13" t="s">
        <v>52</v>
      </c>
      <c r="B297" s="12" t="s">
        <v>150</v>
      </c>
      <c r="C297" s="12" t="s">
        <v>234</v>
      </c>
      <c r="D297" s="12" t="s">
        <v>8</v>
      </c>
      <c r="E297" s="24">
        <f>E298</f>
        <v>1416.1</v>
      </c>
    </row>
    <row r="298" spans="1:9" ht="31.2" outlineLevel="6">
      <c r="A298" s="11" t="s">
        <v>53</v>
      </c>
      <c r="B298" s="12" t="s">
        <v>150</v>
      </c>
      <c r="C298" s="12" t="s">
        <v>234</v>
      </c>
      <c r="D298" s="12" t="s">
        <v>54</v>
      </c>
      <c r="E298" s="24">
        <f>E299</f>
        <v>1416.1</v>
      </c>
    </row>
    <row r="299" spans="1:9" outlineLevel="6">
      <c r="A299" s="11" t="s">
        <v>55</v>
      </c>
      <c r="B299" s="12" t="s">
        <v>150</v>
      </c>
      <c r="C299" s="12" t="s">
        <v>234</v>
      </c>
      <c r="D299" s="12" t="s">
        <v>56</v>
      </c>
      <c r="E299" s="24">
        <v>1416.1</v>
      </c>
    </row>
    <row r="300" spans="1:9" s="10" customFormat="1">
      <c r="A300" s="8" t="s">
        <v>103</v>
      </c>
      <c r="B300" s="9" t="s">
        <v>104</v>
      </c>
      <c r="C300" s="9" t="s">
        <v>166</v>
      </c>
      <c r="D300" s="9" t="s">
        <v>8</v>
      </c>
      <c r="E300" s="26">
        <f>E301</f>
        <v>6463.18</v>
      </c>
    </row>
    <row r="301" spans="1:9" outlineLevel="1">
      <c r="A301" s="11" t="s">
        <v>105</v>
      </c>
      <c r="B301" s="12" t="s">
        <v>106</v>
      </c>
      <c r="C301" s="12" t="s">
        <v>166</v>
      </c>
      <c r="D301" s="12" t="s">
        <v>8</v>
      </c>
      <c r="E301" s="24">
        <f>E302</f>
        <v>6463.18</v>
      </c>
    </row>
    <row r="302" spans="1:9" ht="31.2" outlineLevel="2">
      <c r="A302" s="11" t="s">
        <v>570</v>
      </c>
      <c r="B302" s="12" t="s">
        <v>106</v>
      </c>
      <c r="C302" s="12" t="s">
        <v>204</v>
      </c>
      <c r="D302" s="12" t="s">
        <v>8</v>
      </c>
      <c r="E302" s="24">
        <f>E306+E303</f>
        <v>6463.18</v>
      </c>
    </row>
    <row r="303" spans="1:9" ht="31.2" outlineLevel="6">
      <c r="A303" s="13" t="s">
        <v>108</v>
      </c>
      <c r="B303" s="12" t="s">
        <v>106</v>
      </c>
      <c r="C303" s="12" t="s">
        <v>209</v>
      </c>
      <c r="D303" s="12" t="s">
        <v>8</v>
      </c>
      <c r="E303" s="24">
        <f>E304</f>
        <v>5832.18</v>
      </c>
    </row>
    <row r="304" spans="1:9" ht="31.2" outlineLevel="6">
      <c r="A304" s="11" t="s">
        <v>53</v>
      </c>
      <c r="B304" s="12" t="s">
        <v>106</v>
      </c>
      <c r="C304" s="12" t="s">
        <v>209</v>
      </c>
      <c r="D304" s="12" t="s">
        <v>54</v>
      </c>
      <c r="E304" s="24">
        <f>E305</f>
        <v>5832.18</v>
      </c>
    </row>
    <row r="305" spans="1:5" outlineLevel="6">
      <c r="A305" s="11" t="s">
        <v>97</v>
      </c>
      <c r="B305" s="12" t="s">
        <v>106</v>
      </c>
      <c r="C305" s="12" t="s">
        <v>209</v>
      </c>
      <c r="D305" s="12" t="s">
        <v>98</v>
      </c>
      <c r="E305" s="24">
        <v>5832.18</v>
      </c>
    </row>
    <row r="306" spans="1:5" outlineLevel="4">
      <c r="A306" s="11" t="s">
        <v>107</v>
      </c>
      <c r="B306" s="12" t="s">
        <v>106</v>
      </c>
      <c r="C306" s="12" t="s">
        <v>208</v>
      </c>
      <c r="D306" s="12" t="s">
        <v>8</v>
      </c>
      <c r="E306" s="24">
        <f>E307+E309</f>
        <v>631</v>
      </c>
    </row>
    <row r="307" spans="1:5" ht="31.2" outlineLevel="5">
      <c r="A307" s="11" t="s">
        <v>53</v>
      </c>
      <c r="B307" s="12" t="s">
        <v>106</v>
      </c>
      <c r="C307" s="12" t="s">
        <v>208</v>
      </c>
      <c r="D307" s="12" t="s">
        <v>54</v>
      </c>
      <c r="E307" s="24">
        <f>E308</f>
        <v>517</v>
      </c>
    </row>
    <row r="308" spans="1:5" outlineLevel="6">
      <c r="A308" s="11" t="s">
        <v>97</v>
      </c>
      <c r="B308" s="12" t="s">
        <v>106</v>
      </c>
      <c r="C308" s="12" t="s">
        <v>208</v>
      </c>
      <c r="D308" s="12" t="s">
        <v>98</v>
      </c>
      <c r="E308" s="24">
        <v>517</v>
      </c>
    </row>
    <row r="309" spans="1:5" ht="31.2" outlineLevel="6">
      <c r="A309" s="11" t="s">
        <v>53</v>
      </c>
      <c r="B309" s="12" t="s">
        <v>106</v>
      </c>
      <c r="C309" s="12" t="s">
        <v>208</v>
      </c>
      <c r="D309" s="12" t="s">
        <v>54</v>
      </c>
      <c r="E309" s="24">
        <f>E310</f>
        <v>114</v>
      </c>
    </row>
    <row r="310" spans="1:5" ht="32.25" customHeight="1" outlineLevel="6">
      <c r="A310" s="11" t="s">
        <v>514</v>
      </c>
      <c r="B310" s="12" t="s">
        <v>106</v>
      </c>
      <c r="C310" s="12" t="s">
        <v>208</v>
      </c>
      <c r="D310" s="12" t="s">
        <v>513</v>
      </c>
      <c r="E310" s="24">
        <v>114</v>
      </c>
    </row>
    <row r="311" spans="1:5" s="10" customFormat="1">
      <c r="A311" s="8" t="s">
        <v>109</v>
      </c>
      <c r="B311" s="9" t="s">
        <v>110</v>
      </c>
      <c r="C311" s="9" t="s">
        <v>166</v>
      </c>
      <c r="D311" s="9" t="s">
        <v>8</v>
      </c>
      <c r="E311" s="26">
        <f>E312+E327+E317</f>
        <v>7143.05</v>
      </c>
    </row>
    <row r="312" spans="1:5" outlineLevel="1">
      <c r="A312" s="11" t="s">
        <v>111</v>
      </c>
      <c r="B312" s="12" t="s">
        <v>112</v>
      </c>
      <c r="C312" s="12" t="s">
        <v>166</v>
      </c>
      <c r="D312" s="12" t="s">
        <v>8</v>
      </c>
      <c r="E312" s="24">
        <f>E313</f>
        <v>3089.55</v>
      </c>
    </row>
    <row r="313" spans="1:5" outlineLevel="3">
      <c r="A313" s="11" t="s">
        <v>314</v>
      </c>
      <c r="B313" s="12" t="s">
        <v>112</v>
      </c>
      <c r="C313" s="12" t="s">
        <v>167</v>
      </c>
      <c r="D313" s="12" t="s">
        <v>8</v>
      </c>
      <c r="E313" s="24">
        <f>E314</f>
        <v>3089.55</v>
      </c>
    </row>
    <row r="314" spans="1:5" outlineLevel="4">
      <c r="A314" s="11" t="s">
        <v>113</v>
      </c>
      <c r="B314" s="12" t="s">
        <v>112</v>
      </c>
      <c r="C314" s="12" t="s">
        <v>210</v>
      </c>
      <c r="D314" s="12" t="s">
        <v>8</v>
      </c>
      <c r="E314" s="24">
        <f>E315</f>
        <v>3089.55</v>
      </c>
    </row>
    <row r="315" spans="1:5" outlineLevel="5">
      <c r="A315" s="11" t="s">
        <v>114</v>
      </c>
      <c r="B315" s="12" t="s">
        <v>112</v>
      </c>
      <c r="C315" s="12" t="s">
        <v>210</v>
      </c>
      <c r="D315" s="12" t="s">
        <v>115</v>
      </c>
      <c r="E315" s="24">
        <f>E316</f>
        <v>3089.55</v>
      </c>
    </row>
    <row r="316" spans="1:5" outlineLevel="6">
      <c r="A316" s="11" t="s">
        <v>116</v>
      </c>
      <c r="B316" s="12" t="s">
        <v>112</v>
      </c>
      <c r="C316" s="12" t="s">
        <v>210</v>
      </c>
      <c r="D316" s="12" t="s">
        <v>117</v>
      </c>
      <c r="E316" s="24">
        <v>3089.55</v>
      </c>
    </row>
    <row r="317" spans="1:5" outlineLevel="6">
      <c r="A317" s="11" t="s">
        <v>118</v>
      </c>
      <c r="B317" s="12" t="s">
        <v>119</v>
      </c>
      <c r="C317" s="12" t="s">
        <v>166</v>
      </c>
      <c r="D317" s="12" t="s">
        <v>8</v>
      </c>
      <c r="E317" s="24">
        <f>E318</f>
        <v>683.5</v>
      </c>
    </row>
    <row r="318" spans="1:5" ht="31.2" outlineLevel="6">
      <c r="A318" s="11" t="s">
        <v>572</v>
      </c>
      <c r="B318" s="12" t="s">
        <v>119</v>
      </c>
      <c r="C318" s="12" t="s">
        <v>173</v>
      </c>
      <c r="D318" s="12" t="s">
        <v>8</v>
      </c>
      <c r="E318" s="24">
        <f>E319+E323</f>
        <v>683.5</v>
      </c>
    </row>
    <row r="319" spans="1:5" outlineLevel="6">
      <c r="A319" s="11" t="s">
        <v>494</v>
      </c>
      <c r="B319" s="12" t="s">
        <v>119</v>
      </c>
      <c r="C319" s="12" t="s">
        <v>211</v>
      </c>
      <c r="D319" s="12" t="s">
        <v>8</v>
      </c>
      <c r="E319" s="24">
        <f>E320</f>
        <v>510</v>
      </c>
    </row>
    <row r="320" spans="1:5" ht="31.2" outlineLevel="6">
      <c r="A320" s="11" t="s">
        <v>123</v>
      </c>
      <c r="B320" s="12" t="s">
        <v>119</v>
      </c>
      <c r="C320" s="12" t="s">
        <v>212</v>
      </c>
      <c r="D320" s="12" t="s">
        <v>8</v>
      </c>
      <c r="E320" s="24">
        <f>E321</f>
        <v>510</v>
      </c>
    </row>
    <row r="321" spans="1:5" outlineLevel="6">
      <c r="A321" s="11" t="s">
        <v>114</v>
      </c>
      <c r="B321" s="12" t="s">
        <v>119</v>
      </c>
      <c r="C321" s="12" t="s">
        <v>212</v>
      </c>
      <c r="D321" s="12" t="s">
        <v>115</v>
      </c>
      <c r="E321" s="24">
        <f>E322</f>
        <v>510</v>
      </c>
    </row>
    <row r="322" spans="1:5" ht="31.2" outlineLevel="6">
      <c r="A322" s="11" t="s">
        <v>121</v>
      </c>
      <c r="B322" s="12" t="s">
        <v>119</v>
      </c>
      <c r="C322" s="12" t="s">
        <v>212</v>
      </c>
      <c r="D322" s="12" t="s">
        <v>122</v>
      </c>
      <c r="E322" s="24">
        <v>510</v>
      </c>
    </row>
    <row r="323" spans="1:5" ht="31.2" outlineLevel="6">
      <c r="A323" s="11" t="s">
        <v>120</v>
      </c>
      <c r="B323" s="12" t="s">
        <v>119</v>
      </c>
      <c r="C323" s="12" t="s">
        <v>440</v>
      </c>
      <c r="D323" s="12" t="s">
        <v>8</v>
      </c>
      <c r="E323" s="24">
        <f>E324</f>
        <v>173.5</v>
      </c>
    </row>
    <row r="324" spans="1:5" outlineLevel="6">
      <c r="A324" s="11" t="s">
        <v>114</v>
      </c>
      <c r="B324" s="12" t="s">
        <v>119</v>
      </c>
      <c r="C324" s="12" t="s">
        <v>440</v>
      </c>
      <c r="D324" s="12" t="s">
        <v>115</v>
      </c>
      <c r="E324" s="24">
        <f>E325</f>
        <v>173.5</v>
      </c>
    </row>
    <row r="325" spans="1:5" ht="31.2" outlineLevel="6">
      <c r="A325" s="11" t="s">
        <v>121</v>
      </c>
      <c r="B325" s="12" t="s">
        <v>119</v>
      </c>
      <c r="C325" s="12" t="s">
        <v>440</v>
      </c>
      <c r="D325" s="12" t="s">
        <v>122</v>
      </c>
      <c r="E325" s="24">
        <v>173.5</v>
      </c>
    </row>
    <row r="326" spans="1:5" outlineLevel="1">
      <c r="A326" s="11" t="s">
        <v>157</v>
      </c>
      <c r="B326" s="12" t="s">
        <v>158</v>
      </c>
      <c r="C326" s="12" t="s">
        <v>166</v>
      </c>
      <c r="D326" s="12" t="s">
        <v>8</v>
      </c>
      <c r="E326" s="24">
        <f>E327</f>
        <v>3370</v>
      </c>
    </row>
    <row r="327" spans="1:5" ht="31.2" outlineLevel="2">
      <c r="A327" s="11" t="s">
        <v>569</v>
      </c>
      <c r="B327" s="12" t="s">
        <v>158</v>
      </c>
      <c r="C327" s="12" t="s">
        <v>206</v>
      </c>
      <c r="D327" s="12" t="s">
        <v>8</v>
      </c>
      <c r="E327" s="24">
        <f>E328</f>
        <v>3370</v>
      </c>
    </row>
    <row r="328" spans="1:5" ht="31.2" outlineLevel="3">
      <c r="A328" s="11" t="s">
        <v>495</v>
      </c>
      <c r="B328" s="12" t="s">
        <v>158</v>
      </c>
      <c r="C328" s="12" t="s">
        <v>207</v>
      </c>
      <c r="D328" s="12" t="s">
        <v>8</v>
      </c>
      <c r="E328" s="24">
        <f>E329</f>
        <v>3370</v>
      </c>
    </row>
    <row r="329" spans="1:5" ht="93.6" outlineLevel="4">
      <c r="A329" s="28" t="s">
        <v>579</v>
      </c>
      <c r="B329" s="12" t="s">
        <v>158</v>
      </c>
      <c r="C329" s="12" t="s">
        <v>235</v>
      </c>
      <c r="D329" s="12" t="s">
        <v>8</v>
      </c>
      <c r="E329" s="24">
        <f>E330+E332</f>
        <v>3370</v>
      </c>
    </row>
    <row r="330" spans="1:5" outlineLevel="5">
      <c r="A330" s="11" t="s">
        <v>18</v>
      </c>
      <c r="B330" s="12" t="s">
        <v>158</v>
      </c>
      <c r="C330" s="12" t="s">
        <v>235</v>
      </c>
      <c r="D330" s="12" t="s">
        <v>19</v>
      </c>
      <c r="E330" s="24">
        <f>E331</f>
        <v>20</v>
      </c>
    </row>
    <row r="331" spans="1:5" ht="31.2" outlineLevel="6">
      <c r="A331" s="11" t="s">
        <v>20</v>
      </c>
      <c r="B331" s="12" t="s">
        <v>158</v>
      </c>
      <c r="C331" s="12" t="s">
        <v>235</v>
      </c>
      <c r="D331" s="12" t="s">
        <v>21</v>
      </c>
      <c r="E331" s="24">
        <v>20</v>
      </c>
    </row>
    <row r="332" spans="1:5" outlineLevel="5">
      <c r="A332" s="11" t="s">
        <v>114</v>
      </c>
      <c r="B332" s="12" t="s">
        <v>158</v>
      </c>
      <c r="C332" s="12" t="s">
        <v>235</v>
      </c>
      <c r="D332" s="12" t="s">
        <v>115</v>
      </c>
      <c r="E332" s="24">
        <f>E333</f>
        <v>3350</v>
      </c>
    </row>
    <row r="333" spans="1:5" ht="31.2" outlineLevel="6">
      <c r="A333" s="11" t="s">
        <v>121</v>
      </c>
      <c r="B333" s="12" t="s">
        <v>158</v>
      </c>
      <c r="C333" s="12" t="s">
        <v>235</v>
      </c>
      <c r="D333" s="12" t="s">
        <v>122</v>
      </c>
      <c r="E333" s="24">
        <v>3350</v>
      </c>
    </row>
    <row r="334" spans="1:5" s="10" customFormat="1">
      <c r="A334" s="8" t="s">
        <v>124</v>
      </c>
      <c r="B334" s="9" t="s">
        <v>125</v>
      </c>
      <c r="C334" s="9" t="s">
        <v>166</v>
      </c>
      <c r="D334" s="9" t="s">
        <v>8</v>
      </c>
      <c r="E334" s="26">
        <f>E335</f>
        <v>561</v>
      </c>
    </row>
    <row r="335" spans="1:5" outlineLevel="1">
      <c r="A335" s="11" t="s">
        <v>126</v>
      </c>
      <c r="B335" s="12" t="s">
        <v>127</v>
      </c>
      <c r="C335" s="12" t="s">
        <v>166</v>
      </c>
      <c r="D335" s="12" t="s">
        <v>8</v>
      </c>
      <c r="E335" s="24">
        <f>E336</f>
        <v>561</v>
      </c>
    </row>
    <row r="336" spans="1:5" ht="31.2" outlineLevel="2">
      <c r="A336" s="11" t="s">
        <v>499</v>
      </c>
      <c r="B336" s="12" t="s">
        <v>127</v>
      </c>
      <c r="C336" s="12" t="s">
        <v>323</v>
      </c>
      <c r="D336" s="12" t="s">
        <v>8</v>
      </c>
      <c r="E336" s="24">
        <f>E337</f>
        <v>561</v>
      </c>
    </row>
    <row r="337" spans="1:5" outlineLevel="4">
      <c r="A337" s="11" t="s">
        <v>128</v>
      </c>
      <c r="B337" s="12" t="s">
        <v>127</v>
      </c>
      <c r="C337" s="12" t="s">
        <v>324</v>
      </c>
      <c r="D337" s="12" t="s">
        <v>8</v>
      </c>
      <c r="E337" s="24">
        <f>E338</f>
        <v>561</v>
      </c>
    </row>
    <row r="338" spans="1:5" ht="31.2" outlineLevel="5">
      <c r="A338" s="11" t="s">
        <v>53</v>
      </c>
      <c r="B338" s="12" t="s">
        <v>127</v>
      </c>
      <c r="C338" s="12" t="s">
        <v>324</v>
      </c>
      <c r="D338" s="12" t="s">
        <v>54</v>
      </c>
      <c r="E338" s="24">
        <f>E339</f>
        <v>561</v>
      </c>
    </row>
    <row r="339" spans="1:5" outlineLevel="6">
      <c r="A339" s="11" t="s">
        <v>97</v>
      </c>
      <c r="B339" s="12" t="s">
        <v>127</v>
      </c>
      <c r="C339" s="12" t="s">
        <v>324</v>
      </c>
      <c r="D339" s="12" t="s">
        <v>98</v>
      </c>
      <c r="E339" s="24">
        <v>561</v>
      </c>
    </row>
    <row r="340" spans="1:5" s="10" customFormat="1">
      <c r="A340" s="8" t="s">
        <v>129</v>
      </c>
      <c r="B340" s="9" t="s">
        <v>130</v>
      </c>
      <c r="C340" s="9" t="s">
        <v>166</v>
      </c>
      <c r="D340" s="9" t="s">
        <v>8</v>
      </c>
      <c r="E340" s="26">
        <f t="shared" ref="E340:E345" si="0">E341</f>
        <v>881.25</v>
      </c>
    </row>
    <row r="341" spans="1:5" outlineLevel="1">
      <c r="A341" s="11" t="s">
        <v>131</v>
      </c>
      <c r="B341" s="12" t="s">
        <v>132</v>
      </c>
      <c r="C341" s="12" t="s">
        <v>166</v>
      </c>
      <c r="D341" s="12" t="s">
        <v>8</v>
      </c>
      <c r="E341" s="24">
        <f t="shared" si="0"/>
        <v>881.25</v>
      </c>
    </row>
    <row r="342" spans="1:5" ht="31.2" outlineLevel="2">
      <c r="A342" s="11" t="s">
        <v>454</v>
      </c>
      <c r="B342" s="12" t="s">
        <v>132</v>
      </c>
      <c r="C342" s="12" t="s">
        <v>169</v>
      </c>
      <c r="D342" s="12" t="s">
        <v>8</v>
      </c>
      <c r="E342" s="24">
        <f t="shared" si="0"/>
        <v>881.25</v>
      </c>
    </row>
    <row r="343" spans="1:5" ht="34.5" customHeight="1" outlineLevel="3">
      <c r="A343" s="121" t="s">
        <v>580</v>
      </c>
      <c r="B343" s="12" t="s">
        <v>132</v>
      </c>
      <c r="C343" s="12" t="s">
        <v>441</v>
      </c>
      <c r="D343" s="12" t="s">
        <v>8</v>
      </c>
      <c r="E343" s="24">
        <f t="shared" si="0"/>
        <v>881.25</v>
      </c>
    </row>
    <row r="344" spans="1:5" ht="31.2" outlineLevel="4">
      <c r="A344" s="11" t="s">
        <v>133</v>
      </c>
      <c r="B344" s="12" t="s">
        <v>132</v>
      </c>
      <c r="C344" s="12" t="s">
        <v>442</v>
      </c>
      <c r="D344" s="12" t="s">
        <v>8</v>
      </c>
      <c r="E344" s="24">
        <f t="shared" si="0"/>
        <v>881.25</v>
      </c>
    </row>
    <row r="345" spans="1:5" ht="31.2" outlineLevel="5">
      <c r="A345" s="11" t="s">
        <v>53</v>
      </c>
      <c r="B345" s="12" t="s">
        <v>132</v>
      </c>
      <c r="C345" s="12" t="s">
        <v>442</v>
      </c>
      <c r="D345" s="12" t="s">
        <v>54</v>
      </c>
      <c r="E345" s="24">
        <f t="shared" si="0"/>
        <v>881.25</v>
      </c>
    </row>
    <row r="346" spans="1:5" outlineLevel="6">
      <c r="A346" s="11" t="s">
        <v>55</v>
      </c>
      <c r="B346" s="12" t="s">
        <v>132</v>
      </c>
      <c r="C346" s="12" t="s">
        <v>442</v>
      </c>
      <c r="D346" s="12" t="s">
        <v>56</v>
      </c>
      <c r="E346" s="24">
        <v>881.25</v>
      </c>
    </row>
    <row r="347" spans="1:5" s="10" customFormat="1" ht="46.8">
      <c r="A347" s="8" t="s">
        <v>33</v>
      </c>
      <c r="B347" s="9" t="s">
        <v>34</v>
      </c>
      <c r="C347" s="9" t="s">
        <v>166</v>
      </c>
      <c r="D347" s="9" t="s">
        <v>8</v>
      </c>
      <c r="E347" s="26">
        <f>E348</f>
        <v>13835</v>
      </c>
    </row>
    <row r="348" spans="1:5" ht="31.2" outlineLevel="1">
      <c r="A348" s="11" t="s">
        <v>35</v>
      </c>
      <c r="B348" s="12" t="s">
        <v>36</v>
      </c>
      <c r="C348" s="12" t="s">
        <v>166</v>
      </c>
      <c r="D348" s="12" t="s">
        <v>8</v>
      </c>
      <c r="E348" s="24">
        <f>E349</f>
        <v>13835</v>
      </c>
    </row>
    <row r="349" spans="1:5" ht="31.2" outlineLevel="2">
      <c r="A349" s="11" t="s">
        <v>572</v>
      </c>
      <c r="B349" s="12" t="s">
        <v>36</v>
      </c>
      <c r="C349" s="12" t="s">
        <v>173</v>
      </c>
      <c r="D349" s="12" t="s">
        <v>8</v>
      </c>
      <c r="E349" s="24">
        <f>E350+E353</f>
        <v>13835</v>
      </c>
    </row>
    <row r="350" spans="1:5" ht="31.2" outlineLevel="4">
      <c r="A350" s="11" t="s">
        <v>37</v>
      </c>
      <c r="B350" s="12" t="s">
        <v>36</v>
      </c>
      <c r="C350" s="12" t="s">
        <v>174</v>
      </c>
      <c r="D350" s="12" t="s">
        <v>8</v>
      </c>
      <c r="E350" s="24">
        <f>E351</f>
        <v>500</v>
      </c>
    </row>
    <row r="351" spans="1:5" outlineLevel="5">
      <c r="A351" s="11" t="s">
        <v>31</v>
      </c>
      <c r="B351" s="12" t="s">
        <v>36</v>
      </c>
      <c r="C351" s="12" t="s">
        <v>174</v>
      </c>
      <c r="D351" s="12" t="s">
        <v>32</v>
      </c>
      <c r="E351" s="24">
        <f>E352</f>
        <v>500</v>
      </c>
    </row>
    <row r="352" spans="1:5" outlineLevel="6">
      <c r="A352" s="11" t="s">
        <v>38</v>
      </c>
      <c r="B352" s="12" t="s">
        <v>36</v>
      </c>
      <c r="C352" s="12" t="s">
        <v>174</v>
      </c>
      <c r="D352" s="12" t="s">
        <v>39</v>
      </c>
      <c r="E352" s="24">
        <v>500</v>
      </c>
    </row>
    <row r="353" spans="1:7" ht="62.4" outlineLevel="4">
      <c r="A353" s="28" t="s">
        <v>463</v>
      </c>
      <c r="B353" s="12" t="s">
        <v>36</v>
      </c>
      <c r="C353" s="12" t="s">
        <v>412</v>
      </c>
      <c r="D353" s="12" t="s">
        <v>8</v>
      </c>
      <c r="E353" s="24">
        <f>E354</f>
        <v>13335</v>
      </c>
    </row>
    <row r="354" spans="1:7" outlineLevel="5">
      <c r="A354" s="11" t="s">
        <v>31</v>
      </c>
      <c r="B354" s="12" t="s">
        <v>36</v>
      </c>
      <c r="C354" s="12" t="s">
        <v>412</v>
      </c>
      <c r="D354" s="12" t="s">
        <v>32</v>
      </c>
      <c r="E354" s="24">
        <f>E355</f>
        <v>13335</v>
      </c>
    </row>
    <row r="355" spans="1:7" outlineLevel="6">
      <c r="A355" s="11" t="s">
        <v>38</v>
      </c>
      <c r="B355" s="12" t="s">
        <v>36</v>
      </c>
      <c r="C355" s="12" t="s">
        <v>412</v>
      </c>
      <c r="D355" s="12" t="s">
        <v>39</v>
      </c>
      <c r="E355" s="24">
        <v>13335</v>
      </c>
    </row>
    <row r="356" spans="1:7" s="10" customFormat="1">
      <c r="A356" s="195" t="s">
        <v>151</v>
      </c>
      <c r="B356" s="195"/>
      <c r="C356" s="195"/>
      <c r="D356" s="195"/>
      <c r="E356" s="66">
        <f>E13+E129+E135+E141+E171+E192+E205+E300+E311+E334+E340+E347</f>
        <v>483706.72</v>
      </c>
      <c r="F356" s="67"/>
      <c r="G356" s="67"/>
    </row>
    <row r="357" spans="1:7">
      <c r="A357" s="16"/>
      <c r="B357" s="16"/>
      <c r="C357" s="16"/>
      <c r="D357" s="16"/>
      <c r="E357" s="68"/>
    </row>
    <row r="358" spans="1:7">
      <c r="A358" s="201"/>
      <c r="B358" s="201"/>
      <c r="C358" s="201"/>
      <c r="D358" s="201"/>
      <c r="E358" s="201"/>
    </row>
    <row r="359" spans="1:7">
      <c r="C359" s="69"/>
      <c r="E359" s="70"/>
    </row>
    <row r="360" spans="1:7">
      <c r="C360" s="69"/>
      <c r="E360" s="70"/>
    </row>
    <row r="361" spans="1:7">
      <c r="C361" s="69"/>
      <c r="E361" s="70"/>
    </row>
    <row r="362" spans="1:7">
      <c r="C362" s="69"/>
      <c r="E362" s="70"/>
    </row>
    <row r="363" spans="1:7">
      <c r="C363" s="69"/>
      <c r="E363" s="70"/>
    </row>
    <row r="364" spans="1:7">
      <c r="C364" s="69"/>
      <c r="E364" s="70"/>
    </row>
    <row r="365" spans="1:7">
      <c r="C365" s="69"/>
      <c r="E365" s="70"/>
    </row>
    <row r="366" spans="1:7">
      <c r="C366" s="69"/>
      <c r="E366" s="70"/>
    </row>
    <row r="367" spans="1:7">
      <c r="C367" s="69"/>
      <c r="E367" s="70"/>
    </row>
    <row r="368" spans="1:7">
      <c r="C368" s="69"/>
      <c r="E368" s="70"/>
    </row>
    <row r="369" spans="3:5">
      <c r="C369" s="69"/>
      <c r="E369" s="70"/>
    </row>
    <row r="370" spans="3:5">
      <c r="C370" s="69"/>
      <c r="E370" s="70"/>
    </row>
    <row r="371" spans="3:5">
      <c r="C371" s="69"/>
    </row>
    <row r="372" spans="3:5">
      <c r="C372" s="69"/>
      <c r="E372" s="70"/>
    </row>
    <row r="373" spans="3:5">
      <c r="C373" s="69"/>
    </row>
    <row r="374" spans="3:5">
      <c r="C374" s="69"/>
      <c r="E374" s="70"/>
    </row>
    <row r="375" spans="3:5">
      <c r="C375" s="69"/>
      <c r="E375" s="70"/>
    </row>
    <row r="376" spans="3:5">
      <c r="C376" s="69"/>
      <c r="E376" s="70"/>
    </row>
    <row r="377" spans="3:5">
      <c r="C377" s="69"/>
      <c r="E377" s="70"/>
    </row>
    <row r="378" spans="3:5">
      <c r="C378" s="69"/>
      <c r="E378" s="70"/>
    </row>
    <row r="379" spans="3:5">
      <c r="C379" s="69"/>
      <c r="E379" s="70"/>
    </row>
    <row r="380" spans="3:5">
      <c r="C380" s="69"/>
      <c r="E380" s="70"/>
    </row>
    <row r="381" spans="3:5">
      <c r="C381" s="69"/>
      <c r="E381" s="70"/>
    </row>
    <row r="382" spans="3:5">
      <c r="C382" s="69"/>
      <c r="E382" s="70"/>
    </row>
    <row r="383" spans="3:5">
      <c r="C383" s="69"/>
      <c r="E383" s="70"/>
    </row>
    <row r="384" spans="3:5">
      <c r="C384" s="69"/>
      <c r="E384" s="70"/>
    </row>
    <row r="385" spans="3:5">
      <c r="C385" s="69"/>
      <c r="E385" s="70"/>
    </row>
    <row r="386" spans="3:5">
      <c r="C386" s="69"/>
      <c r="E386" s="70"/>
    </row>
    <row r="387" spans="3:5">
      <c r="C387" s="69"/>
      <c r="E387" s="70"/>
    </row>
    <row r="388" spans="3:5">
      <c r="C388" s="69"/>
      <c r="E388" s="70"/>
    </row>
    <row r="389" spans="3:5">
      <c r="C389" s="69"/>
      <c r="E389" s="70"/>
    </row>
    <row r="390" spans="3:5">
      <c r="C390" s="69"/>
      <c r="E390" s="70"/>
    </row>
    <row r="391" spans="3:5">
      <c r="C391" s="69"/>
      <c r="E391" s="70"/>
    </row>
    <row r="392" spans="3:5">
      <c r="C392" s="69"/>
      <c r="E392" s="70"/>
    </row>
    <row r="393" spans="3:5">
      <c r="C393" s="69"/>
      <c r="E393" s="70"/>
    </row>
    <row r="394" spans="3:5">
      <c r="C394" s="69"/>
      <c r="E394" s="70"/>
    </row>
    <row r="395" spans="3:5">
      <c r="C395" s="69"/>
    </row>
    <row r="396" spans="3:5">
      <c r="C396" s="69"/>
      <c r="E396" s="70"/>
    </row>
    <row r="397" spans="3:5">
      <c r="C397" s="69"/>
      <c r="E397" s="70"/>
    </row>
    <row r="398" spans="3:5">
      <c r="C398" s="69"/>
      <c r="E398" s="70"/>
    </row>
    <row r="399" spans="3:5">
      <c r="C399" s="69"/>
      <c r="E399" s="70"/>
    </row>
    <row r="400" spans="3:5">
      <c r="C400" s="69"/>
      <c r="E400" s="70"/>
    </row>
    <row r="401" spans="3:7">
      <c r="C401" s="69"/>
      <c r="E401" s="70"/>
    </row>
    <row r="402" spans="3:7">
      <c r="C402" s="69"/>
      <c r="E402" s="70"/>
    </row>
    <row r="403" spans="3:7">
      <c r="C403" s="69"/>
      <c r="E403" s="70"/>
    </row>
    <row r="404" spans="3:7">
      <c r="C404" s="69"/>
    </row>
    <row r="405" spans="3:7">
      <c r="C405" s="69"/>
      <c r="E405" s="70"/>
    </row>
    <row r="406" spans="3:7">
      <c r="C406" s="69"/>
      <c r="E406" s="70"/>
    </row>
    <row r="407" spans="3:7">
      <c r="C407" s="69"/>
      <c r="E407" s="70"/>
    </row>
    <row r="408" spans="3:7">
      <c r="C408" s="69"/>
      <c r="E408" s="70"/>
      <c r="G408" s="70"/>
    </row>
    <row r="409" spans="3:7">
      <c r="C409" s="69"/>
      <c r="E409" s="70"/>
    </row>
    <row r="410" spans="3:7">
      <c r="C410" s="69"/>
      <c r="E410" s="70"/>
      <c r="F410" s="70"/>
    </row>
    <row r="411" spans="3:7">
      <c r="C411" s="69"/>
    </row>
    <row r="412" spans="3:7">
      <c r="C412" s="69"/>
    </row>
    <row r="413" spans="3:7">
      <c r="C413" s="69"/>
    </row>
    <row r="414" spans="3:7">
      <c r="C414" s="69"/>
    </row>
    <row r="415" spans="3:7">
      <c r="C415" s="69"/>
    </row>
    <row r="416" spans="3:7">
      <c r="C416" s="69"/>
    </row>
    <row r="417" spans="3:3">
      <c r="C417" s="69"/>
    </row>
  </sheetData>
  <mergeCells count="7">
    <mergeCell ref="C2:E2"/>
    <mergeCell ref="D4:E4"/>
    <mergeCell ref="A358:E358"/>
    <mergeCell ref="A9:E9"/>
    <mergeCell ref="A10:E10"/>
    <mergeCell ref="A356:D356"/>
    <mergeCell ref="C8:E8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прил1</vt:lpstr>
      <vt:lpstr>прил2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Лист1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2017-03-06T04:19:52Z</dcterms:modified>
</cp:coreProperties>
</file>