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545" windowWidth="12645" windowHeight="10365" activeTab="5"/>
  </bookViews>
  <sheets>
    <sheet name="прил 1" sheetId="3" r:id="rId1"/>
    <sheet name="прил 7" sheetId="4" r:id="rId2"/>
    <sheet name="прил 9" sheetId="14" r:id="rId3"/>
    <sheet name="прил 11" sheetId="1" r:id="rId4"/>
    <sheet name="прил 13" sheetId="9" r:id="rId5"/>
    <sheet name="прил 15" sheetId="8" r:id="rId6"/>
    <sheet name="Лист1" sheetId="15" r:id="rId7"/>
  </sheets>
  <definedNames>
    <definedName name="_xlnm._FilterDatabase" localSheetId="3" hidden="1">'прил 11'!$A$12:$K$545</definedName>
    <definedName name="_xlnm.Print_Area" localSheetId="3">'прил 11'!$A$1:$F$545</definedName>
    <definedName name="_xlnm.Print_Area" localSheetId="4">'прил 13'!$A$1:$E$515</definedName>
    <definedName name="_xlnm.Print_Area" localSheetId="5">'прил 15'!$A$1:$C$68</definedName>
    <definedName name="_xlnm.Print_Area" localSheetId="1">'прил 7'!$A$1:$C$56</definedName>
  </definedNames>
  <calcPr calcId="145621"/>
</workbook>
</file>

<file path=xl/calcChain.xml><?xml version="1.0" encoding="utf-8"?>
<calcChain xmlns="http://schemas.openxmlformats.org/spreadsheetml/2006/main">
  <c r="E411" i="9" l="1"/>
  <c r="E420" i="9"/>
  <c r="E419" i="9" s="1"/>
  <c r="E417" i="9"/>
  <c r="E416" i="9" s="1"/>
  <c r="E322" i="9"/>
  <c r="E320" i="9"/>
  <c r="E319" i="9" s="1"/>
  <c r="E311" i="9"/>
  <c r="E310" i="9" s="1"/>
  <c r="E251" i="9"/>
  <c r="E250" i="9" s="1"/>
  <c r="E165" i="9"/>
  <c r="F458" i="1"/>
  <c r="F456" i="1"/>
  <c r="F455" i="1" s="1"/>
  <c r="F447" i="1"/>
  <c r="F446" i="1" s="1"/>
  <c r="F319" i="1"/>
  <c r="F318" i="1" s="1"/>
  <c r="F316" i="1"/>
  <c r="F315" i="1" s="1"/>
  <c r="F259" i="1"/>
  <c r="F258" i="1" s="1"/>
  <c r="F173" i="1"/>
  <c r="C42" i="14"/>
  <c r="C53" i="4"/>
  <c r="C46" i="4"/>
  <c r="E248" i="9" l="1"/>
  <c r="E247" i="9" s="1"/>
  <c r="F256" i="1"/>
  <c r="F255" i="1" s="1"/>
  <c r="E137" i="9" l="1"/>
  <c r="E136" i="9" s="1"/>
  <c r="F145" i="1"/>
  <c r="F144" i="1" s="1"/>
  <c r="C66" i="8" l="1"/>
  <c r="E490" i="9" l="1"/>
  <c r="E489" i="9" s="1"/>
  <c r="E488" i="9" s="1"/>
  <c r="E224" i="9"/>
  <c r="E168" i="9"/>
  <c r="E167" i="9" s="1"/>
  <c r="E158" i="9"/>
  <c r="F376" i="1"/>
  <c r="F375" i="1" s="1"/>
  <c r="F374" i="1" s="1"/>
  <c r="F373" i="1" s="1"/>
  <c r="F232" i="1"/>
  <c r="F176" i="1"/>
  <c r="F175" i="1" s="1"/>
  <c r="F166" i="1"/>
  <c r="C40" i="4"/>
  <c r="E487" i="9" l="1"/>
  <c r="E113" i="9" l="1"/>
  <c r="E112" i="9" s="1"/>
  <c r="F124" i="1"/>
  <c r="F123" i="1" s="1"/>
  <c r="E242" i="9" l="1"/>
  <c r="E241" i="9" s="1"/>
  <c r="F250" i="1"/>
  <c r="F249" i="1" s="1"/>
  <c r="C41" i="8" l="1"/>
  <c r="E89" i="9"/>
  <c r="E88" i="9" s="1"/>
  <c r="E87" i="9" s="1"/>
  <c r="F100" i="1"/>
  <c r="F99" i="1" s="1"/>
  <c r="F98" i="1" s="1"/>
  <c r="E463" i="9" l="1"/>
  <c r="E368" i="9"/>
  <c r="E226" i="9"/>
  <c r="E160" i="9"/>
  <c r="E157" i="9" s="1"/>
  <c r="E128" i="9"/>
  <c r="E127" i="9" s="1"/>
  <c r="E68" i="9"/>
  <c r="E67" i="9" s="1"/>
  <c r="E66" i="9" s="1"/>
  <c r="E65" i="9" s="1"/>
  <c r="F499" i="1"/>
  <c r="F349" i="1"/>
  <c r="F234" i="1"/>
  <c r="F168" i="1"/>
  <c r="F165" i="1" s="1"/>
  <c r="F136" i="1"/>
  <c r="F135" i="1" s="1"/>
  <c r="F79" i="1"/>
  <c r="F78" i="1" s="1"/>
  <c r="F77" i="1" s="1"/>
  <c r="F76" i="1" s="1"/>
  <c r="E301" i="9" l="1"/>
  <c r="E300" i="9" s="1"/>
  <c r="F437" i="1"/>
  <c r="F436" i="1" s="1"/>
  <c r="C43" i="4" l="1"/>
  <c r="E465" i="9" l="1"/>
  <c r="E462" i="9" s="1"/>
  <c r="E126" i="9"/>
  <c r="F351" i="1" l="1"/>
  <c r="F348" i="1" s="1"/>
  <c r="F134" i="1" l="1"/>
  <c r="C45" i="8" l="1"/>
  <c r="C22" i="8"/>
  <c r="E352" i="9"/>
  <c r="E351" i="9" s="1"/>
  <c r="E349" i="9"/>
  <c r="E348" i="9" s="1"/>
  <c r="E236" i="9"/>
  <c r="E235" i="9" s="1"/>
  <c r="E234" i="9" s="1"/>
  <c r="F488" i="1"/>
  <c r="F487" i="1" s="1"/>
  <c r="F485" i="1"/>
  <c r="F484" i="1" s="1"/>
  <c r="F244" i="1"/>
  <c r="F243" i="1" s="1"/>
  <c r="F242" i="1" s="1"/>
  <c r="E347" i="9" l="1"/>
  <c r="F483" i="1"/>
  <c r="E255" i="9" l="1"/>
  <c r="E254" i="9" s="1"/>
  <c r="E253" i="9" s="1"/>
  <c r="C57" i="8" l="1"/>
  <c r="E513" i="9" l="1"/>
  <c r="E512" i="9" s="1"/>
  <c r="E511" i="9" s="1"/>
  <c r="E510" i="9" s="1"/>
  <c r="E509" i="9" s="1"/>
  <c r="E460" i="9"/>
  <c r="E459" i="9" s="1"/>
  <c r="E155" i="9"/>
  <c r="E153" i="9"/>
  <c r="E152" i="9" l="1"/>
  <c r="F346" i="1"/>
  <c r="F345" i="1" s="1"/>
  <c r="F163" i="1"/>
  <c r="F161" i="1"/>
  <c r="F49" i="1"/>
  <c r="F48" i="1" s="1"/>
  <c r="F47" i="1" s="1"/>
  <c r="F46" i="1" s="1"/>
  <c r="F45" i="1" s="1"/>
  <c r="F160" i="1" l="1"/>
  <c r="C35" i="4" l="1"/>
  <c r="C39" i="8" l="1"/>
  <c r="C64" i="8"/>
  <c r="C18" i="8"/>
  <c r="C62" i="8" l="1"/>
  <c r="C59" i="8"/>
  <c r="C53" i="8"/>
  <c r="C55" i="8"/>
  <c r="C51" i="8"/>
  <c r="C49" i="8"/>
  <c r="C33" i="8"/>
  <c r="E150" i="9" l="1"/>
  <c r="E343" i="9"/>
  <c r="F479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504" i="9"/>
  <c r="E503" i="9" s="1"/>
  <c r="E507" i="9"/>
  <c r="E506" i="9" s="1"/>
  <c r="E478" i="9"/>
  <c r="E476" i="9"/>
  <c r="E482" i="9"/>
  <c r="E481" i="9" s="1"/>
  <c r="E485" i="9"/>
  <c r="E484" i="9" s="1"/>
  <c r="E469" i="9"/>
  <c r="E468" i="9" s="1"/>
  <c r="E455" i="9"/>
  <c r="E453" i="9"/>
  <c r="E432" i="9"/>
  <c r="E431" i="9" s="1"/>
  <c r="E430" i="9" s="1"/>
  <c r="E446" i="9"/>
  <c r="E445" i="9" s="1"/>
  <c r="E444" i="9" s="1"/>
  <c r="E442" i="9"/>
  <c r="E441" i="9" s="1"/>
  <c r="E440" i="9" s="1"/>
  <c r="E437" i="9"/>
  <c r="E436" i="9" s="1"/>
  <c r="E413" i="9"/>
  <c r="E412" i="9" s="1"/>
  <c r="E406" i="9"/>
  <c r="E405" i="9" s="1"/>
  <c r="E403" i="9"/>
  <c r="E402" i="9" s="1"/>
  <c r="E409" i="9"/>
  <c r="E408" i="9" s="1"/>
  <c r="E396" i="9"/>
  <c r="E395" i="9" s="1"/>
  <c r="E393" i="9"/>
  <c r="E391" i="9"/>
  <c r="E389" i="9"/>
  <c r="E386" i="9"/>
  <c r="E384" i="9"/>
  <c r="E382" i="9"/>
  <c r="E357" i="9"/>
  <c r="E356" i="9" s="1"/>
  <c r="E355" i="9" s="1"/>
  <c r="E376" i="9"/>
  <c r="E375" i="9" s="1"/>
  <c r="E374" i="9" s="1"/>
  <c r="E372" i="9"/>
  <c r="E370" i="9"/>
  <c r="E364" i="9"/>
  <c r="E363" i="9" s="1"/>
  <c r="E362" i="9" s="1"/>
  <c r="E345" i="9"/>
  <c r="E344" i="9" s="1"/>
  <c r="E342" i="9"/>
  <c r="E341" i="9" s="1"/>
  <c r="E338" i="9"/>
  <c r="E337" i="9" s="1"/>
  <c r="E336" i="9" s="1"/>
  <c r="E331" i="9"/>
  <c r="E330" i="9" s="1"/>
  <c r="E329" i="9" s="1"/>
  <c r="E327" i="9"/>
  <c r="E326" i="9" s="1"/>
  <c r="E324" i="9"/>
  <c r="E323" i="9" s="1"/>
  <c r="E317" i="9"/>
  <c r="E316" i="9" s="1"/>
  <c r="E314" i="9"/>
  <c r="E313" i="9" s="1"/>
  <c r="E309" i="9" s="1"/>
  <c r="E304" i="9"/>
  <c r="E291" i="9"/>
  <c r="E290" i="9" s="1"/>
  <c r="E288" i="9"/>
  <c r="E298" i="9"/>
  <c r="E297" i="9" s="1"/>
  <c r="E280" i="9"/>
  <c r="E279" i="9" s="1"/>
  <c r="E278" i="9" s="1"/>
  <c r="E275" i="9"/>
  <c r="E274" i="9" s="1"/>
  <c r="E273" i="9" s="1"/>
  <c r="E245" i="9"/>
  <c r="E244" i="9" s="1"/>
  <c r="E232" i="9"/>
  <c r="E231" i="9" s="1"/>
  <c r="E229" i="9"/>
  <c r="E228" i="9" s="1"/>
  <c r="E222" i="9"/>
  <c r="E221" i="9" s="1"/>
  <c r="E216" i="9"/>
  <c r="E215" i="9" s="1"/>
  <c r="E214" i="9" s="1"/>
  <c r="E209" i="9"/>
  <c r="E208" i="9" s="1"/>
  <c r="E207" i="9" s="1"/>
  <c r="E205" i="9"/>
  <c r="E204" i="9" s="1"/>
  <c r="E203" i="9" s="1"/>
  <c r="E187" i="9"/>
  <c r="E186" i="9" s="1"/>
  <c r="E185" i="9" s="1"/>
  <c r="E184" i="9" s="1"/>
  <c r="E183" i="9" s="1"/>
  <c r="E75" i="9"/>
  <c r="E240" i="9" l="1"/>
  <c r="E239" i="9" s="1"/>
  <c r="E238" i="9" s="1"/>
  <c r="E367" i="9"/>
  <c r="E220" i="9"/>
  <c r="E458" i="9"/>
  <c r="E457" i="9" s="1"/>
  <c r="E39" i="9"/>
  <c r="E38" i="9" s="1"/>
  <c r="E213" i="9"/>
  <c r="E212" i="9" s="1"/>
  <c r="E439" i="9"/>
  <c r="E277" i="9"/>
  <c r="E354" i="9"/>
  <c r="E435" i="9"/>
  <c r="E434" i="9" s="1"/>
  <c r="E429" i="9"/>
  <c r="E27" i="9"/>
  <c r="E23" i="9" s="1"/>
  <c r="E22" i="9" s="1"/>
  <c r="E502" i="9"/>
  <c r="E475" i="9"/>
  <c r="E474" i="9" s="1"/>
  <c r="E52" i="9"/>
  <c r="E51" i="9" s="1"/>
  <c r="E50" i="9" s="1"/>
  <c r="E388" i="9"/>
  <c r="E480" i="9"/>
  <c r="E452" i="9"/>
  <c r="E451" i="9" s="1"/>
  <c r="E401" i="9"/>
  <c r="E366" i="9"/>
  <c r="E381" i="9"/>
  <c r="E340" i="9"/>
  <c r="E202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35" i="9"/>
  <c r="E334" i="9" s="1"/>
  <c r="E333" i="9" s="1"/>
  <c r="E106" i="9"/>
  <c r="E105" i="9" s="1"/>
  <c r="E104" i="9" s="1"/>
  <c r="E501" i="9"/>
  <c r="E500" i="9" s="1"/>
  <c r="E499" i="9" s="1"/>
  <c r="E91" i="9"/>
  <c r="E450" i="9"/>
  <c r="E449" i="9" s="1"/>
  <c r="E448" i="9" s="1"/>
  <c r="E361" i="9"/>
  <c r="E360" i="9" s="1"/>
  <c r="E359" i="9" s="1"/>
  <c r="E473" i="9"/>
  <c r="E472" i="9" s="1"/>
  <c r="E400" i="9"/>
  <c r="E399" i="9" s="1"/>
  <c r="E398" i="9" s="1"/>
  <c r="E428" i="9"/>
  <c r="E380" i="9"/>
  <c r="E201" i="9"/>
  <c r="E97" i="9"/>
  <c r="E308" i="9"/>
  <c r="E307" i="9" s="1"/>
  <c r="E306" i="9" s="1"/>
  <c r="E80" i="9"/>
  <c r="E79" i="9" s="1"/>
  <c r="E96" i="9" l="1"/>
  <c r="E379" i="9"/>
  <c r="E378" i="9" s="1"/>
  <c r="C39" i="4" l="1"/>
  <c r="C30" i="4" l="1"/>
  <c r="F431" i="1" l="1"/>
  <c r="F430" i="1" s="1"/>
  <c r="F120" i="1"/>
  <c r="F543" i="1" l="1"/>
  <c r="F541" i="1"/>
  <c r="F534" i="1"/>
  <c r="F533" i="1" s="1"/>
  <c r="F527" i="1"/>
  <c r="F526" i="1" s="1"/>
  <c r="F524" i="1"/>
  <c r="F522" i="1"/>
  <c r="F520" i="1"/>
  <c r="F517" i="1"/>
  <c r="F515" i="1"/>
  <c r="F513" i="1"/>
  <c r="F507" i="1"/>
  <c r="F506" i="1" s="1"/>
  <c r="F505" i="1" s="1"/>
  <c r="F503" i="1"/>
  <c r="F501" i="1"/>
  <c r="F495" i="1"/>
  <c r="F494" i="1" s="1"/>
  <c r="F493" i="1" s="1"/>
  <c r="F481" i="1"/>
  <c r="F480" i="1" s="1"/>
  <c r="F478" i="1"/>
  <c r="F477" i="1" s="1"/>
  <c r="F474" i="1"/>
  <c r="F473" i="1" s="1"/>
  <c r="F472" i="1" s="1"/>
  <c r="F467" i="1"/>
  <c r="F466" i="1" s="1"/>
  <c r="F465" i="1" s="1"/>
  <c r="F463" i="1"/>
  <c r="F462" i="1" s="1"/>
  <c r="F460" i="1"/>
  <c r="F459" i="1" s="1"/>
  <c r="F453" i="1"/>
  <c r="F452" i="1" s="1"/>
  <c r="F450" i="1"/>
  <c r="F449" i="1" s="1"/>
  <c r="F445" i="1" s="1"/>
  <c r="F434" i="1"/>
  <c r="F433" i="1" s="1"/>
  <c r="F440" i="1"/>
  <c r="F439" i="1" s="1"/>
  <c r="F427" i="1"/>
  <c r="F426" i="1" s="1"/>
  <c r="F424" i="1"/>
  <c r="F423" i="1" s="1"/>
  <c r="F415" i="1"/>
  <c r="F414" i="1" s="1"/>
  <c r="F413" i="1" s="1"/>
  <c r="F411" i="1"/>
  <c r="F410" i="1" s="1"/>
  <c r="F409" i="1" s="1"/>
  <c r="F408" i="1" s="1"/>
  <c r="F405" i="1"/>
  <c r="F404" i="1" s="1"/>
  <c r="F403" i="1" s="1"/>
  <c r="F402" i="1" s="1"/>
  <c r="F400" i="1"/>
  <c r="F399" i="1" s="1"/>
  <c r="F397" i="1"/>
  <c r="F395" i="1"/>
  <c r="F393" i="1"/>
  <c r="F390" i="1"/>
  <c r="F389" i="1" s="1"/>
  <c r="F383" i="1"/>
  <c r="F382" i="1" s="1"/>
  <c r="F381" i="1" s="1"/>
  <c r="F368" i="1"/>
  <c r="F367" i="1" s="1"/>
  <c r="F364" i="1"/>
  <c r="F362" i="1"/>
  <c r="F371" i="1"/>
  <c r="F370" i="1" s="1"/>
  <c r="F355" i="1"/>
  <c r="F354" i="1" s="1"/>
  <c r="F340" i="1"/>
  <c r="F339" i="1" s="1"/>
  <c r="F338" i="1" s="1"/>
  <c r="F336" i="1"/>
  <c r="F335" i="1" s="1"/>
  <c r="F334" i="1" s="1"/>
  <c r="F333" i="1" s="1"/>
  <c r="F331" i="1"/>
  <c r="F330" i="1" s="1"/>
  <c r="F329" i="1" s="1"/>
  <c r="F328" i="1" s="1"/>
  <c r="F325" i="1"/>
  <c r="F324" i="1" s="1"/>
  <c r="F323" i="1" s="1"/>
  <c r="F322" i="1" s="1"/>
  <c r="F312" i="1"/>
  <c r="F311" i="1" s="1"/>
  <c r="F310" i="1" s="1"/>
  <c r="F305" i="1"/>
  <c r="F304" i="1" s="1"/>
  <c r="F302" i="1"/>
  <c r="F301" i="1" s="1"/>
  <c r="F308" i="1"/>
  <c r="F307" i="1" s="1"/>
  <c r="F295" i="1"/>
  <c r="F294" i="1" s="1"/>
  <c r="F288" i="1"/>
  <c r="F287" i="1" s="1"/>
  <c r="F283" i="1"/>
  <c r="F282" i="1" s="1"/>
  <c r="F281" i="1" s="1"/>
  <c r="F279" i="1"/>
  <c r="F278" i="1" s="1"/>
  <c r="F277" i="1" s="1"/>
  <c r="F269" i="1"/>
  <c r="F268" i="1" s="1"/>
  <c r="F272" i="1"/>
  <c r="F271" i="1" s="1"/>
  <c r="F263" i="1"/>
  <c r="F262" i="1" s="1"/>
  <c r="F261" i="1" s="1"/>
  <c r="F253" i="1"/>
  <c r="F252" i="1" s="1"/>
  <c r="F248" i="1" s="1"/>
  <c r="F240" i="1"/>
  <c r="F239" i="1" s="1"/>
  <c r="F237" i="1"/>
  <c r="F236" i="1" s="1"/>
  <c r="F230" i="1"/>
  <c r="F229" i="1" s="1"/>
  <c r="F224" i="1"/>
  <c r="F223" i="1" s="1"/>
  <c r="F217" i="1"/>
  <c r="F216" i="1" s="1"/>
  <c r="F215" i="1" s="1"/>
  <c r="F213" i="1"/>
  <c r="F212" i="1" s="1"/>
  <c r="F211" i="1" s="1"/>
  <c r="F204" i="1"/>
  <c r="F203" i="1" s="1"/>
  <c r="F207" i="1"/>
  <c r="F206" i="1" s="1"/>
  <c r="F201" i="1"/>
  <c r="F200" i="1" s="1"/>
  <c r="F195" i="1"/>
  <c r="F194" i="1" s="1"/>
  <c r="F189" i="1"/>
  <c r="F188" i="1" s="1"/>
  <c r="F186" i="1" s="1"/>
  <c r="F185" i="1" s="1"/>
  <c r="F182" i="1"/>
  <c r="F181" i="1" s="1"/>
  <c r="F180" i="1" s="1"/>
  <c r="F179" i="1" s="1"/>
  <c r="F178" i="1" s="1"/>
  <c r="F158" i="1"/>
  <c r="F156" i="1"/>
  <c r="F153" i="1"/>
  <c r="F152" i="1" s="1"/>
  <c r="F150" i="1"/>
  <c r="F148" i="1"/>
  <c r="F142" i="1"/>
  <c r="F140" i="1"/>
  <c r="F171" i="1"/>
  <c r="F170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429" i="1" l="1"/>
  <c r="G228" i="1"/>
  <c r="G227" i="1"/>
  <c r="F228" i="1"/>
  <c r="F227" i="1" s="1"/>
  <c r="F498" i="1"/>
  <c r="F247" i="1"/>
  <c r="F246" i="1" s="1"/>
  <c r="F519" i="1"/>
  <c r="F344" i="1"/>
  <c r="F343" i="1" s="1"/>
  <c r="F342" i="1" s="1"/>
  <c r="F24" i="1"/>
  <c r="F422" i="1"/>
  <c r="F366" i="1"/>
  <c r="F222" i="1"/>
  <c r="F221" i="1" s="1"/>
  <c r="F220" i="1" s="1"/>
  <c r="F54" i="1"/>
  <c r="F53" i="1" s="1"/>
  <c r="F293" i="1"/>
  <c r="F292" i="1" s="1"/>
  <c r="F327" i="1"/>
  <c r="F108" i="1"/>
  <c r="F107" i="1" s="1"/>
  <c r="F210" i="1"/>
  <c r="F83" i="1"/>
  <c r="F300" i="1"/>
  <c r="F299" i="1" s="1"/>
  <c r="F298" i="1" s="1"/>
  <c r="F297" i="1" s="1"/>
  <c r="F199" i="1"/>
  <c r="F198" i="1" s="1"/>
  <c r="F276" i="1"/>
  <c r="F532" i="1"/>
  <c r="F531" i="1" s="1"/>
  <c r="F530" i="1" s="1"/>
  <c r="F476" i="1"/>
  <c r="F471" i="1" s="1"/>
  <c r="F380" i="1"/>
  <c r="F379" i="1" s="1"/>
  <c r="F378" i="1" s="1"/>
  <c r="F192" i="1"/>
  <c r="F191" i="1" s="1"/>
  <c r="F193" i="1"/>
  <c r="F126" i="1"/>
  <c r="F139" i="1"/>
  <c r="F512" i="1"/>
  <c r="F91" i="1"/>
  <c r="F90" i="1" s="1"/>
  <c r="F361" i="1"/>
  <c r="F360" i="1" s="1"/>
  <c r="F147" i="1"/>
  <c r="F392" i="1"/>
  <c r="F388" i="1" s="1"/>
  <c r="F387" i="1" s="1"/>
  <c r="F17" i="1"/>
  <c r="F540" i="1"/>
  <c r="F407" i="1"/>
  <c r="F38" i="1"/>
  <c r="F37" i="1" s="1"/>
  <c r="F267" i="1"/>
  <c r="F266" i="1" s="1"/>
  <c r="F265" i="1" s="1"/>
  <c r="F286" i="1"/>
  <c r="F285" i="1" s="1"/>
  <c r="F155" i="1"/>
  <c r="F61" i="1"/>
  <c r="F60" i="1" s="1"/>
  <c r="F59" i="1" s="1"/>
  <c r="F58" i="1" s="1"/>
  <c r="F67" i="1"/>
  <c r="F187" i="1"/>
  <c r="F138" i="1" l="1"/>
  <c r="F122" i="1" s="1"/>
  <c r="F82" i="1"/>
  <c r="F421" i="1"/>
  <c r="F420" i="1" s="1"/>
  <c r="F419" i="1" s="1"/>
  <c r="F359" i="1"/>
  <c r="F321" i="1"/>
  <c r="F16" i="1"/>
  <c r="F291" i="1"/>
  <c r="F290" i="1" s="1"/>
  <c r="F36" i="1"/>
  <c r="F209" i="1"/>
  <c r="F197" i="1"/>
  <c r="F275" i="1"/>
  <c r="F274" i="1" s="1"/>
  <c r="F539" i="1"/>
  <c r="F538" i="1" s="1"/>
  <c r="F537" i="1" s="1"/>
  <c r="F536" i="1" s="1"/>
  <c r="F529" i="1" s="1"/>
  <c r="F511" i="1"/>
  <c r="F510" i="1" s="1"/>
  <c r="F509" i="1" s="1"/>
  <c r="F497" i="1"/>
  <c r="F470" i="1"/>
  <c r="F469" i="1" s="1"/>
  <c r="F444" i="1"/>
  <c r="F443" i="1" s="1"/>
  <c r="F386" i="1"/>
  <c r="F385" i="1" s="1"/>
  <c r="F358" i="1" l="1"/>
  <c r="F357" i="1" s="1"/>
  <c r="F35" i="1"/>
  <c r="F184" i="1"/>
  <c r="F442" i="1"/>
  <c r="F15" i="1"/>
  <c r="F14" i="1" s="1"/>
  <c r="F226" i="1"/>
  <c r="F219" i="1" s="1"/>
  <c r="F81" i="1"/>
  <c r="F52" i="1" s="1"/>
  <c r="F492" i="1"/>
  <c r="F491" i="1" s="1"/>
  <c r="F490" i="1" s="1"/>
  <c r="C24" i="4"/>
  <c r="F13" i="1" l="1"/>
  <c r="F418" i="1"/>
  <c r="F51" i="1"/>
  <c r="F417" i="1" l="1"/>
  <c r="F545" i="1" s="1"/>
  <c r="E264" i="9" l="1"/>
  <c r="E263" i="9" s="1"/>
  <c r="E118" i="9"/>
  <c r="C36" i="8" l="1"/>
  <c r="E219" i="9" l="1"/>
  <c r="E163" i="9" l="1"/>
  <c r="E162" i="9" s="1"/>
  <c r="E261" i="9" l="1"/>
  <c r="E260" i="9" s="1"/>
  <c r="E259" i="9" s="1"/>
  <c r="E258" i="9" s="1"/>
  <c r="E257" i="9" s="1"/>
  <c r="E196" i="9"/>
  <c r="E195" i="9" s="1"/>
  <c r="E295" i="9" l="1"/>
  <c r="E294" i="9" s="1"/>
  <c r="E199" i="9"/>
  <c r="E198" i="9" s="1"/>
  <c r="C22" i="4" l="1"/>
  <c r="E303" i="9" l="1"/>
  <c r="E293" i="9" s="1"/>
  <c r="E124" i="9"/>
  <c r="E123" i="9" s="1"/>
  <c r="C38" i="4" l="1"/>
  <c r="E46" i="9"/>
  <c r="E45" i="9" s="1"/>
  <c r="E44" i="9" l="1"/>
  <c r="E121" i="9"/>
  <c r="E120" i="9" s="1"/>
  <c r="E271" i="9" l="1"/>
  <c r="E270" i="9" s="1"/>
  <c r="E269" i="9" s="1"/>
  <c r="E268" i="9" l="1"/>
  <c r="C32" i="4"/>
  <c r="E267" i="9" l="1"/>
  <c r="E266" i="9" s="1"/>
  <c r="C29" i="8"/>
  <c r="C14" i="8"/>
  <c r="E497" i="9"/>
  <c r="E496" i="9" s="1"/>
  <c r="E426" i="9"/>
  <c r="E425" i="9" s="1"/>
  <c r="E424" i="9" s="1"/>
  <c r="E423" i="9" s="1"/>
  <c r="E287" i="9"/>
  <c r="E286" i="9" s="1"/>
  <c r="E193" i="9"/>
  <c r="E192" i="9" s="1"/>
  <c r="E181" i="9"/>
  <c r="E180" i="9" s="1"/>
  <c r="E179" i="9" s="1"/>
  <c r="E178" i="9" s="1"/>
  <c r="E174" i="9"/>
  <c r="E173" i="9" s="1"/>
  <c r="E172" i="9" s="1"/>
  <c r="E171" i="9" s="1"/>
  <c r="E170" i="9" s="1"/>
  <c r="E148" i="9"/>
  <c r="E145" i="9"/>
  <c r="E144" i="9" s="1"/>
  <c r="E142" i="9"/>
  <c r="E140" i="9"/>
  <c r="E134" i="9"/>
  <c r="E132" i="9"/>
  <c r="E116" i="9"/>
  <c r="E115" i="9" s="1"/>
  <c r="E77" i="9"/>
  <c r="E76" i="9" s="1"/>
  <c r="E72" i="9" s="1"/>
  <c r="E71" i="9" s="1"/>
  <c r="E19" i="9"/>
  <c r="E18" i="9" s="1"/>
  <c r="C28" i="4"/>
  <c r="C18" i="4"/>
  <c r="C16" i="4"/>
  <c r="C14" i="4"/>
  <c r="C15" i="3"/>
  <c r="C18" i="3" s="1"/>
  <c r="E285" i="9" l="1"/>
  <c r="E284" i="9" s="1"/>
  <c r="E283" i="9" s="1"/>
  <c r="E17" i="9"/>
  <c r="E191" i="9"/>
  <c r="C13" i="8"/>
  <c r="C68" i="8" s="1"/>
  <c r="C13" i="4"/>
  <c r="E177" i="9"/>
  <c r="E495" i="9"/>
  <c r="E147" i="9"/>
  <c r="E139" i="9"/>
  <c r="E131" i="9"/>
  <c r="E130" i="9" l="1"/>
  <c r="E111" i="9"/>
  <c r="E218" i="9"/>
  <c r="E494" i="9"/>
  <c r="E190" i="9"/>
  <c r="E189" i="9" s="1"/>
  <c r="E176" i="9" s="1"/>
  <c r="E422" i="9"/>
  <c r="E471" i="9"/>
  <c r="C56" i="4"/>
  <c r="E493" i="9" l="1"/>
  <c r="E492" i="9" s="1"/>
  <c r="E70" i="9"/>
  <c r="E16" i="9" s="1"/>
  <c r="E282" i="9"/>
  <c r="E211" i="9"/>
  <c r="E515" i="9" l="1"/>
</calcChain>
</file>

<file path=xl/sharedStrings.xml><?xml version="1.0" encoding="utf-8"?>
<sst xmlns="http://schemas.openxmlformats.org/spreadsheetml/2006/main" count="4974" uniqueCount="654">
  <si>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</si>
  <si>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</si>
  <si>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</si>
  <si>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</si>
  <si>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</si>
  <si>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</si>
  <si>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</si>
  <si>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</si>
  <si>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</si>
  <si>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</si>
  <si>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</si>
  <si>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</si>
  <si>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</si>
  <si>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</si>
  <si>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</si>
  <si>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</si>
  <si>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</si>
  <si>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</si>
  <si>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</si>
  <si>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</si>
  <si>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</si>
  <si>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</si>
  <si>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</si>
  <si>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</si>
  <si>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</si>
  <si>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</si>
  <si>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</si>
  <si>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</si>
  <si>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</si>
  <si>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</si>
  <si>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</si>
  <si>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</si>
  <si>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</si>
  <si>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</si>
  <si>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</si>
  <si>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</si>
  <si>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</si>
  <si>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</si>
  <si>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</si>
  <si>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</si>
  <si>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</si>
  <si>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</si>
  <si>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</si>
  <si>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</si>
  <si>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</si>
  <si>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</si>
  <si>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</si>
  <si>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</si>
  <si>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</si>
  <si>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</si>
  <si>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</si>
  <si>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</si>
  <si>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</si>
  <si>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</si>
  <si>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</si>
  <si>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</si>
  <si>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</si>
  <si>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</si>
  <si>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</si>
  <si>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</si>
  <si>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</si>
  <si>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</si>
  <si>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</si>
  <si>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</si>
  <si>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</si>
  <si>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</si>
  <si>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</si>
  <si>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</si>
  <si>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</si>
  <si>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</si>
  <si>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</si>
  <si>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</si>
  <si>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</si>
  <si>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</si>
  <si>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</si>
  <si>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</si>
  <si>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</si>
  <si>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</si>
  <si>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</si>
  <si>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</si>
  <si>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</si>
  <si>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</si>
  <si>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</si>
  <si>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</si>
  <si>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</si>
  <si>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</si>
  <si>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</si>
  <si>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</si>
  <si>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</si>
  <si>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</si>
  <si>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</si>
  <si>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</si>
  <si>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</si>
  <si>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</si>
  <si>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</si>
  <si>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</si>
  <si>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</si>
  <si>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</si>
  <si>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</si>
  <si>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</si>
  <si>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</si>
  <si>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</si>
  <si>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</si>
  <si>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</si>
  <si>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</si>
  <si>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</si>
  <si>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</si>
  <si>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</si>
  <si>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</si>
  <si>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</si>
  <si>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</si>
  <si>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</si>
  <si>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</si>
  <si>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</si>
  <si>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</si>
  <si>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</si>
  <si>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</si>
  <si>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</si>
  <si>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</si>
  <si>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</si>
  <si>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</si>
  <si>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</si>
  <si>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</si>
  <si>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</si>
  <si>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</si>
  <si>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</si>
  <si>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</si>
  <si>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</si>
  <si>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</si>
  <si>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</si>
  <si>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</si>
  <si>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</si>
  <si>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</si>
  <si>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</si>
  <si>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</si>
  <si>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</si>
  <si>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</si>
  <si>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</si>
  <si>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</si>
  <si>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</si>
  <si>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</si>
  <si>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</si>
  <si>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</si>
  <si>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</si>
  <si>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</si>
  <si>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</si>
  <si>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</si>
  <si>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</si>
  <si>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</si>
  <si>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</si>
  <si>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</si>
  <si>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</si>
  <si>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</si>
  <si>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</si>
  <si>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</si>
  <si>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</si>
  <si>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</si>
  <si>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</si>
  <si>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</si>
  <si>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</si>
  <si>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</si>
  <si>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</si>
  <si>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</si>
  <si>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</si>
  <si>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</si>
  <si>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</si>
  <si>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</si>
  <si>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</si>
  <si>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</si>
  <si>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</si>
  <si>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</si>
  <si>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</si>
  <si>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</si>
  <si>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</si>
  <si>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</si>
  <si>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</si>
  <si>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</si>
  <si>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</si>
  <si>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</si>
  <si>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</si>
  <si>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</si>
  <si>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</si>
  <si>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</si>
  <si>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</si>
  <si>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</si>
  <si>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</si>
  <si>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</si>
  <si>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</si>
  <si>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</si>
  <si>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</si>
  <si>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</si>
  <si>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</si>
  <si>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</si>
  <si>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</si>
  <si>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</si>
  <si>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</si>
  <si>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</si>
  <si>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</si>
  <si>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</si>
  <si>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</si>
  <si>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</si>
  <si>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</si>
  <si>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</si>
  <si>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</si>
  <si>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</si>
  <si>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</si>
  <si>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</si>
  <si>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</si>
  <si>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</si>
  <si>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</si>
  <si>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</si>
  <si>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</si>
  <si>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</si>
  <si>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</si>
  <si>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</si>
  <si>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</si>
  <si>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</si>
  <si>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</si>
  <si>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</si>
  <si>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</si>
  <si>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</si>
  <si>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</si>
  <si>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</si>
  <si>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</si>
  <si>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</si>
  <si>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</si>
  <si>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</si>
  <si>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</si>
  <si>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</si>
  <si>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</si>
  <si>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</si>
  <si>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</si>
  <si>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</si>
  <si>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</si>
  <si>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</si>
  <si>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</si>
  <si>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</si>
  <si>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</si>
  <si>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</si>
  <si>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</si>
  <si>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</si>
  <si>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</si>
  <si>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</si>
  <si>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</si>
  <si>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</si>
  <si>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</si>
  <si>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</si>
  <si>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</si>
  <si>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</si>
  <si>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</si>
  <si>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</si>
  <si>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</si>
  <si>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</si>
  <si>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</si>
  <si>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</si>
  <si>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</si>
  <si>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</si>
  <si>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</si>
  <si>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</si>
  <si>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</si>
  <si>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</si>
  <si>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</si>
  <si>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</si>
  <si>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</si>
  <si>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</si>
  <si>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</si>
  <si>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</si>
  <si>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</si>
  <si>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</si>
  <si>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</si>
  <si>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</si>
  <si>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</si>
  <si>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</si>
  <si>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</si>
  <si>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</si>
  <si>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</si>
  <si>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</si>
  <si>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</si>
  <si>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</si>
  <si>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</si>
  <si>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</si>
  <si>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</si>
  <si>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</si>
  <si>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</si>
  <si>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</si>
  <si>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</si>
  <si>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</si>
  <si>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</si>
  <si>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</si>
  <si>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</si>
  <si>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</si>
  <si>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</si>
  <si>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</si>
  <si>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</si>
  <si>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</si>
  <si>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</si>
  <si>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</si>
  <si>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</si>
  <si>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</si>
  <si>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</si>
  <si>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</si>
  <si>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</si>
  <si>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</si>
  <si>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</si>
  <si>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</si>
  <si>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</si>
  <si>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</si>
  <si>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</si>
  <si>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</si>
  <si>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</si>
  <si>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</si>
  <si>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</si>
  <si>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</si>
  <si>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</si>
  <si>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</si>
  <si>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</si>
  <si>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</si>
  <si>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</si>
  <si>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</si>
  <si>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</si>
  <si>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</si>
  <si>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</si>
  <si>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</si>
  <si>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</si>
  <si>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</si>
  <si>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</si>
  <si>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</si>
  <si>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</si>
  <si>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</si>
  <si>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</si>
  <si>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</si>
  <si>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</si>
  <si>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</si>
  <si>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</si>
  <si>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</si>
  <si>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</si>
  <si>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</si>
  <si>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</si>
  <si>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</si>
  <si>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</si>
  <si>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</si>
  <si>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</si>
  <si>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</si>
  <si>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</si>
  <si>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</si>
  <si>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</si>
  <si>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</si>
  <si>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</si>
  <si>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</si>
  <si>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</si>
  <si>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</si>
  <si>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</si>
  <si>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</si>
  <si>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</si>
  <si>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</si>
  <si>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</si>
  <si>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</si>
  <si>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</si>
  <si>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</si>
  <si>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</si>
  <si>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</si>
  <si>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</si>
  <si>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</si>
  <si>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</si>
  <si>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</si>
  <si>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</si>
  <si>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</si>
  <si>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</si>
  <si>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</si>
  <si>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</si>
  <si>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</si>
  <si>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</si>
  <si>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</si>
  <si>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</si>
  <si>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</si>
  <si>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</si>
  <si>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</si>
  <si>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</si>
  <si>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</si>
  <si>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</si>
  <si>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</si>
  <si>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</si>
  <si>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</si>
  <si>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</si>
  <si>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</si>
  <si>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</si>
  <si>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</si>
  <si>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</si>
  <si>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</si>
  <si>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</si>
  <si>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</si>
  <si>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</si>
  <si>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</si>
  <si>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</si>
  <si>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</si>
  <si>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</si>
  <si>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</si>
  <si>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</si>
  <si>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</si>
  <si>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</si>
  <si>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</si>
  <si>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</si>
  <si>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</si>
  <si>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</si>
  <si>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</si>
  <si>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</si>
  <si>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</si>
  <si>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</si>
  <si>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</si>
  <si>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</si>
  <si>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</si>
  <si>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</si>
  <si>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</si>
  <si>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</si>
  <si>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</si>
  <si>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</si>
  <si>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</si>
  <si>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</si>
  <si>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</si>
  <si>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</si>
  <si>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</si>
  <si>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</si>
  <si>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</si>
  <si>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</si>
  <si>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</si>
  <si>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</si>
  <si>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</si>
  <si>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</si>
  <si>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</si>
  <si>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</si>
  <si>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</si>
  <si>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</si>
  <si>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</si>
  <si>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</si>
  <si>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</si>
  <si>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</si>
  <si>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</si>
  <si>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</si>
  <si>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</si>
  <si>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</si>
  <si>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</si>
  <si>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</si>
  <si>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</si>
  <si>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</si>
  <si>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</si>
  <si>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</si>
  <si>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</si>
  <si>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</si>
  <si>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</si>
  <si>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</si>
  <si>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</si>
  <si>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</si>
  <si>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</si>
  <si>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</si>
  <si>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</si>
  <si>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</si>
  <si>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</si>
  <si>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</si>
  <si>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</si>
  <si>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</si>
  <si>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</si>
  <si>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</si>
  <si>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</si>
  <si>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</si>
  <si>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</si>
  <si>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</si>
  <si>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</si>
  <si>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</si>
  <si>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</si>
  <si>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</si>
  <si>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</si>
  <si>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</si>
  <si>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</si>
  <si>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</si>
  <si>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</si>
  <si>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</si>
  <si>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</si>
  <si>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</si>
  <si>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</si>
  <si>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</si>
  <si>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</si>
  <si>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</si>
  <si>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</si>
  <si>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</si>
  <si>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</si>
  <si>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</si>
  <si>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</si>
  <si>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</si>
  <si>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</si>
  <si>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</si>
  <si>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</si>
  <si>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</si>
  <si>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</si>
  <si>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</si>
  <si>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</si>
  <si>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</si>
  <si>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</si>
  <si>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</si>
  <si>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</si>
  <si>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</si>
  <si>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</si>
  <si>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</si>
  <si>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</si>
  <si>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</si>
  <si>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</si>
  <si>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</si>
  <si>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</si>
  <si>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</si>
  <si>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</si>
  <si>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</si>
  <si>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</si>
  <si>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</si>
  <si>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</si>
  <si>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</si>
  <si>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</si>
  <si>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</si>
  <si>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</si>
  <si>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</si>
  <si>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</si>
  <si>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</si>
  <si>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</si>
  <si>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</si>
  <si>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</si>
  <si>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</si>
  <si>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</si>
  <si>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</si>
  <si>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</si>
  <si>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</si>
  <si>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</si>
  <si>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</si>
  <si>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</si>
  <si>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</si>
  <si>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</si>
  <si>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</si>
  <si>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</si>
  <si>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</si>
  <si>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</si>
  <si>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</si>
  <si>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</si>
  <si>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</si>
  <si>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</si>
  <si>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</si>
  <si>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</si>
  <si>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</si>
  <si>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</si>
  <si>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</si>
  <si>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</si>
  <si>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</si>
  <si>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</si>
  <si>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</si>
  <si>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</si>
  <si>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</si>
  <si>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</si>
  <si>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</si>
  <si>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</si>
  <si>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</si>
  <si>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</si>
  <si>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</si>
  <si>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</si>
  <si>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6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</si>
  <si>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</si>
  <si>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</si>
  <si>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</si>
  <si>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</si>
  <si>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</si>
  <si>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</si>
  <si>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</si>
  <si>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</si>
  <si>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</si>
  <si>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</si>
  <si>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</si>
  <si>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</si>
  <si>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</si>
  <si>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</si>
  <si>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</si>
  <si>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</si>
  <si>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</si>
  <si>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</si>
  <si>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</si>
  <si>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</si>
  <si>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</si>
  <si>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</si>
  <si>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</si>
  <si>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</si>
  <si>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</si>
  <si>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</si>
  <si>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</si>
  <si>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</si>
  <si>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</si>
  <si>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</si>
  <si>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</si>
  <si>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</si>
  <si>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</si>
  <si>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</si>
  <si>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</si>
  <si>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</si>
  <si>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</si>
  <si>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</si>
  <si>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</si>
  <si>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</si>
  <si>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</si>
  <si>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</si>
  <si>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</si>
  <si>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</si>
  <si>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</si>
  <si>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</si>
  <si>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</si>
  <si>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</si>
  <si>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</si>
  <si>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</si>
  <si>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</si>
  <si>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</si>
  <si>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</si>
  <si>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</si>
  <si>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</si>
  <si>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</si>
  <si>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</si>
  <si>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</si>
  <si>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</si>
  <si>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</si>
  <si>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</si>
  <si>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</si>
  <si>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</si>
  <si>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</si>
  <si>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</si>
  <si>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</si>
  <si>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</si>
  <si>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</si>
  <si>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</si>
  <si>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</si>
  <si>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</si>
  <si>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</si>
  <si>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</si>
  <si>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>2 02 35305 05 0000 150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</si>
  <si>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</si>
  <si>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2 02 40000 00 000 150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</si>
  <si>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</si>
  <si>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</si>
  <si>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бюджета, на 2020 год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</si>
  <si>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на 2020 год</t>
  </si>
  <si>
    <t xml:space="preserve">Иные межбюджетные трансферты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 по решению вопросов местного значения в 2020 году 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</si>
  <si>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</si>
  <si>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</si>
  <si>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</si>
  <si>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</si>
  <si>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</si>
  <si>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</si>
  <si>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</si>
  <si>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</si>
  <si>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</si>
  <si>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</si>
  <si>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</si>
  <si>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Приложение 5</t>
  </si>
  <si>
    <t xml:space="preserve"> Ханкайского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</si>
</sst>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3" sqref="C3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92" t="s">
        <v>281</v>
      </c>
    </row>
    <row r="2" spans="1:3" x14ac:dyDescent="0.3">
      <c r="C2" s="92" t="s">
        <v>391</v>
      </c>
    </row>
    <row r="3" spans="1:3" x14ac:dyDescent="0.3">
      <c r="C3" s="92" t="s">
        <v>653</v>
      </c>
    </row>
    <row r="4" spans="1:3" x14ac:dyDescent="0.3">
      <c r="C4" s="92"/>
    </row>
    <row r="5" spans="1:3" x14ac:dyDescent="0.3">
      <c r="C5" s="92" t="s">
        <v>281</v>
      </c>
    </row>
    <row r="6" spans="1:3" x14ac:dyDescent="0.3">
      <c r="C6" s="92" t="s">
        <v>554</v>
      </c>
    </row>
    <row r="7" spans="1:3" x14ac:dyDescent="0.3">
      <c r="C7" s="92" t="s">
        <v>555</v>
      </c>
    </row>
    <row r="8" spans="1:3" x14ac:dyDescent="0.3">
      <c r="B8" s="16"/>
      <c r="C8" s="92" t="s">
        <v>556</v>
      </c>
    </row>
    <row r="9" spans="1:3" s="8" customFormat="1" x14ac:dyDescent="0.25">
      <c r="A9" s="159" t="s">
        <v>182</v>
      </c>
      <c r="B9" s="159"/>
      <c r="C9" s="159"/>
    </row>
    <row r="10" spans="1:3" ht="37.5" customHeight="1" x14ac:dyDescent="0.25">
      <c r="A10" s="158" t="s">
        <v>392</v>
      </c>
      <c r="B10" s="158"/>
      <c r="C10" s="158"/>
    </row>
    <row r="11" spans="1:3" x14ac:dyDescent="0.25">
      <c r="A11" s="17"/>
      <c r="B11" s="17"/>
      <c r="C11" s="17"/>
    </row>
    <row r="12" spans="1:3" x14ac:dyDescent="0.3">
      <c r="A12" s="16" t="s">
        <v>183</v>
      </c>
      <c r="B12" s="14"/>
      <c r="C12" s="18"/>
    </row>
    <row r="13" spans="1:3" x14ac:dyDescent="0.3">
      <c r="A13" s="16"/>
      <c r="C13" s="16" t="s">
        <v>503</v>
      </c>
    </row>
    <row r="14" spans="1:3" ht="56.25" x14ac:dyDescent="0.25">
      <c r="A14" s="19" t="s">
        <v>184</v>
      </c>
      <c r="B14" s="19" t="s">
        <v>185</v>
      </c>
      <c r="C14" s="19" t="s">
        <v>284</v>
      </c>
    </row>
    <row r="15" spans="1:3" ht="37.5" x14ac:dyDescent="0.3">
      <c r="A15" s="20" t="s">
        <v>186</v>
      </c>
      <c r="B15" s="21" t="s">
        <v>187</v>
      </c>
      <c r="C15" s="114">
        <f>C16+C17</f>
        <v>19417804</v>
      </c>
    </row>
    <row r="16" spans="1:3" ht="56.25" x14ac:dyDescent="0.3">
      <c r="A16" s="20" t="s">
        <v>188</v>
      </c>
      <c r="B16" s="21" t="s">
        <v>189</v>
      </c>
      <c r="C16" s="114">
        <v>-796388180.58000004</v>
      </c>
    </row>
    <row r="17" spans="1:3" ht="56.25" x14ac:dyDescent="0.3">
      <c r="A17" s="20" t="s">
        <v>190</v>
      </c>
      <c r="B17" s="21" t="s">
        <v>191</v>
      </c>
      <c r="C17" s="114">
        <v>815805984.58000004</v>
      </c>
    </row>
    <row r="18" spans="1:3" x14ac:dyDescent="0.3">
      <c r="A18" s="20"/>
      <c r="B18" s="22" t="s">
        <v>192</v>
      </c>
      <c r="C18" s="139">
        <f>C15</f>
        <v>19417804</v>
      </c>
    </row>
    <row r="19" spans="1:3" x14ac:dyDescent="0.3">
      <c r="A19" s="23"/>
      <c r="B19" s="23"/>
      <c r="C19" s="23"/>
    </row>
    <row r="20" spans="1:3" x14ac:dyDescent="0.3">
      <c r="A20" s="23"/>
      <c r="B20" s="23"/>
      <c r="C20" s="23"/>
    </row>
    <row r="21" spans="1:3" x14ac:dyDescent="0.3">
      <c r="A21" s="23"/>
      <c r="B21" s="23"/>
      <c r="C21" s="23"/>
    </row>
    <row r="22" spans="1:3" x14ac:dyDescent="0.3">
      <c r="A22" s="23"/>
      <c r="B22" s="23"/>
      <c r="C22" s="23"/>
    </row>
    <row r="23" spans="1:3" x14ac:dyDescent="0.3">
      <c r="A23" s="23"/>
      <c r="B23" s="23"/>
      <c r="C23" s="23"/>
    </row>
    <row r="24" spans="1:3" x14ac:dyDescent="0.3">
      <c r="A24" s="23"/>
      <c r="B24" s="23"/>
      <c r="C24" s="23"/>
    </row>
    <row r="25" spans="1:3" x14ac:dyDescent="0.3">
      <c r="A25" s="23"/>
      <c r="B25" s="23"/>
      <c r="C25" s="23"/>
    </row>
    <row r="26" spans="1:3" x14ac:dyDescent="0.3">
      <c r="A26" s="23"/>
      <c r="B26" s="23"/>
      <c r="C26" s="23"/>
    </row>
    <row r="27" spans="1:3" x14ac:dyDescent="0.3">
      <c r="A27" s="23"/>
      <c r="B27" s="23"/>
      <c r="C27" s="23"/>
    </row>
    <row r="28" spans="1:3" x14ac:dyDescent="0.3">
      <c r="A28" s="23"/>
      <c r="B28" s="23"/>
      <c r="C28" s="23"/>
    </row>
    <row r="29" spans="1:3" x14ac:dyDescent="0.3">
      <c r="A29" s="23"/>
      <c r="B29" s="23"/>
      <c r="C29" s="23"/>
    </row>
    <row r="30" spans="1:3" x14ac:dyDescent="0.3">
      <c r="A30" s="23"/>
      <c r="B30" s="23"/>
      <c r="C30" s="23"/>
    </row>
    <row r="31" spans="1:3" x14ac:dyDescent="0.3">
      <c r="A31" s="23"/>
      <c r="B31" s="23"/>
      <c r="C31" s="23"/>
    </row>
    <row r="32" spans="1:3" x14ac:dyDescent="0.3">
      <c r="A32" s="23"/>
      <c r="B32" s="23"/>
      <c r="C32" s="23"/>
    </row>
    <row r="33" spans="1:3" x14ac:dyDescent="0.3">
      <c r="A33" s="23"/>
      <c r="B33" s="23"/>
      <c r="C33" s="23"/>
    </row>
    <row r="34" spans="1:3" x14ac:dyDescent="0.3">
      <c r="A34" s="23"/>
      <c r="B34" s="23"/>
      <c r="C34" s="23"/>
    </row>
    <row r="35" spans="1:3" x14ac:dyDescent="0.3">
      <c r="A35" s="23"/>
      <c r="B35" s="23"/>
      <c r="C35" s="23"/>
    </row>
    <row r="36" spans="1:3" x14ac:dyDescent="0.3">
      <c r="A36" s="23"/>
      <c r="B36" s="23"/>
      <c r="C36" s="23"/>
    </row>
    <row r="37" spans="1:3" x14ac:dyDescent="0.3">
      <c r="A37" s="23"/>
      <c r="B37" s="23"/>
      <c r="C37" s="23"/>
    </row>
    <row r="38" spans="1:3" x14ac:dyDescent="0.3">
      <c r="A38" s="23"/>
      <c r="B38" s="23"/>
      <c r="C38" s="23"/>
    </row>
    <row r="39" spans="1:3" x14ac:dyDescent="0.3">
      <c r="A39" s="23"/>
      <c r="B39" s="23"/>
      <c r="C39" s="23"/>
    </row>
    <row r="40" spans="1:3" x14ac:dyDescent="0.3">
      <c r="A40" s="23"/>
      <c r="B40" s="23"/>
      <c r="C40" s="23"/>
    </row>
    <row r="41" spans="1:3" x14ac:dyDescent="0.3">
      <c r="A41" s="23"/>
      <c r="B41" s="23"/>
      <c r="C41" s="23"/>
    </row>
    <row r="42" spans="1:3" x14ac:dyDescent="0.3">
      <c r="A42" s="23"/>
      <c r="B42" s="23"/>
      <c r="C42" s="23"/>
    </row>
    <row r="43" spans="1:3" x14ac:dyDescent="0.3">
      <c r="A43" s="23"/>
      <c r="B43" s="23"/>
      <c r="C43" s="23"/>
    </row>
    <row r="44" spans="1:3" x14ac:dyDescent="0.3">
      <c r="A44" s="23"/>
      <c r="B44" s="23"/>
      <c r="C44" s="23"/>
    </row>
    <row r="45" spans="1:3" x14ac:dyDescent="0.3">
      <c r="A45" s="23"/>
      <c r="B45" s="23"/>
      <c r="C45" s="23"/>
    </row>
    <row r="46" spans="1:3" x14ac:dyDescent="0.3">
      <c r="A46" s="23"/>
      <c r="B46" s="23"/>
      <c r="C46" s="23"/>
    </row>
    <row r="47" spans="1:3" x14ac:dyDescent="0.3">
      <c r="A47" s="23"/>
      <c r="B47" s="23"/>
      <c r="C47" s="23"/>
    </row>
    <row r="48" spans="1:3" x14ac:dyDescent="0.3">
      <c r="A48" s="23"/>
      <c r="B48" s="23"/>
      <c r="C48" s="23"/>
    </row>
    <row r="49" spans="1:3" x14ac:dyDescent="0.3">
      <c r="A49" s="23"/>
      <c r="B49" s="23"/>
      <c r="C49" s="23"/>
    </row>
    <row r="50" spans="1:3" x14ac:dyDescent="0.3">
      <c r="A50" s="23"/>
      <c r="B50" s="23"/>
      <c r="C50" s="23"/>
    </row>
    <row r="51" spans="1:3" x14ac:dyDescent="0.3">
      <c r="A51" s="23"/>
      <c r="B51" s="23"/>
      <c r="C51" s="23"/>
    </row>
    <row r="52" spans="1:3" x14ac:dyDescent="0.3">
      <c r="A52" s="23"/>
      <c r="B52" s="23"/>
      <c r="C52" s="23"/>
    </row>
    <row r="53" spans="1:3" x14ac:dyDescent="0.3">
      <c r="A53" s="23"/>
      <c r="B53" s="23"/>
      <c r="C53" s="23"/>
    </row>
    <row r="54" spans="1:3" x14ac:dyDescent="0.3">
      <c r="A54" s="23"/>
      <c r="B54" s="23"/>
      <c r="C54" s="23"/>
    </row>
    <row r="55" spans="1:3" x14ac:dyDescent="0.3">
      <c r="A55" s="23"/>
      <c r="B55" s="23"/>
      <c r="C55" s="23"/>
    </row>
    <row r="56" spans="1:3" x14ac:dyDescent="0.3">
      <c r="A56" s="23"/>
      <c r="B56" s="23"/>
      <c r="C56" s="23"/>
    </row>
    <row r="57" spans="1:3" x14ac:dyDescent="0.3">
      <c r="A57" s="23"/>
      <c r="B57" s="23"/>
      <c r="C57" s="23"/>
    </row>
    <row r="58" spans="1:3" x14ac:dyDescent="0.3">
      <c r="A58" s="23"/>
      <c r="B58" s="23"/>
      <c r="C58" s="23"/>
    </row>
    <row r="59" spans="1:3" x14ac:dyDescent="0.3">
      <c r="A59" s="23"/>
      <c r="B59" s="23"/>
      <c r="C59" s="23"/>
    </row>
    <row r="60" spans="1:3" x14ac:dyDescent="0.3">
      <c r="A60" s="23"/>
      <c r="B60" s="23"/>
      <c r="C60" s="23"/>
    </row>
    <row r="61" spans="1:3" x14ac:dyDescent="0.3">
      <c r="A61" s="23"/>
      <c r="B61" s="23"/>
      <c r="C61" s="23"/>
    </row>
    <row r="62" spans="1:3" x14ac:dyDescent="0.3">
      <c r="A62" s="23"/>
      <c r="B62" s="23"/>
      <c r="C62" s="23"/>
    </row>
    <row r="63" spans="1:3" x14ac:dyDescent="0.3">
      <c r="A63" s="23"/>
      <c r="B63" s="23"/>
      <c r="C63" s="23"/>
    </row>
    <row r="64" spans="1:3" x14ac:dyDescent="0.3">
      <c r="A64" s="23"/>
      <c r="B64" s="23"/>
      <c r="C64" s="23"/>
    </row>
    <row r="65" spans="1:3" x14ac:dyDescent="0.3">
      <c r="A65" s="23"/>
      <c r="B65" s="23"/>
      <c r="C65" s="23"/>
    </row>
    <row r="66" spans="1:3" x14ac:dyDescent="0.3">
      <c r="A66" s="23"/>
      <c r="B66" s="23"/>
      <c r="C66" s="23"/>
    </row>
    <row r="67" spans="1:3" x14ac:dyDescent="0.3">
      <c r="A67" s="23"/>
      <c r="B67" s="23"/>
      <c r="C67" s="23"/>
    </row>
    <row r="68" spans="1:3" x14ac:dyDescent="0.3">
      <c r="A68" s="23"/>
      <c r="B68" s="23"/>
      <c r="C68" s="23"/>
    </row>
    <row r="69" spans="1:3" x14ac:dyDescent="0.3">
      <c r="A69" s="23"/>
      <c r="B69" s="23"/>
      <c r="C69" s="23"/>
    </row>
    <row r="70" spans="1:3" x14ac:dyDescent="0.3">
      <c r="A70" s="23"/>
      <c r="B70" s="23"/>
      <c r="C70" s="23"/>
    </row>
    <row r="71" spans="1:3" x14ac:dyDescent="0.3">
      <c r="A71" s="23"/>
      <c r="B71" s="23"/>
      <c r="C71" s="23"/>
    </row>
    <row r="72" spans="1:3" x14ac:dyDescent="0.3">
      <c r="A72" s="23"/>
      <c r="B72" s="23"/>
      <c r="C72" s="23"/>
    </row>
    <row r="73" spans="1:3" x14ac:dyDescent="0.3">
      <c r="A73" s="23"/>
      <c r="B73" s="23"/>
      <c r="C73" s="23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  <row r="466" spans="1:3" x14ac:dyDescent="0.3">
      <c r="A466" s="23"/>
      <c r="B466" s="23"/>
      <c r="C466" s="23"/>
    </row>
    <row r="467" spans="1:3" x14ac:dyDescent="0.3">
      <c r="A467" s="23"/>
      <c r="B467" s="23"/>
      <c r="C467" s="23"/>
    </row>
    <row r="468" spans="1:3" x14ac:dyDescent="0.3">
      <c r="A468" s="23"/>
      <c r="B468" s="23"/>
      <c r="C468" s="23"/>
    </row>
    <row r="469" spans="1:3" x14ac:dyDescent="0.3">
      <c r="A469" s="23"/>
      <c r="B469" s="23"/>
      <c r="C469" s="23"/>
    </row>
    <row r="470" spans="1:3" x14ac:dyDescent="0.3">
      <c r="A470" s="23"/>
      <c r="B470" s="23"/>
      <c r="C470" s="23"/>
    </row>
    <row r="471" spans="1:3" x14ac:dyDescent="0.3">
      <c r="A471" s="23"/>
      <c r="B471" s="23"/>
      <c r="C471" s="23"/>
    </row>
    <row r="472" spans="1:3" x14ac:dyDescent="0.3">
      <c r="A472" s="23"/>
      <c r="B472" s="23"/>
      <c r="C472" s="23"/>
    </row>
    <row r="473" spans="1:3" x14ac:dyDescent="0.3">
      <c r="A473" s="23"/>
      <c r="B473" s="23"/>
      <c r="C473" s="23"/>
    </row>
    <row r="474" spans="1:3" x14ac:dyDescent="0.3">
      <c r="A474" s="23"/>
      <c r="B474" s="23"/>
      <c r="C474" s="23"/>
    </row>
    <row r="475" spans="1:3" x14ac:dyDescent="0.3">
      <c r="A475" s="23"/>
      <c r="B475" s="23"/>
      <c r="C475" s="23"/>
    </row>
    <row r="476" spans="1:3" x14ac:dyDescent="0.3">
      <c r="A476" s="23"/>
      <c r="B476" s="23"/>
      <c r="C476" s="23"/>
    </row>
    <row r="477" spans="1:3" x14ac:dyDescent="0.3">
      <c r="A477" s="23"/>
      <c r="B477" s="23"/>
      <c r="C477" s="23"/>
    </row>
    <row r="478" spans="1:3" x14ac:dyDescent="0.3">
      <c r="A478" s="23"/>
      <c r="B478" s="23"/>
      <c r="C478" s="23"/>
    </row>
    <row r="479" spans="1:3" x14ac:dyDescent="0.3">
      <c r="A479" s="23"/>
      <c r="B479" s="23"/>
      <c r="C479" s="23"/>
    </row>
    <row r="480" spans="1:3" x14ac:dyDescent="0.3">
      <c r="A480" s="23"/>
      <c r="B480" s="23"/>
      <c r="C480" s="23"/>
    </row>
    <row r="481" spans="1:3" x14ac:dyDescent="0.3">
      <c r="A481" s="23"/>
      <c r="B481" s="23"/>
      <c r="C481" s="23"/>
    </row>
    <row r="482" spans="1:3" x14ac:dyDescent="0.3">
      <c r="A482" s="23"/>
      <c r="B482" s="23"/>
      <c r="C482" s="23"/>
    </row>
    <row r="483" spans="1:3" x14ac:dyDescent="0.3">
      <c r="A483" s="23"/>
      <c r="B483" s="23"/>
      <c r="C483" s="23"/>
    </row>
    <row r="484" spans="1:3" x14ac:dyDescent="0.3">
      <c r="A484" s="23"/>
      <c r="B484" s="23"/>
      <c r="C484" s="23"/>
    </row>
    <row r="485" spans="1:3" x14ac:dyDescent="0.3">
      <c r="A485" s="23"/>
      <c r="B485" s="23"/>
      <c r="C485" s="23"/>
    </row>
    <row r="486" spans="1:3" x14ac:dyDescent="0.3">
      <c r="A486" s="23"/>
      <c r="B486" s="23"/>
      <c r="C486" s="23"/>
    </row>
    <row r="487" spans="1:3" x14ac:dyDescent="0.3">
      <c r="A487" s="23"/>
      <c r="B487" s="23"/>
      <c r="C487" s="23"/>
    </row>
    <row r="488" spans="1:3" x14ac:dyDescent="0.3">
      <c r="A488" s="23"/>
      <c r="B488" s="23"/>
      <c r="C488" s="23"/>
    </row>
    <row r="489" spans="1:3" x14ac:dyDescent="0.3">
      <c r="A489" s="23"/>
      <c r="B489" s="23"/>
      <c r="C489" s="23"/>
    </row>
    <row r="490" spans="1:3" x14ac:dyDescent="0.3">
      <c r="A490" s="23"/>
      <c r="B490" s="23"/>
      <c r="C490" s="23"/>
    </row>
    <row r="491" spans="1:3" x14ac:dyDescent="0.3">
      <c r="A491" s="23"/>
      <c r="B491" s="23"/>
      <c r="C491" s="23"/>
    </row>
    <row r="492" spans="1:3" x14ac:dyDescent="0.3">
      <c r="A492" s="23"/>
      <c r="B492" s="23"/>
      <c r="C492" s="23"/>
    </row>
    <row r="493" spans="1:3" x14ac:dyDescent="0.3">
      <c r="A493" s="23"/>
      <c r="B493" s="23"/>
      <c r="C493" s="23"/>
    </row>
    <row r="494" spans="1:3" x14ac:dyDescent="0.3">
      <c r="A494" s="23"/>
      <c r="B494" s="23"/>
      <c r="C494" s="23"/>
    </row>
    <row r="495" spans="1:3" x14ac:dyDescent="0.3">
      <c r="A495" s="23"/>
      <c r="B495" s="23"/>
      <c r="C495" s="23"/>
    </row>
    <row r="496" spans="1:3" x14ac:dyDescent="0.3">
      <c r="A496" s="23"/>
      <c r="B496" s="23"/>
      <c r="C496" s="23"/>
    </row>
    <row r="497" spans="1:3" x14ac:dyDescent="0.3">
      <c r="A497" s="23"/>
      <c r="B497" s="23"/>
      <c r="C497" s="23"/>
    </row>
    <row r="498" spans="1:3" x14ac:dyDescent="0.3">
      <c r="A498" s="23"/>
      <c r="B498" s="23"/>
      <c r="C498" s="23"/>
    </row>
    <row r="499" spans="1:3" x14ac:dyDescent="0.3">
      <c r="A499" s="23"/>
      <c r="B499" s="23"/>
      <c r="C499" s="23"/>
    </row>
    <row r="500" spans="1:3" x14ac:dyDescent="0.3">
      <c r="A500" s="23"/>
      <c r="B500" s="23"/>
      <c r="C500" s="23"/>
    </row>
    <row r="501" spans="1:3" x14ac:dyDescent="0.3">
      <c r="A501" s="23"/>
      <c r="B501" s="23"/>
      <c r="C501" s="23"/>
    </row>
    <row r="502" spans="1:3" x14ac:dyDescent="0.3">
      <c r="A502" s="23"/>
      <c r="B502" s="23"/>
      <c r="C502" s="23"/>
    </row>
    <row r="503" spans="1:3" x14ac:dyDescent="0.3">
      <c r="A503" s="23"/>
      <c r="B503" s="23"/>
      <c r="C503" s="23"/>
    </row>
    <row r="504" spans="1:3" x14ac:dyDescent="0.3">
      <c r="A504" s="23"/>
      <c r="B504" s="23"/>
      <c r="C504" s="23"/>
    </row>
    <row r="505" spans="1:3" x14ac:dyDescent="0.3">
      <c r="A505" s="23"/>
      <c r="B505" s="23"/>
      <c r="C505" s="23"/>
    </row>
    <row r="506" spans="1:3" x14ac:dyDescent="0.3">
      <c r="A506" s="23"/>
      <c r="B506" s="23"/>
      <c r="C506" s="23"/>
    </row>
    <row r="507" spans="1:3" x14ac:dyDescent="0.3">
      <c r="A507" s="23"/>
      <c r="B507" s="23"/>
      <c r="C507" s="23"/>
    </row>
    <row r="508" spans="1:3" x14ac:dyDescent="0.3">
      <c r="A508" s="23"/>
      <c r="B508" s="23"/>
      <c r="C508" s="23"/>
    </row>
    <row r="509" spans="1:3" x14ac:dyDescent="0.3">
      <c r="A509" s="23"/>
      <c r="B509" s="23"/>
      <c r="C509" s="23"/>
    </row>
    <row r="510" spans="1:3" x14ac:dyDescent="0.3">
      <c r="A510" s="23"/>
      <c r="B510" s="23"/>
      <c r="C510" s="23"/>
    </row>
    <row r="511" spans="1:3" x14ac:dyDescent="0.3">
      <c r="A511" s="23"/>
      <c r="B511" s="23"/>
      <c r="C511" s="23"/>
    </row>
    <row r="512" spans="1:3" x14ac:dyDescent="0.3">
      <c r="A512" s="23"/>
      <c r="B512" s="23"/>
      <c r="C512" s="23"/>
    </row>
    <row r="513" spans="1:3" x14ac:dyDescent="0.3">
      <c r="A513" s="23"/>
      <c r="B513" s="23"/>
      <c r="C513" s="23"/>
    </row>
    <row r="514" spans="1:3" x14ac:dyDescent="0.3">
      <c r="A514" s="23"/>
      <c r="B514" s="23"/>
      <c r="C514" s="23"/>
    </row>
    <row r="515" spans="1:3" x14ac:dyDescent="0.3">
      <c r="A515" s="23"/>
      <c r="B515" s="23"/>
      <c r="C515" s="23"/>
    </row>
    <row r="516" spans="1:3" x14ac:dyDescent="0.3">
      <c r="A516" s="23"/>
      <c r="B516" s="23"/>
      <c r="C516" s="23"/>
    </row>
    <row r="517" spans="1:3" x14ac:dyDescent="0.3">
      <c r="A517" s="23"/>
      <c r="B517" s="23"/>
      <c r="C517" s="23"/>
    </row>
    <row r="518" spans="1:3" x14ac:dyDescent="0.3">
      <c r="A518" s="23"/>
      <c r="B518" s="23"/>
      <c r="C518" s="23"/>
    </row>
    <row r="519" spans="1:3" x14ac:dyDescent="0.3">
      <c r="A519" s="23"/>
      <c r="B519" s="23"/>
      <c r="C519" s="23"/>
    </row>
    <row r="520" spans="1:3" x14ac:dyDescent="0.3">
      <c r="A520" s="23"/>
      <c r="B520" s="23"/>
      <c r="C520" s="23"/>
    </row>
    <row r="521" spans="1:3" x14ac:dyDescent="0.3">
      <c r="A521" s="23"/>
      <c r="B521" s="23"/>
      <c r="C521" s="23"/>
    </row>
    <row r="522" spans="1:3" x14ac:dyDescent="0.3">
      <c r="A522" s="23"/>
      <c r="B522" s="23"/>
      <c r="C522" s="23"/>
    </row>
    <row r="523" spans="1:3" x14ac:dyDescent="0.3">
      <c r="A523" s="23"/>
      <c r="B523" s="23"/>
      <c r="C523" s="23"/>
    </row>
    <row r="524" spans="1:3" x14ac:dyDescent="0.3">
      <c r="A524" s="23"/>
      <c r="B524" s="23"/>
      <c r="C524" s="23"/>
    </row>
    <row r="525" spans="1:3" x14ac:dyDescent="0.3">
      <c r="A525" s="23"/>
      <c r="B525" s="23"/>
      <c r="C525" s="23"/>
    </row>
    <row r="526" spans="1:3" x14ac:dyDescent="0.3">
      <c r="A526" s="23"/>
      <c r="B526" s="23"/>
      <c r="C526" s="23"/>
    </row>
    <row r="527" spans="1:3" x14ac:dyDescent="0.3">
      <c r="A527" s="23"/>
      <c r="B527" s="23"/>
      <c r="C527" s="23"/>
    </row>
    <row r="528" spans="1:3" x14ac:dyDescent="0.3">
      <c r="A528" s="23"/>
      <c r="B528" s="23"/>
      <c r="C528" s="23"/>
    </row>
    <row r="529" spans="1:3" x14ac:dyDescent="0.3">
      <c r="A529" s="23"/>
      <c r="B529" s="23"/>
      <c r="C529" s="23"/>
    </row>
    <row r="530" spans="1:3" x14ac:dyDescent="0.3">
      <c r="A530" s="23"/>
      <c r="B530" s="23"/>
      <c r="C530" s="23"/>
    </row>
    <row r="531" spans="1:3" x14ac:dyDescent="0.3">
      <c r="A531" s="23"/>
      <c r="B531" s="23"/>
      <c r="C531" s="23"/>
    </row>
    <row r="532" spans="1:3" x14ac:dyDescent="0.3">
      <c r="A532" s="23"/>
      <c r="B532" s="23"/>
      <c r="C532" s="23"/>
    </row>
    <row r="533" spans="1:3" x14ac:dyDescent="0.3">
      <c r="A533" s="23"/>
      <c r="B533" s="23"/>
      <c r="C533" s="23"/>
    </row>
    <row r="534" spans="1:3" x14ac:dyDescent="0.3">
      <c r="A534" s="23"/>
      <c r="B534" s="23"/>
      <c r="C534" s="23"/>
    </row>
    <row r="535" spans="1:3" x14ac:dyDescent="0.3">
      <c r="A535" s="23"/>
      <c r="B535" s="23"/>
      <c r="C535" s="23"/>
    </row>
    <row r="536" spans="1:3" x14ac:dyDescent="0.3">
      <c r="A536" s="23"/>
      <c r="B536" s="23"/>
      <c r="C536" s="23"/>
    </row>
    <row r="537" spans="1:3" x14ac:dyDescent="0.3">
      <c r="A537" s="23"/>
      <c r="B537" s="23"/>
      <c r="C537" s="23"/>
    </row>
    <row r="538" spans="1:3" x14ac:dyDescent="0.3">
      <c r="A538" s="23"/>
      <c r="B538" s="23"/>
      <c r="C538" s="23"/>
    </row>
    <row r="539" spans="1:3" x14ac:dyDescent="0.3">
      <c r="A539" s="23"/>
      <c r="B539" s="23"/>
      <c r="C539" s="23"/>
    </row>
    <row r="540" spans="1:3" x14ac:dyDescent="0.3">
      <c r="A540" s="23"/>
      <c r="B540" s="23"/>
      <c r="C540" s="23"/>
    </row>
    <row r="541" spans="1:3" x14ac:dyDescent="0.3">
      <c r="A541" s="23"/>
      <c r="B541" s="23"/>
      <c r="C541" s="23"/>
    </row>
    <row r="542" spans="1:3" x14ac:dyDescent="0.3">
      <c r="A542" s="23"/>
      <c r="B542" s="23"/>
      <c r="C542" s="23"/>
    </row>
    <row r="543" spans="1:3" x14ac:dyDescent="0.3">
      <c r="A543" s="23"/>
      <c r="B543" s="23"/>
      <c r="C543" s="23"/>
    </row>
    <row r="544" spans="1:3" x14ac:dyDescent="0.3">
      <c r="A544" s="23"/>
      <c r="B544" s="23"/>
      <c r="C544" s="23"/>
    </row>
    <row r="545" spans="1:3" x14ac:dyDescent="0.3">
      <c r="A545" s="23"/>
      <c r="B545" s="23"/>
      <c r="C545" s="23"/>
    </row>
    <row r="546" spans="1:3" x14ac:dyDescent="0.3">
      <c r="A546" s="23"/>
      <c r="B546" s="23"/>
      <c r="C546" s="23"/>
    </row>
    <row r="547" spans="1:3" x14ac:dyDescent="0.3">
      <c r="A547" s="23"/>
      <c r="B547" s="23"/>
      <c r="C547" s="23"/>
    </row>
    <row r="548" spans="1:3" x14ac:dyDescent="0.3">
      <c r="A548" s="23"/>
      <c r="B548" s="23"/>
      <c r="C548" s="23"/>
    </row>
    <row r="549" spans="1:3" x14ac:dyDescent="0.3">
      <c r="A549" s="23"/>
      <c r="B549" s="23"/>
      <c r="C549" s="23"/>
    </row>
    <row r="550" spans="1:3" x14ac:dyDescent="0.3">
      <c r="A550" s="23"/>
      <c r="B550" s="23"/>
      <c r="C550" s="23"/>
    </row>
    <row r="551" spans="1:3" x14ac:dyDescent="0.3">
      <c r="A551" s="23"/>
      <c r="B551" s="23"/>
      <c r="C551" s="23"/>
    </row>
    <row r="552" spans="1:3" x14ac:dyDescent="0.3">
      <c r="A552" s="23"/>
      <c r="B552" s="23"/>
      <c r="C552" s="23"/>
    </row>
    <row r="553" spans="1:3" x14ac:dyDescent="0.3">
      <c r="A553" s="23"/>
      <c r="B553" s="23"/>
      <c r="C553" s="23"/>
    </row>
    <row r="554" spans="1:3" x14ac:dyDescent="0.3">
      <c r="A554" s="23"/>
      <c r="B554" s="23"/>
      <c r="C554" s="23"/>
    </row>
    <row r="555" spans="1:3" x14ac:dyDescent="0.3">
      <c r="A555" s="23"/>
      <c r="B555" s="23"/>
      <c r="C555" s="23"/>
    </row>
    <row r="556" spans="1:3" x14ac:dyDescent="0.3">
      <c r="A556" s="23"/>
      <c r="B556" s="23"/>
      <c r="C556" s="23"/>
    </row>
    <row r="557" spans="1:3" x14ac:dyDescent="0.3">
      <c r="A557" s="23"/>
      <c r="B557" s="23"/>
      <c r="C557" s="23"/>
    </row>
    <row r="558" spans="1:3" x14ac:dyDescent="0.3">
      <c r="A558" s="23"/>
      <c r="B558" s="23"/>
      <c r="C558" s="23"/>
    </row>
    <row r="559" spans="1:3" x14ac:dyDescent="0.3">
      <c r="A559" s="23"/>
      <c r="B559" s="23"/>
      <c r="C559" s="23"/>
    </row>
    <row r="560" spans="1:3" x14ac:dyDescent="0.3">
      <c r="A560" s="23"/>
      <c r="B560" s="23"/>
      <c r="C560" s="23"/>
    </row>
    <row r="561" spans="1:3" x14ac:dyDescent="0.3">
      <c r="A561" s="23"/>
      <c r="B561" s="23"/>
      <c r="C561" s="23"/>
    </row>
    <row r="562" spans="1:3" x14ac:dyDescent="0.3">
      <c r="A562" s="23"/>
      <c r="B562" s="23"/>
      <c r="C562" s="23"/>
    </row>
    <row r="563" spans="1:3" x14ac:dyDescent="0.3">
      <c r="A563" s="23"/>
      <c r="B563" s="23"/>
      <c r="C563" s="23"/>
    </row>
    <row r="564" spans="1:3" x14ac:dyDescent="0.3">
      <c r="A564" s="23"/>
      <c r="B564" s="23"/>
      <c r="C564" s="23"/>
    </row>
    <row r="565" spans="1:3" x14ac:dyDescent="0.3">
      <c r="A565" s="23"/>
      <c r="B565" s="23"/>
      <c r="C565" s="23"/>
    </row>
    <row r="566" spans="1:3" x14ac:dyDescent="0.3">
      <c r="A566" s="23"/>
      <c r="B566" s="23"/>
      <c r="C566" s="23"/>
    </row>
    <row r="567" spans="1:3" x14ac:dyDescent="0.3">
      <c r="A567" s="23"/>
      <c r="B567" s="23"/>
      <c r="C567" s="23"/>
    </row>
    <row r="568" spans="1:3" x14ac:dyDescent="0.3">
      <c r="A568" s="23"/>
      <c r="B568" s="23"/>
      <c r="C568" s="23"/>
    </row>
    <row r="569" spans="1:3" x14ac:dyDescent="0.3">
      <c r="A569" s="23"/>
      <c r="B569" s="23"/>
      <c r="C569" s="23"/>
    </row>
    <row r="570" spans="1:3" x14ac:dyDescent="0.3">
      <c r="A570" s="23"/>
      <c r="B570" s="23"/>
      <c r="C570" s="23"/>
    </row>
    <row r="571" spans="1:3" x14ac:dyDescent="0.3">
      <c r="A571" s="23"/>
      <c r="B571" s="23"/>
      <c r="C571" s="23"/>
    </row>
    <row r="572" spans="1:3" x14ac:dyDescent="0.3">
      <c r="A572" s="23"/>
      <c r="B572" s="23"/>
      <c r="C572" s="23"/>
    </row>
    <row r="573" spans="1:3" x14ac:dyDescent="0.3">
      <c r="A573" s="23"/>
      <c r="B573" s="23"/>
      <c r="C573" s="23"/>
    </row>
    <row r="574" spans="1:3" x14ac:dyDescent="0.3">
      <c r="A574" s="23"/>
      <c r="B574" s="23"/>
      <c r="C574" s="23"/>
    </row>
    <row r="575" spans="1:3" x14ac:dyDescent="0.3">
      <c r="A575" s="23"/>
      <c r="B575" s="23"/>
      <c r="C575" s="23"/>
    </row>
    <row r="576" spans="1:3" x14ac:dyDescent="0.3">
      <c r="A576" s="23"/>
      <c r="B576" s="23"/>
      <c r="C576" s="23"/>
    </row>
    <row r="577" spans="1:3" x14ac:dyDescent="0.3">
      <c r="A577" s="23"/>
      <c r="B577" s="23"/>
      <c r="C577" s="23"/>
    </row>
    <row r="578" spans="1:3" x14ac:dyDescent="0.3">
      <c r="A578" s="23"/>
      <c r="B578" s="23"/>
      <c r="C578" s="23"/>
    </row>
    <row r="579" spans="1:3" x14ac:dyDescent="0.3">
      <c r="A579" s="23"/>
      <c r="B579" s="23"/>
      <c r="C579" s="23"/>
    </row>
    <row r="580" spans="1:3" x14ac:dyDescent="0.3">
      <c r="A580" s="23"/>
      <c r="B580" s="23"/>
      <c r="C580" s="23"/>
    </row>
    <row r="581" spans="1:3" x14ac:dyDescent="0.3">
      <c r="A581" s="23"/>
      <c r="B581" s="23"/>
      <c r="C581" s="23"/>
    </row>
    <row r="582" spans="1:3" x14ac:dyDescent="0.3">
      <c r="A582" s="23"/>
      <c r="B582" s="23"/>
      <c r="C582" s="23"/>
    </row>
    <row r="583" spans="1:3" x14ac:dyDescent="0.3">
      <c r="A583" s="23"/>
      <c r="B583" s="23"/>
      <c r="C583" s="23"/>
    </row>
    <row r="584" spans="1:3" x14ac:dyDescent="0.3">
      <c r="A584" s="23"/>
      <c r="B584" s="23"/>
      <c r="C584" s="23"/>
    </row>
    <row r="585" spans="1:3" x14ac:dyDescent="0.3">
      <c r="A585" s="23"/>
      <c r="B585" s="23"/>
      <c r="C585" s="23"/>
    </row>
    <row r="586" spans="1:3" x14ac:dyDescent="0.3">
      <c r="A586" s="23"/>
      <c r="B586" s="23"/>
      <c r="C586" s="23"/>
    </row>
    <row r="587" spans="1:3" x14ac:dyDescent="0.3">
      <c r="A587" s="23"/>
      <c r="B587" s="23"/>
      <c r="C587" s="23"/>
    </row>
    <row r="588" spans="1:3" x14ac:dyDescent="0.3">
      <c r="A588" s="23"/>
      <c r="B588" s="23"/>
      <c r="C588" s="23"/>
    </row>
    <row r="589" spans="1:3" x14ac:dyDescent="0.3">
      <c r="A589" s="23"/>
      <c r="B589" s="23"/>
      <c r="C589" s="23"/>
    </row>
    <row r="590" spans="1:3" x14ac:dyDescent="0.3">
      <c r="A590" s="23"/>
      <c r="B590" s="23"/>
      <c r="C590" s="23"/>
    </row>
    <row r="591" spans="1:3" x14ac:dyDescent="0.3">
      <c r="A591" s="23"/>
      <c r="B591" s="23"/>
      <c r="C591" s="23"/>
    </row>
    <row r="592" spans="1:3" x14ac:dyDescent="0.3">
      <c r="A592" s="23"/>
      <c r="B592" s="23"/>
      <c r="C592" s="23"/>
    </row>
    <row r="593" spans="1:3" x14ac:dyDescent="0.3">
      <c r="A593" s="23"/>
      <c r="B593" s="23"/>
      <c r="C593" s="23"/>
    </row>
    <row r="594" spans="1:3" x14ac:dyDescent="0.3">
      <c r="A594" s="23"/>
      <c r="B594" s="23"/>
      <c r="C594" s="23"/>
    </row>
    <row r="595" spans="1:3" x14ac:dyDescent="0.3">
      <c r="A595" s="23"/>
      <c r="B595" s="23"/>
      <c r="C595" s="23"/>
    </row>
    <row r="596" spans="1:3" x14ac:dyDescent="0.3">
      <c r="A596" s="23"/>
      <c r="B596" s="23"/>
      <c r="C596" s="23"/>
    </row>
    <row r="597" spans="1:3" x14ac:dyDescent="0.3">
      <c r="A597" s="23"/>
      <c r="B597" s="23"/>
      <c r="C597" s="23"/>
    </row>
    <row r="598" spans="1:3" x14ac:dyDescent="0.3">
      <c r="A598" s="23"/>
      <c r="B598" s="23"/>
      <c r="C598" s="23"/>
    </row>
    <row r="599" spans="1:3" x14ac:dyDescent="0.3">
      <c r="A599" s="23"/>
      <c r="B599" s="23"/>
      <c r="C599" s="23"/>
    </row>
    <row r="600" spans="1:3" x14ac:dyDescent="0.3">
      <c r="A600" s="23"/>
      <c r="B600" s="23"/>
      <c r="C600" s="23"/>
    </row>
    <row r="601" spans="1:3" x14ac:dyDescent="0.3">
      <c r="A601" s="23"/>
      <c r="B601" s="23"/>
      <c r="C601" s="23"/>
    </row>
    <row r="602" spans="1:3" x14ac:dyDescent="0.3">
      <c r="A602" s="23"/>
      <c r="B602" s="23"/>
      <c r="C602" s="23"/>
    </row>
    <row r="603" spans="1:3" x14ac:dyDescent="0.3">
      <c r="A603" s="23"/>
      <c r="B603" s="23"/>
      <c r="C603" s="23"/>
    </row>
    <row r="604" spans="1:3" x14ac:dyDescent="0.3">
      <c r="A604" s="23"/>
      <c r="B604" s="23"/>
      <c r="C604" s="23"/>
    </row>
    <row r="605" spans="1:3" x14ac:dyDescent="0.3">
      <c r="A605" s="23"/>
      <c r="B605" s="23"/>
      <c r="C605" s="23"/>
    </row>
    <row r="606" spans="1:3" x14ac:dyDescent="0.3">
      <c r="A606" s="23"/>
      <c r="B606" s="23"/>
      <c r="C606" s="23"/>
    </row>
    <row r="607" spans="1:3" x14ac:dyDescent="0.3">
      <c r="A607" s="23"/>
      <c r="B607" s="23"/>
      <c r="C607" s="23"/>
    </row>
    <row r="608" spans="1:3" x14ac:dyDescent="0.3">
      <c r="A608" s="23"/>
      <c r="B608" s="23"/>
      <c r="C608" s="23"/>
    </row>
    <row r="609" spans="1:3" x14ac:dyDescent="0.3">
      <c r="A609" s="23"/>
      <c r="B609" s="23"/>
      <c r="C609" s="23"/>
    </row>
    <row r="610" spans="1:3" x14ac:dyDescent="0.3">
      <c r="A610" s="23"/>
      <c r="B610" s="23"/>
      <c r="C610" s="23"/>
    </row>
    <row r="611" spans="1:3" x14ac:dyDescent="0.3">
      <c r="A611" s="23"/>
      <c r="B611" s="23"/>
      <c r="C611" s="23"/>
    </row>
    <row r="612" spans="1:3" x14ac:dyDescent="0.3">
      <c r="A612" s="23"/>
      <c r="B612" s="23"/>
      <c r="C612" s="23"/>
    </row>
    <row r="613" spans="1:3" x14ac:dyDescent="0.3">
      <c r="A613" s="23"/>
      <c r="B613" s="23"/>
      <c r="C613" s="23"/>
    </row>
    <row r="614" spans="1:3" x14ac:dyDescent="0.3">
      <c r="A614" s="23"/>
      <c r="B614" s="23"/>
      <c r="C614" s="23"/>
    </row>
    <row r="615" spans="1:3" x14ac:dyDescent="0.3">
      <c r="A615" s="23"/>
      <c r="B615" s="23"/>
      <c r="C615" s="23"/>
    </row>
    <row r="616" spans="1:3" x14ac:dyDescent="0.3">
      <c r="A616" s="23"/>
      <c r="B616" s="23"/>
      <c r="C616" s="23"/>
    </row>
    <row r="617" spans="1:3" x14ac:dyDescent="0.3">
      <c r="A617" s="23"/>
      <c r="B617" s="23"/>
      <c r="C617" s="23"/>
    </row>
    <row r="618" spans="1:3" x14ac:dyDescent="0.3">
      <c r="A618" s="23"/>
      <c r="B618" s="23"/>
      <c r="C618" s="23"/>
    </row>
    <row r="619" spans="1:3" x14ac:dyDescent="0.3">
      <c r="A619" s="23"/>
      <c r="B619" s="23"/>
      <c r="C619" s="23"/>
    </row>
    <row r="620" spans="1:3" x14ac:dyDescent="0.3">
      <c r="A620" s="23"/>
      <c r="B620" s="23"/>
      <c r="C620" s="23"/>
    </row>
    <row r="621" spans="1:3" x14ac:dyDescent="0.3">
      <c r="A621" s="23"/>
      <c r="B621" s="23"/>
      <c r="C621" s="23"/>
    </row>
    <row r="622" spans="1:3" x14ac:dyDescent="0.3">
      <c r="A622" s="23"/>
      <c r="B622" s="23"/>
      <c r="C622" s="23"/>
    </row>
    <row r="623" spans="1:3" x14ac:dyDescent="0.3">
      <c r="A623" s="23"/>
      <c r="B623" s="23"/>
      <c r="C623" s="23"/>
    </row>
    <row r="624" spans="1:3" x14ac:dyDescent="0.3">
      <c r="A624" s="23"/>
      <c r="B624" s="23"/>
      <c r="C624" s="23"/>
    </row>
    <row r="625" spans="1:3" x14ac:dyDescent="0.3">
      <c r="A625" s="23"/>
      <c r="B625" s="23"/>
      <c r="C625" s="23"/>
    </row>
    <row r="626" spans="1:3" x14ac:dyDescent="0.3">
      <c r="A626" s="23"/>
      <c r="B626" s="23"/>
      <c r="C626" s="23"/>
    </row>
    <row r="627" spans="1:3" x14ac:dyDescent="0.3">
      <c r="A627" s="23"/>
      <c r="B627" s="23"/>
      <c r="C627" s="23"/>
    </row>
    <row r="628" spans="1:3" x14ac:dyDescent="0.3">
      <c r="A628" s="23"/>
      <c r="B628" s="23"/>
      <c r="C628" s="23"/>
    </row>
    <row r="629" spans="1:3" x14ac:dyDescent="0.3">
      <c r="A629" s="23"/>
      <c r="B629" s="23"/>
      <c r="C629" s="23"/>
    </row>
    <row r="630" spans="1:3" x14ac:dyDescent="0.3">
      <c r="A630" s="23"/>
      <c r="B630" s="23"/>
      <c r="C630" s="23"/>
    </row>
    <row r="631" spans="1:3" x14ac:dyDescent="0.3">
      <c r="A631" s="23"/>
      <c r="B631" s="23"/>
      <c r="C631" s="23"/>
    </row>
    <row r="632" spans="1:3" x14ac:dyDescent="0.3">
      <c r="A632" s="23"/>
      <c r="B632" s="23"/>
      <c r="C632" s="23"/>
    </row>
    <row r="633" spans="1:3" x14ac:dyDescent="0.3">
      <c r="A633" s="23"/>
      <c r="B633" s="23"/>
      <c r="C633" s="23"/>
    </row>
    <row r="634" spans="1:3" x14ac:dyDescent="0.3">
      <c r="A634" s="23"/>
      <c r="B634" s="23"/>
      <c r="C634" s="23"/>
    </row>
    <row r="635" spans="1:3" x14ac:dyDescent="0.3">
      <c r="A635" s="23"/>
      <c r="B635" s="23"/>
      <c r="C635" s="23"/>
    </row>
    <row r="636" spans="1:3" x14ac:dyDescent="0.3">
      <c r="A636" s="23"/>
      <c r="B636" s="23"/>
      <c r="C636" s="23"/>
    </row>
    <row r="637" spans="1:3" x14ac:dyDescent="0.3">
      <c r="A637" s="23"/>
      <c r="B637" s="23"/>
      <c r="C637" s="23"/>
    </row>
    <row r="638" spans="1:3" x14ac:dyDescent="0.3">
      <c r="A638" s="23"/>
      <c r="B638" s="23"/>
      <c r="C638" s="23"/>
    </row>
    <row r="639" spans="1:3" x14ac:dyDescent="0.3">
      <c r="A639" s="23"/>
      <c r="B639" s="23"/>
      <c r="C639" s="23"/>
    </row>
    <row r="640" spans="1:3" x14ac:dyDescent="0.3">
      <c r="A640" s="23"/>
      <c r="B640" s="23"/>
      <c r="C640" s="23"/>
    </row>
    <row r="641" spans="1:3" x14ac:dyDescent="0.3">
      <c r="A641" s="23"/>
      <c r="B641" s="23"/>
      <c r="C641" s="23"/>
    </row>
    <row r="642" spans="1:3" x14ac:dyDescent="0.3">
      <c r="A642" s="23"/>
      <c r="B642" s="23"/>
      <c r="C642" s="23"/>
    </row>
    <row r="643" spans="1:3" x14ac:dyDescent="0.3">
      <c r="A643" s="23"/>
      <c r="B643" s="23"/>
      <c r="C643" s="23"/>
    </row>
    <row r="644" spans="1:3" x14ac:dyDescent="0.3">
      <c r="A644" s="23"/>
      <c r="B644" s="23"/>
      <c r="C644" s="23"/>
    </row>
    <row r="645" spans="1:3" x14ac:dyDescent="0.3">
      <c r="A645" s="23"/>
      <c r="B645" s="23"/>
      <c r="C645" s="23"/>
    </row>
    <row r="646" spans="1:3" x14ac:dyDescent="0.3">
      <c r="A646" s="23"/>
      <c r="B646" s="23"/>
      <c r="C646" s="23"/>
    </row>
    <row r="647" spans="1:3" x14ac:dyDescent="0.3">
      <c r="A647" s="23"/>
      <c r="B647" s="23"/>
      <c r="C647" s="23"/>
    </row>
    <row r="648" spans="1:3" x14ac:dyDescent="0.3">
      <c r="A648" s="23"/>
      <c r="B648" s="23"/>
      <c r="C648" s="23"/>
    </row>
    <row r="649" spans="1:3" x14ac:dyDescent="0.3">
      <c r="A649" s="23"/>
      <c r="B649" s="23"/>
      <c r="C649" s="23"/>
    </row>
    <row r="650" spans="1:3" x14ac:dyDescent="0.3">
      <c r="A650" s="23"/>
      <c r="B650" s="23"/>
      <c r="C650" s="23"/>
    </row>
    <row r="651" spans="1:3" x14ac:dyDescent="0.3">
      <c r="A651" s="23"/>
      <c r="B651" s="23"/>
      <c r="C651" s="23"/>
    </row>
    <row r="652" spans="1:3" x14ac:dyDescent="0.3">
      <c r="A652" s="23"/>
      <c r="B652" s="23"/>
      <c r="C652" s="23"/>
    </row>
    <row r="653" spans="1:3" x14ac:dyDescent="0.3">
      <c r="A653" s="23"/>
      <c r="B653" s="23"/>
      <c r="C653" s="23"/>
    </row>
    <row r="654" spans="1:3" x14ac:dyDescent="0.3">
      <c r="A654" s="23"/>
      <c r="B654" s="23"/>
      <c r="C654" s="23"/>
    </row>
    <row r="655" spans="1:3" x14ac:dyDescent="0.3">
      <c r="A655" s="23"/>
      <c r="B655" s="23"/>
      <c r="C655" s="23"/>
    </row>
    <row r="656" spans="1:3" x14ac:dyDescent="0.3">
      <c r="A656" s="23"/>
      <c r="B656" s="23"/>
      <c r="C656" s="23"/>
    </row>
    <row r="657" spans="1:3" x14ac:dyDescent="0.3">
      <c r="A657" s="23"/>
      <c r="B657" s="23"/>
      <c r="C657" s="23"/>
    </row>
    <row r="658" spans="1:3" x14ac:dyDescent="0.3">
      <c r="A658" s="23"/>
      <c r="B658" s="23"/>
      <c r="C658" s="23"/>
    </row>
    <row r="659" spans="1:3" x14ac:dyDescent="0.3">
      <c r="A659" s="23"/>
      <c r="B659" s="23"/>
      <c r="C659" s="23"/>
    </row>
    <row r="660" spans="1:3" x14ac:dyDescent="0.3">
      <c r="A660" s="23"/>
      <c r="B660" s="23"/>
      <c r="C660" s="23"/>
    </row>
    <row r="661" spans="1:3" x14ac:dyDescent="0.3">
      <c r="A661" s="23"/>
      <c r="B661" s="23"/>
      <c r="C661" s="23"/>
    </row>
    <row r="662" spans="1:3" x14ac:dyDescent="0.3">
      <c r="A662" s="23"/>
      <c r="B662" s="23"/>
      <c r="C662" s="23"/>
    </row>
    <row r="663" spans="1:3" x14ac:dyDescent="0.3">
      <c r="A663" s="23"/>
      <c r="B663" s="23"/>
      <c r="C663" s="23"/>
    </row>
    <row r="664" spans="1:3" x14ac:dyDescent="0.3">
      <c r="A664" s="23"/>
      <c r="B664" s="23"/>
      <c r="C664" s="23"/>
    </row>
    <row r="665" spans="1:3" x14ac:dyDescent="0.3">
      <c r="A665" s="23"/>
      <c r="B665" s="23"/>
      <c r="C665" s="23"/>
    </row>
    <row r="666" spans="1:3" x14ac:dyDescent="0.3">
      <c r="A666" s="23"/>
      <c r="B666" s="23"/>
      <c r="C666" s="23"/>
    </row>
    <row r="667" spans="1:3" x14ac:dyDescent="0.3">
      <c r="A667" s="23"/>
      <c r="B667" s="23"/>
      <c r="C667" s="23"/>
    </row>
    <row r="668" spans="1:3" x14ac:dyDescent="0.3">
      <c r="A668" s="23"/>
      <c r="B668" s="23"/>
      <c r="C668" s="23"/>
    </row>
    <row r="669" spans="1:3" x14ac:dyDescent="0.3">
      <c r="A669" s="23"/>
      <c r="B669" s="23"/>
      <c r="C669" s="23"/>
    </row>
    <row r="670" spans="1:3" x14ac:dyDescent="0.3">
      <c r="A670" s="23"/>
      <c r="B670" s="23"/>
      <c r="C670" s="23"/>
    </row>
    <row r="671" spans="1:3" x14ac:dyDescent="0.3">
      <c r="A671" s="23"/>
      <c r="B671" s="23"/>
      <c r="C671" s="23"/>
    </row>
    <row r="672" spans="1:3" x14ac:dyDescent="0.3">
      <c r="A672" s="23"/>
      <c r="B672" s="23"/>
      <c r="C672" s="23"/>
    </row>
    <row r="673" spans="1:3" x14ac:dyDescent="0.3">
      <c r="A673" s="23"/>
      <c r="B673" s="23"/>
      <c r="C673" s="23"/>
    </row>
    <row r="674" spans="1:3" x14ac:dyDescent="0.3">
      <c r="A674" s="23"/>
      <c r="B674" s="23"/>
      <c r="C674" s="23"/>
    </row>
    <row r="675" spans="1:3" x14ac:dyDescent="0.3">
      <c r="A675" s="23"/>
      <c r="B675" s="23"/>
      <c r="C675" s="23"/>
    </row>
    <row r="676" spans="1:3" x14ac:dyDescent="0.3">
      <c r="A676" s="23"/>
      <c r="B676" s="23"/>
      <c r="C676" s="23"/>
    </row>
    <row r="677" spans="1:3" x14ac:dyDescent="0.3">
      <c r="A677" s="23"/>
      <c r="B677" s="23"/>
      <c r="C677" s="23"/>
    </row>
    <row r="678" spans="1:3" x14ac:dyDescent="0.3">
      <c r="A678" s="23"/>
      <c r="B678" s="23"/>
      <c r="C678" s="23"/>
    </row>
    <row r="679" spans="1:3" x14ac:dyDescent="0.3">
      <c r="A679" s="23"/>
      <c r="B679" s="23"/>
      <c r="C679" s="23"/>
    </row>
    <row r="680" spans="1:3" x14ac:dyDescent="0.3">
      <c r="A680" s="23"/>
      <c r="B680" s="23"/>
      <c r="C680" s="23"/>
    </row>
    <row r="681" spans="1:3" x14ac:dyDescent="0.3">
      <c r="A681" s="23"/>
      <c r="B681" s="23"/>
      <c r="C681" s="23"/>
    </row>
    <row r="682" spans="1:3" x14ac:dyDescent="0.3">
      <c r="A682" s="23"/>
      <c r="B682" s="23"/>
      <c r="C682" s="23"/>
    </row>
    <row r="683" spans="1:3" x14ac:dyDescent="0.3">
      <c r="A683" s="23"/>
      <c r="B683" s="23"/>
      <c r="C683" s="23"/>
    </row>
    <row r="684" spans="1:3" x14ac:dyDescent="0.3">
      <c r="A684" s="23"/>
      <c r="B684" s="23"/>
      <c r="C684" s="23"/>
    </row>
    <row r="685" spans="1:3" x14ac:dyDescent="0.3">
      <c r="A685" s="23"/>
      <c r="B685" s="23"/>
      <c r="C685" s="23"/>
    </row>
    <row r="686" spans="1:3" x14ac:dyDescent="0.3">
      <c r="A686" s="23"/>
      <c r="B686" s="23"/>
      <c r="C686" s="23"/>
    </row>
    <row r="687" spans="1:3" x14ac:dyDescent="0.3">
      <c r="A687" s="23"/>
      <c r="B687" s="23"/>
      <c r="C687" s="23"/>
    </row>
    <row r="688" spans="1:3" x14ac:dyDescent="0.3">
      <c r="A688" s="23"/>
      <c r="B688" s="23"/>
      <c r="C688" s="23"/>
    </row>
    <row r="689" spans="1:3" x14ac:dyDescent="0.3">
      <c r="A689" s="23"/>
      <c r="B689" s="23"/>
      <c r="C689" s="23"/>
    </row>
    <row r="690" spans="1:3" x14ac:dyDescent="0.3">
      <c r="A690" s="23"/>
      <c r="B690" s="23"/>
      <c r="C690" s="23"/>
    </row>
    <row r="691" spans="1:3" x14ac:dyDescent="0.3">
      <c r="A691" s="23"/>
      <c r="B691" s="23"/>
      <c r="C691" s="23"/>
    </row>
    <row r="692" spans="1:3" x14ac:dyDescent="0.3">
      <c r="A692" s="23"/>
      <c r="B692" s="23"/>
      <c r="C692" s="23"/>
    </row>
    <row r="693" spans="1:3" x14ac:dyDescent="0.3">
      <c r="A693" s="23"/>
      <c r="B693" s="23"/>
      <c r="C693" s="23"/>
    </row>
    <row r="694" spans="1:3" x14ac:dyDescent="0.3">
      <c r="A694" s="23"/>
      <c r="B694" s="23"/>
      <c r="C694" s="23"/>
    </row>
    <row r="695" spans="1:3" x14ac:dyDescent="0.3">
      <c r="A695" s="23"/>
      <c r="B695" s="23"/>
      <c r="C695" s="23"/>
    </row>
    <row r="696" spans="1:3" x14ac:dyDescent="0.3">
      <c r="A696" s="23"/>
      <c r="B696" s="23"/>
      <c r="C696" s="23"/>
    </row>
    <row r="697" spans="1:3" x14ac:dyDescent="0.3">
      <c r="A697" s="23"/>
      <c r="B697" s="23"/>
      <c r="C697" s="23"/>
    </row>
    <row r="698" spans="1:3" x14ac:dyDescent="0.3">
      <c r="A698" s="23"/>
      <c r="B698" s="23"/>
      <c r="C698" s="23"/>
    </row>
    <row r="699" spans="1:3" x14ac:dyDescent="0.3">
      <c r="A699" s="23"/>
      <c r="B699" s="23"/>
      <c r="C699" s="23"/>
    </row>
    <row r="700" spans="1:3" x14ac:dyDescent="0.3">
      <c r="A700" s="23"/>
      <c r="B700" s="23"/>
      <c r="C700" s="23"/>
    </row>
    <row r="701" spans="1:3" x14ac:dyDescent="0.3">
      <c r="A701" s="23"/>
      <c r="B701" s="23"/>
      <c r="C701" s="23"/>
    </row>
    <row r="702" spans="1:3" x14ac:dyDescent="0.3">
      <c r="A702" s="23"/>
      <c r="B702" s="23"/>
      <c r="C702" s="23"/>
    </row>
    <row r="703" spans="1:3" x14ac:dyDescent="0.3">
      <c r="A703" s="23"/>
      <c r="B703" s="23"/>
      <c r="C703" s="23"/>
    </row>
    <row r="704" spans="1:3" x14ac:dyDescent="0.3">
      <c r="A704" s="23"/>
      <c r="B704" s="23"/>
      <c r="C704" s="23"/>
    </row>
    <row r="705" spans="1:3" x14ac:dyDescent="0.3">
      <c r="A705" s="23"/>
      <c r="B705" s="23"/>
      <c r="C705" s="23"/>
    </row>
    <row r="706" spans="1:3" x14ac:dyDescent="0.3">
      <c r="A706" s="23"/>
      <c r="B706" s="23"/>
      <c r="C706" s="23"/>
    </row>
    <row r="707" spans="1:3" x14ac:dyDescent="0.3">
      <c r="A707" s="23"/>
      <c r="B707" s="23"/>
      <c r="C707" s="23"/>
    </row>
    <row r="708" spans="1:3" x14ac:dyDescent="0.3">
      <c r="A708" s="23"/>
      <c r="B708" s="23"/>
      <c r="C708" s="23"/>
    </row>
    <row r="709" spans="1:3" x14ac:dyDescent="0.3">
      <c r="A709" s="23"/>
      <c r="B709" s="23"/>
      <c r="C709" s="23"/>
    </row>
    <row r="710" spans="1:3" x14ac:dyDescent="0.3">
      <c r="A710" s="23"/>
      <c r="B710" s="23"/>
      <c r="C710" s="23"/>
    </row>
    <row r="711" spans="1:3" x14ac:dyDescent="0.3">
      <c r="A711" s="23"/>
      <c r="B711" s="23"/>
      <c r="C711" s="23"/>
    </row>
    <row r="712" spans="1:3" x14ac:dyDescent="0.3">
      <c r="A712" s="23"/>
      <c r="B712" s="23"/>
      <c r="C712" s="23"/>
    </row>
    <row r="713" spans="1:3" x14ac:dyDescent="0.3">
      <c r="A713" s="23"/>
      <c r="B713" s="23"/>
      <c r="C713" s="23"/>
    </row>
    <row r="714" spans="1:3" x14ac:dyDescent="0.3">
      <c r="A714" s="23"/>
      <c r="B714" s="23"/>
      <c r="C714" s="23"/>
    </row>
    <row r="715" spans="1:3" x14ac:dyDescent="0.3">
      <c r="A715" s="23"/>
      <c r="B715" s="23"/>
      <c r="C715" s="23"/>
    </row>
    <row r="716" spans="1:3" x14ac:dyDescent="0.3">
      <c r="A716" s="23"/>
      <c r="B716" s="23"/>
      <c r="C716" s="23"/>
    </row>
    <row r="717" spans="1:3" x14ac:dyDescent="0.3">
      <c r="A717" s="23"/>
      <c r="B717" s="23"/>
      <c r="C717" s="23"/>
    </row>
    <row r="718" spans="1:3" x14ac:dyDescent="0.3">
      <c r="A718" s="23"/>
      <c r="B718" s="23"/>
      <c r="C718" s="23"/>
    </row>
    <row r="719" spans="1:3" x14ac:dyDescent="0.3">
      <c r="A719" s="23"/>
      <c r="B719" s="23"/>
      <c r="C719" s="23"/>
    </row>
    <row r="720" spans="1:3" x14ac:dyDescent="0.3">
      <c r="A720" s="23"/>
      <c r="B720" s="23"/>
      <c r="C720" s="23"/>
    </row>
    <row r="721" spans="1:3" x14ac:dyDescent="0.3">
      <c r="A721" s="23"/>
      <c r="B721" s="23"/>
      <c r="C721" s="23"/>
    </row>
    <row r="722" spans="1:3" x14ac:dyDescent="0.3">
      <c r="A722" s="23"/>
      <c r="B722" s="23"/>
      <c r="C722" s="23"/>
    </row>
    <row r="723" spans="1:3" x14ac:dyDescent="0.3">
      <c r="A723" s="23"/>
      <c r="B723" s="23"/>
      <c r="C723" s="23"/>
    </row>
    <row r="724" spans="1:3" x14ac:dyDescent="0.3">
      <c r="A724" s="23"/>
      <c r="B724" s="23"/>
      <c r="C724" s="23"/>
    </row>
    <row r="725" spans="1:3" x14ac:dyDescent="0.3">
      <c r="A725" s="23"/>
      <c r="B725" s="23"/>
      <c r="C725" s="23"/>
    </row>
    <row r="726" spans="1:3" x14ac:dyDescent="0.3">
      <c r="A726" s="23"/>
      <c r="B726" s="23"/>
      <c r="C726" s="23"/>
    </row>
    <row r="727" spans="1:3" x14ac:dyDescent="0.3">
      <c r="A727" s="23"/>
      <c r="B727" s="23"/>
      <c r="C727" s="23"/>
    </row>
    <row r="728" spans="1:3" x14ac:dyDescent="0.3">
      <c r="A728" s="23"/>
      <c r="B728" s="23"/>
      <c r="C728" s="23"/>
    </row>
    <row r="729" spans="1:3" x14ac:dyDescent="0.3">
      <c r="A729" s="23"/>
      <c r="B729" s="23"/>
      <c r="C729" s="23"/>
    </row>
    <row r="730" spans="1:3" x14ac:dyDescent="0.3">
      <c r="A730" s="23"/>
      <c r="B730" s="23"/>
      <c r="C730" s="23"/>
    </row>
    <row r="731" spans="1:3" x14ac:dyDescent="0.3">
      <c r="A731" s="23"/>
      <c r="B731" s="23"/>
      <c r="C731" s="23"/>
    </row>
    <row r="732" spans="1:3" x14ac:dyDescent="0.3">
      <c r="A732" s="23"/>
      <c r="B732" s="23"/>
      <c r="C732" s="23"/>
    </row>
    <row r="733" spans="1:3" x14ac:dyDescent="0.3">
      <c r="A733" s="23"/>
      <c r="B733" s="23"/>
      <c r="C733" s="23"/>
    </row>
    <row r="734" spans="1:3" x14ac:dyDescent="0.3">
      <c r="A734" s="23"/>
      <c r="B734" s="23"/>
      <c r="C734" s="23"/>
    </row>
    <row r="735" spans="1:3" x14ac:dyDescent="0.3">
      <c r="A735" s="23"/>
      <c r="B735" s="23"/>
      <c r="C735" s="23"/>
    </row>
    <row r="736" spans="1:3" x14ac:dyDescent="0.3">
      <c r="A736" s="23"/>
      <c r="B736" s="23"/>
      <c r="C736" s="23"/>
    </row>
    <row r="737" spans="1:3" x14ac:dyDescent="0.3">
      <c r="A737" s="23"/>
      <c r="B737" s="23"/>
      <c r="C737" s="23"/>
    </row>
    <row r="738" spans="1:3" x14ac:dyDescent="0.3">
      <c r="A738" s="23"/>
      <c r="B738" s="23"/>
      <c r="C738" s="23"/>
    </row>
    <row r="739" spans="1:3" x14ac:dyDescent="0.3">
      <c r="A739" s="23"/>
      <c r="B739" s="23"/>
      <c r="C739" s="23"/>
    </row>
    <row r="740" spans="1:3" x14ac:dyDescent="0.3">
      <c r="A740" s="23"/>
      <c r="B740" s="23"/>
      <c r="C740" s="23"/>
    </row>
    <row r="741" spans="1:3" x14ac:dyDescent="0.3">
      <c r="A741" s="23"/>
      <c r="B741" s="23"/>
      <c r="C741" s="23"/>
    </row>
    <row r="742" spans="1:3" x14ac:dyDescent="0.3">
      <c r="A742" s="23"/>
      <c r="B742" s="23"/>
      <c r="C742" s="23"/>
    </row>
    <row r="743" spans="1:3" x14ac:dyDescent="0.3">
      <c r="A743" s="23"/>
      <c r="B743" s="23"/>
      <c r="C743" s="23"/>
    </row>
    <row r="744" spans="1:3" x14ac:dyDescent="0.3">
      <c r="A744" s="23"/>
      <c r="B744" s="23"/>
      <c r="C744" s="23"/>
    </row>
    <row r="745" spans="1:3" x14ac:dyDescent="0.3">
      <c r="A745" s="23"/>
      <c r="B745" s="23"/>
      <c r="C745" s="23"/>
    </row>
    <row r="746" spans="1:3" x14ac:dyDescent="0.3">
      <c r="A746" s="23"/>
      <c r="B746" s="23"/>
      <c r="C746" s="23"/>
    </row>
    <row r="747" spans="1:3" x14ac:dyDescent="0.3">
      <c r="A747" s="23"/>
      <c r="B747" s="23"/>
      <c r="C747" s="23"/>
    </row>
    <row r="748" spans="1:3" x14ac:dyDescent="0.3">
      <c r="A748" s="23"/>
      <c r="B748" s="23"/>
      <c r="C748" s="23"/>
    </row>
    <row r="749" spans="1:3" x14ac:dyDescent="0.3">
      <c r="A749" s="23"/>
      <c r="B749" s="23"/>
      <c r="C749" s="23"/>
    </row>
    <row r="750" spans="1:3" x14ac:dyDescent="0.3">
      <c r="A750" s="23"/>
      <c r="B750" s="23"/>
      <c r="C750" s="23"/>
    </row>
    <row r="751" spans="1:3" x14ac:dyDescent="0.3">
      <c r="A751" s="23"/>
      <c r="B751" s="23"/>
      <c r="C751" s="23"/>
    </row>
    <row r="752" spans="1:3" x14ac:dyDescent="0.3">
      <c r="A752" s="23"/>
      <c r="B752" s="23"/>
      <c r="C752" s="23"/>
    </row>
    <row r="753" spans="1:3" x14ac:dyDescent="0.3">
      <c r="A753" s="23"/>
      <c r="B753" s="23"/>
      <c r="C753" s="23"/>
    </row>
    <row r="754" spans="1:3" x14ac:dyDescent="0.3">
      <c r="A754" s="23"/>
      <c r="B754" s="23"/>
      <c r="C754" s="23"/>
    </row>
    <row r="755" spans="1:3" x14ac:dyDescent="0.3">
      <c r="A755" s="23"/>
      <c r="B755" s="23"/>
      <c r="C755" s="23"/>
    </row>
    <row r="756" spans="1:3" x14ac:dyDescent="0.3">
      <c r="A756" s="23"/>
      <c r="B756" s="23"/>
      <c r="C756" s="23"/>
    </row>
    <row r="757" spans="1:3" x14ac:dyDescent="0.3">
      <c r="A757" s="23"/>
      <c r="B757" s="23"/>
      <c r="C757" s="23"/>
    </row>
    <row r="758" spans="1:3" x14ac:dyDescent="0.3">
      <c r="A758" s="23"/>
      <c r="B758" s="23"/>
      <c r="C758" s="23"/>
    </row>
    <row r="759" spans="1:3" x14ac:dyDescent="0.3">
      <c r="A759" s="23"/>
      <c r="B759" s="23"/>
      <c r="C759" s="23"/>
    </row>
    <row r="760" spans="1:3" x14ac:dyDescent="0.3">
      <c r="A760" s="23"/>
      <c r="B760" s="23"/>
      <c r="C760" s="23"/>
    </row>
    <row r="761" spans="1:3" x14ac:dyDescent="0.3">
      <c r="A761" s="23"/>
      <c r="B761" s="23"/>
      <c r="C761" s="23"/>
    </row>
    <row r="762" spans="1:3" x14ac:dyDescent="0.3">
      <c r="A762" s="23"/>
      <c r="B762" s="23"/>
      <c r="C762" s="23"/>
    </row>
    <row r="763" spans="1:3" x14ac:dyDescent="0.3">
      <c r="A763" s="23"/>
      <c r="B763" s="23"/>
      <c r="C763" s="23"/>
    </row>
    <row r="764" spans="1:3" x14ac:dyDescent="0.3">
      <c r="A764" s="23"/>
      <c r="B764" s="23"/>
      <c r="C764" s="23"/>
    </row>
    <row r="765" spans="1:3" x14ac:dyDescent="0.3">
      <c r="A765" s="23"/>
      <c r="B765" s="23"/>
      <c r="C765" s="23"/>
    </row>
    <row r="766" spans="1:3" x14ac:dyDescent="0.3">
      <c r="A766" s="23"/>
      <c r="B766" s="23"/>
      <c r="C766" s="23"/>
    </row>
    <row r="767" spans="1:3" x14ac:dyDescent="0.3">
      <c r="A767" s="23"/>
      <c r="B767" s="23"/>
      <c r="C767" s="23"/>
    </row>
    <row r="768" spans="1:3" x14ac:dyDescent="0.3">
      <c r="A768" s="23"/>
      <c r="B768" s="23"/>
      <c r="C768" s="23"/>
    </row>
    <row r="769" spans="1:3" x14ac:dyDescent="0.3">
      <c r="A769" s="23"/>
      <c r="B769" s="23"/>
      <c r="C769" s="23"/>
    </row>
    <row r="770" spans="1:3" x14ac:dyDescent="0.3">
      <c r="A770" s="23"/>
      <c r="B770" s="23"/>
      <c r="C770" s="23"/>
    </row>
    <row r="771" spans="1:3" x14ac:dyDescent="0.3">
      <c r="A771" s="23"/>
      <c r="B771" s="23"/>
      <c r="C771" s="23"/>
    </row>
    <row r="772" spans="1:3" x14ac:dyDescent="0.3">
      <c r="A772" s="23"/>
      <c r="B772" s="23"/>
      <c r="C772" s="23"/>
    </row>
    <row r="773" spans="1:3" x14ac:dyDescent="0.3">
      <c r="A773" s="23"/>
      <c r="B773" s="23"/>
      <c r="C773" s="23"/>
    </row>
    <row r="774" spans="1:3" x14ac:dyDescent="0.3">
      <c r="A774" s="23"/>
      <c r="B774" s="23"/>
      <c r="C774" s="23"/>
    </row>
    <row r="775" spans="1:3" x14ac:dyDescent="0.3">
      <c r="A775" s="23"/>
      <c r="B775" s="23"/>
      <c r="C775" s="23"/>
    </row>
    <row r="776" spans="1:3" x14ac:dyDescent="0.3">
      <c r="A776" s="23"/>
      <c r="B776" s="23"/>
      <c r="C776" s="23"/>
    </row>
    <row r="777" spans="1:3" x14ac:dyDescent="0.3">
      <c r="A777" s="23"/>
      <c r="B777" s="23"/>
      <c r="C777" s="23"/>
    </row>
    <row r="778" spans="1:3" x14ac:dyDescent="0.3">
      <c r="A778" s="23"/>
      <c r="B778" s="23"/>
      <c r="C778" s="23"/>
    </row>
    <row r="779" spans="1:3" x14ac:dyDescent="0.3">
      <c r="A779" s="23"/>
      <c r="B779" s="23"/>
      <c r="C779" s="23"/>
    </row>
    <row r="780" spans="1:3" x14ac:dyDescent="0.3">
      <c r="A780" s="23"/>
      <c r="B780" s="23"/>
      <c r="C780" s="23"/>
    </row>
    <row r="781" spans="1:3" x14ac:dyDescent="0.3">
      <c r="A781" s="23"/>
      <c r="B781" s="23"/>
      <c r="C781" s="23"/>
    </row>
    <row r="782" spans="1:3" x14ac:dyDescent="0.3">
      <c r="A782" s="23"/>
      <c r="B782" s="23"/>
      <c r="C782" s="23"/>
    </row>
    <row r="783" spans="1:3" x14ac:dyDescent="0.3">
      <c r="A783" s="23"/>
      <c r="B783" s="23"/>
      <c r="C783" s="23"/>
    </row>
    <row r="784" spans="1:3" x14ac:dyDescent="0.3">
      <c r="A784" s="23"/>
      <c r="B784" s="23"/>
      <c r="C784" s="23"/>
    </row>
    <row r="785" spans="1:3" x14ac:dyDescent="0.3">
      <c r="A785" s="23"/>
      <c r="B785" s="23"/>
      <c r="C785" s="23"/>
    </row>
    <row r="786" spans="1:3" x14ac:dyDescent="0.3">
      <c r="A786" s="23"/>
      <c r="B786" s="23"/>
      <c r="C786" s="23"/>
    </row>
    <row r="787" spans="1:3" x14ac:dyDescent="0.3">
      <c r="A787" s="23"/>
      <c r="B787" s="23"/>
      <c r="C787" s="23"/>
    </row>
    <row r="788" spans="1:3" x14ac:dyDescent="0.3">
      <c r="A788" s="23"/>
      <c r="B788" s="23"/>
      <c r="C788" s="23"/>
    </row>
    <row r="789" spans="1:3" x14ac:dyDescent="0.3">
      <c r="A789" s="23"/>
      <c r="B789" s="23"/>
      <c r="C789" s="23"/>
    </row>
    <row r="790" spans="1:3" x14ac:dyDescent="0.3">
      <c r="A790" s="23"/>
      <c r="B790" s="23"/>
      <c r="C790" s="23"/>
    </row>
    <row r="791" spans="1:3" x14ac:dyDescent="0.3">
      <c r="A791" s="23"/>
      <c r="B791" s="23"/>
      <c r="C791" s="23"/>
    </row>
    <row r="792" spans="1:3" x14ac:dyDescent="0.3">
      <c r="A792" s="23"/>
      <c r="B792" s="23"/>
      <c r="C792" s="23"/>
    </row>
    <row r="793" spans="1:3" x14ac:dyDescent="0.3">
      <c r="A793" s="23"/>
      <c r="B793" s="23"/>
      <c r="C793" s="23"/>
    </row>
    <row r="794" spans="1:3" x14ac:dyDescent="0.3">
      <c r="A794" s="23"/>
      <c r="B794" s="23"/>
      <c r="C794" s="23"/>
    </row>
    <row r="795" spans="1:3" x14ac:dyDescent="0.3">
      <c r="A795" s="23"/>
      <c r="B795" s="23"/>
      <c r="C795" s="23"/>
    </row>
    <row r="796" spans="1:3" x14ac:dyDescent="0.3">
      <c r="A796" s="23"/>
      <c r="B796" s="23"/>
      <c r="C796" s="23"/>
    </row>
    <row r="797" spans="1:3" x14ac:dyDescent="0.3">
      <c r="A797" s="23"/>
      <c r="B797" s="23"/>
      <c r="C797" s="23"/>
    </row>
    <row r="798" spans="1:3" x14ac:dyDescent="0.3">
      <c r="A798" s="23"/>
      <c r="B798" s="23"/>
      <c r="C798" s="23"/>
    </row>
    <row r="799" spans="1:3" x14ac:dyDescent="0.3">
      <c r="A799" s="23"/>
      <c r="B799" s="23"/>
      <c r="C799" s="23"/>
    </row>
    <row r="800" spans="1:3" x14ac:dyDescent="0.3">
      <c r="A800" s="23"/>
      <c r="B800" s="23"/>
      <c r="C800" s="23"/>
    </row>
    <row r="801" spans="1:3" x14ac:dyDescent="0.3">
      <c r="A801" s="23"/>
      <c r="B801" s="23"/>
      <c r="C801" s="23"/>
    </row>
    <row r="802" spans="1:3" x14ac:dyDescent="0.3">
      <c r="A802" s="23"/>
      <c r="B802" s="23"/>
      <c r="C802" s="23"/>
    </row>
    <row r="803" spans="1:3" x14ac:dyDescent="0.3">
      <c r="A803" s="23"/>
      <c r="B803" s="23"/>
      <c r="C803" s="23"/>
    </row>
    <row r="804" spans="1:3" x14ac:dyDescent="0.3">
      <c r="A804" s="23"/>
      <c r="B804" s="23"/>
      <c r="C804" s="23"/>
    </row>
    <row r="805" spans="1:3" x14ac:dyDescent="0.3">
      <c r="A805" s="23"/>
      <c r="B805" s="23"/>
      <c r="C805" s="23"/>
    </row>
    <row r="806" spans="1:3" x14ac:dyDescent="0.3">
      <c r="A806" s="23"/>
      <c r="B806" s="23"/>
      <c r="C806" s="23"/>
    </row>
    <row r="807" spans="1:3" x14ac:dyDescent="0.3">
      <c r="A807" s="23"/>
      <c r="B807" s="23"/>
      <c r="C807" s="23"/>
    </row>
    <row r="808" spans="1:3" x14ac:dyDescent="0.3">
      <c r="A808" s="23"/>
      <c r="B808" s="23"/>
      <c r="C808" s="23"/>
    </row>
    <row r="809" spans="1:3" x14ac:dyDescent="0.3">
      <c r="A809" s="23"/>
      <c r="B809" s="23"/>
      <c r="C809" s="23"/>
    </row>
    <row r="810" spans="1:3" x14ac:dyDescent="0.3">
      <c r="A810" s="23"/>
      <c r="B810" s="23"/>
      <c r="C810" s="23"/>
    </row>
    <row r="811" spans="1:3" x14ac:dyDescent="0.3">
      <c r="A811" s="23"/>
      <c r="B811" s="23"/>
      <c r="C811" s="23"/>
    </row>
    <row r="812" spans="1:3" x14ac:dyDescent="0.3">
      <c r="A812" s="23"/>
      <c r="B812" s="23"/>
      <c r="C812" s="23"/>
    </row>
    <row r="813" spans="1:3" x14ac:dyDescent="0.3">
      <c r="A813" s="23"/>
      <c r="B813" s="23"/>
      <c r="C813" s="23"/>
    </row>
    <row r="814" spans="1:3" x14ac:dyDescent="0.3">
      <c r="A814" s="23"/>
      <c r="B814" s="23"/>
      <c r="C814" s="23"/>
    </row>
    <row r="815" spans="1:3" x14ac:dyDescent="0.3">
      <c r="A815" s="23"/>
      <c r="B815" s="23"/>
      <c r="C815" s="23"/>
    </row>
    <row r="816" spans="1:3" x14ac:dyDescent="0.3">
      <c r="A816" s="23"/>
      <c r="B816" s="23"/>
      <c r="C816" s="23"/>
    </row>
    <row r="817" spans="1:3" x14ac:dyDescent="0.3">
      <c r="A817" s="23"/>
      <c r="B817" s="23"/>
      <c r="C817" s="23"/>
    </row>
    <row r="818" spans="1:3" x14ac:dyDescent="0.3">
      <c r="A818" s="23"/>
      <c r="B818" s="23"/>
      <c r="C818" s="23"/>
    </row>
    <row r="819" spans="1:3" x14ac:dyDescent="0.3">
      <c r="A819" s="23"/>
      <c r="B819" s="23"/>
      <c r="C819" s="23"/>
    </row>
    <row r="820" spans="1:3" x14ac:dyDescent="0.3">
      <c r="A820" s="23"/>
      <c r="B820" s="23"/>
      <c r="C820" s="23"/>
    </row>
    <row r="821" spans="1:3" x14ac:dyDescent="0.3">
      <c r="A821" s="23"/>
      <c r="B821" s="23"/>
      <c r="C821" s="23"/>
    </row>
    <row r="822" spans="1:3" x14ac:dyDescent="0.3">
      <c r="A822" s="23"/>
      <c r="B822" s="23"/>
      <c r="C822" s="23"/>
    </row>
    <row r="823" spans="1:3" x14ac:dyDescent="0.3">
      <c r="A823" s="23"/>
      <c r="B823" s="23"/>
      <c r="C823" s="23"/>
    </row>
    <row r="824" spans="1:3" x14ac:dyDescent="0.3">
      <c r="A824" s="23"/>
      <c r="B824" s="23"/>
      <c r="C824" s="23"/>
    </row>
    <row r="825" spans="1:3" x14ac:dyDescent="0.3">
      <c r="A825" s="23"/>
      <c r="B825" s="23"/>
      <c r="C825" s="23"/>
    </row>
    <row r="826" spans="1:3" x14ac:dyDescent="0.3">
      <c r="A826" s="23"/>
      <c r="B826" s="23"/>
      <c r="C826" s="23"/>
    </row>
    <row r="827" spans="1:3" x14ac:dyDescent="0.3">
      <c r="A827" s="23"/>
      <c r="B827" s="23"/>
      <c r="C827" s="23"/>
    </row>
    <row r="828" spans="1:3" x14ac:dyDescent="0.3">
      <c r="A828" s="23"/>
      <c r="B828" s="23"/>
      <c r="C828" s="23"/>
    </row>
    <row r="829" spans="1:3" x14ac:dyDescent="0.3">
      <c r="A829" s="23"/>
      <c r="B829" s="23"/>
      <c r="C829" s="23"/>
    </row>
    <row r="830" spans="1:3" x14ac:dyDescent="0.3">
      <c r="A830" s="23"/>
      <c r="B830" s="23"/>
      <c r="C830" s="23"/>
    </row>
    <row r="831" spans="1:3" x14ac:dyDescent="0.3">
      <c r="A831" s="23"/>
      <c r="B831" s="23"/>
      <c r="C831" s="23"/>
    </row>
    <row r="832" spans="1:3" x14ac:dyDescent="0.3">
      <c r="A832" s="23"/>
      <c r="B832" s="23"/>
      <c r="C832" s="23"/>
    </row>
    <row r="833" spans="1:3" x14ac:dyDescent="0.3">
      <c r="A833" s="23"/>
      <c r="B833" s="23"/>
      <c r="C833" s="23"/>
    </row>
    <row r="834" spans="1:3" x14ac:dyDescent="0.3">
      <c r="A834" s="23"/>
      <c r="B834" s="23"/>
      <c r="C834" s="23"/>
    </row>
    <row r="835" spans="1:3" x14ac:dyDescent="0.3">
      <c r="A835" s="23"/>
      <c r="B835" s="23"/>
      <c r="C835" s="23"/>
    </row>
    <row r="836" spans="1:3" x14ac:dyDescent="0.3">
      <c r="A836" s="23"/>
      <c r="B836" s="23"/>
      <c r="C836" s="23"/>
    </row>
    <row r="837" spans="1:3" x14ac:dyDescent="0.3">
      <c r="A837" s="23"/>
      <c r="B837" s="23"/>
      <c r="C837" s="23"/>
    </row>
    <row r="838" spans="1:3" x14ac:dyDescent="0.3">
      <c r="A838" s="23"/>
      <c r="B838" s="23"/>
      <c r="C838" s="23"/>
    </row>
    <row r="839" spans="1:3" x14ac:dyDescent="0.3">
      <c r="A839" s="23"/>
      <c r="B839" s="23"/>
      <c r="C839" s="23"/>
    </row>
    <row r="840" spans="1:3" x14ac:dyDescent="0.3">
      <c r="A840" s="23"/>
      <c r="B840" s="23"/>
      <c r="C840" s="23"/>
    </row>
    <row r="841" spans="1:3" x14ac:dyDescent="0.3">
      <c r="A841" s="23"/>
      <c r="B841" s="23"/>
      <c r="C841" s="23"/>
    </row>
    <row r="842" spans="1:3" x14ac:dyDescent="0.3">
      <c r="A842" s="23"/>
      <c r="B842" s="23"/>
      <c r="C842" s="23"/>
    </row>
    <row r="843" spans="1:3" x14ac:dyDescent="0.3">
      <c r="A843" s="23"/>
      <c r="B843" s="23"/>
      <c r="C843" s="23"/>
    </row>
    <row r="844" spans="1:3" x14ac:dyDescent="0.3">
      <c r="A844" s="23"/>
      <c r="B844" s="23"/>
      <c r="C844" s="23"/>
    </row>
    <row r="845" spans="1:3" x14ac:dyDescent="0.3">
      <c r="A845" s="23"/>
      <c r="B845" s="23"/>
      <c r="C845" s="23"/>
    </row>
    <row r="846" spans="1:3" x14ac:dyDescent="0.3">
      <c r="A846" s="23"/>
      <c r="B846" s="23"/>
      <c r="C846" s="23"/>
    </row>
    <row r="847" spans="1:3" x14ac:dyDescent="0.3">
      <c r="A847" s="23"/>
      <c r="B847" s="23"/>
      <c r="C847" s="23"/>
    </row>
    <row r="848" spans="1:3" x14ac:dyDescent="0.3">
      <c r="A848" s="23"/>
      <c r="B848" s="23"/>
      <c r="C848" s="23"/>
    </row>
    <row r="849" spans="1:3" x14ac:dyDescent="0.3">
      <c r="A849" s="23"/>
      <c r="B849" s="23"/>
      <c r="C849" s="23"/>
    </row>
    <row r="850" spans="1:3" x14ac:dyDescent="0.3">
      <c r="A850" s="23"/>
      <c r="B850" s="23"/>
      <c r="C850" s="23"/>
    </row>
    <row r="851" spans="1:3" x14ac:dyDescent="0.3">
      <c r="A851" s="23"/>
      <c r="B851" s="23"/>
      <c r="C851" s="23"/>
    </row>
    <row r="852" spans="1:3" x14ac:dyDescent="0.3">
      <c r="A852" s="23"/>
      <c r="B852" s="23"/>
      <c r="C852" s="23"/>
    </row>
    <row r="853" spans="1:3" x14ac:dyDescent="0.3">
      <c r="A853" s="23"/>
      <c r="B853" s="23"/>
      <c r="C853" s="23"/>
    </row>
    <row r="854" spans="1:3" x14ac:dyDescent="0.3">
      <c r="A854" s="23"/>
      <c r="B854" s="23"/>
      <c r="C854" s="23"/>
    </row>
    <row r="855" spans="1:3" x14ac:dyDescent="0.3">
      <c r="A855" s="23"/>
      <c r="B855" s="23"/>
      <c r="C855" s="23"/>
    </row>
    <row r="856" spans="1:3" x14ac:dyDescent="0.3">
      <c r="A856" s="23"/>
      <c r="B856" s="23"/>
      <c r="C856" s="23"/>
    </row>
    <row r="857" spans="1:3" x14ac:dyDescent="0.3">
      <c r="A857" s="23"/>
      <c r="B857" s="23"/>
      <c r="C857" s="23"/>
    </row>
    <row r="858" spans="1:3" x14ac:dyDescent="0.3">
      <c r="A858" s="23"/>
      <c r="B858" s="23"/>
      <c r="C858" s="23"/>
    </row>
    <row r="859" spans="1:3" x14ac:dyDescent="0.3">
      <c r="A859" s="23"/>
      <c r="B859" s="23"/>
      <c r="C859" s="23"/>
    </row>
    <row r="860" spans="1:3" x14ac:dyDescent="0.3">
      <c r="A860" s="23"/>
      <c r="B860" s="23"/>
      <c r="C860" s="23"/>
    </row>
    <row r="861" spans="1:3" x14ac:dyDescent="0.3">
      <c r="A861" s="23"/>
      <c r="B861" s="23"/>
      <c r="C861" s="23"/>
    </row>
    <row r="862" spans="1:3" x14ac:dyDescent="0.3">
      <c r="A862" s="23"/>
      <c r="B862" s="23"/>
      <c r="C862" s="23"/>
    </row>
    <row r="863" spans="1:3" x14ac:dyDescent="0.3">
      <c r="A863" s="23"/>
      <c r="B863" s="23"/>
      <c r="C863" s="23"/>
    </row>
    <row r="864" spans="1:3" x14ac:dyDescent="0.3">
      <c r="A864" s="23"/>
      <c r="B864" s="23"/>
      <c r="C864" s="23"/>
    </row>
    <row r="865" spans="1:3" x14ac:dyDescent="0.3">
      <c r="A865" s="23"/>
      <c r="B865" s="23"/>
      <c r="C865" s="23"/>
    </row>
    <row r="866" spans="1:3" x14ac:dyDescent="0.3">
      <c r="A866" s="23"/>
      <c r="B866" s="23"/>
      <c r="C866" s="23"/>
    </row>
    <row r="867" spans="1:3" x14ac:dyDescent="0.3">
      <c r="A867" s="23"/>
      <c r="B867" s="23"/>
      <c r="C867" s="23"/>
    </row>
    <row r="868" spans="1:3" x14ac:dyDescent="0.3">
      <c r="A868" s="23"/>
      <c r="B868" s="23"/>
      <c r="C868" s="23"/>
    </row>
    <row r="869" spans="1:3" x14ac:dyDescent="0.3">
      <c r="A869" s="23"/>
      <c r="B869" s="23"/>
      <c r="C869" s="23"/>
    </row>
    <row r="870" spans="1:3" x14ac:dyDescent="0.3">
      <c r="A870" s="23"/>
      <c r="B870" s="23"/>
      <c r="C870" s="23"/>
    </row>
    <row r="871" spans="1:3" x14ac:dyDescent="0.3">
      <c r="A871" s="23"/>
      <c r="B871" s="23"/>
      <c r="C871" s="23"/>
    </row>
    <row r="872" spans="1:3" x14ac:dyDescent="0.3">
      <c r="A872" s="23"/>
      <c r="B872" s="23"/>
      <c r="C872" s="23"/>
    </row>
    <row r="873" spans="1:3" x14ac:dyDescent="0.3">
      <c r="A873" s="23"/>
      <c r="B873" s="23"/>
      <c r="C873" s="23"/>
    </row>
    <row r="874" spans="1:3" x14ac:dyDescent="0.3">
      <c r="A874" s="23"/>
      <c r="B874" s="23"/>
      <c r="C874" s="23"/>
    </row>
    <row r="875" spans="1:3" x14ac:dyDescent="0.3">
      <c r="A875" s="23"/>
      <c r="B875" s="23"/>
      <c r="C875" s="23"/>
    </row>
    <row r="876" spans="1:3" x14ac:dyDescent="0.3">
      <c r="A876" s="23"/>
      <c r="B876" s="23"/>
      <c r="C876" s="23"/>
    </row>
    <row r="877" spans="1:3" x14ac:dyDescent="0.3">
      <c r="A877" s="23"/>
      <c r="B877" s="23"/>
      <c r="C877" s="23"/>
    </row>
    <row r="878" spans="1:3" x14ac:dyDescent="0.3">
      <c r="A878" s="23"/>
      <c r="B878" s="23"/>
      <c r="C878" s="23"/>
    </row>
    <row r="879" spans="1:3" x14ac:dyDescent="0.3">
      <c r="A879" s="23"/>
      <c r="B879" s="23"/>
      <c r="C879" s="23"/>
    </row>
    <row r="880" spans="1:3" x14ac:dyDescent="0.3">
      <c r="A880" s="23"/>
      <c r="B880" s="23"/>
      <c r="C880" s="23"/>
    </row>
    <row r="881" spans="1:3" x14ac:dyDescent="0.3">
      <c r="A881" s="23"/>
      <c r="B881" s="23"/>
      <c r="C881" s="23"/>
    </row>
    <row r="882" spans="1:3" x14ac:dyDescent="0.3">
      <c r="A882" s="23"/>
      <c r="B882" s="23"/>
      <c r="C882" s="23"/>
    </row>
    <row r="883" spans="1:3" x14ac:dyDescent="0.3">
      <c r="A883" s="23"/>
      <c r="B883" s="23"/>
      <c r="C883" s="23"/>
    </row>
    <row r="884" spans="1:3" x14ac:dyDescent="0.3">
      <c r="A884" s="23"/>
      <c r="B884" s="23"/>
      <c r="C884" s="23"/>
    </row>
    <row r="885" spans="1:3" x14ac:dyDescent="0.3">
      <c r="A885" s="23"/>
      <c r="B885" s="23"/>
      <c r="C885" s="23"/>
    </row>
    <row r="886" spans="1:3" x14ac:dyDescent="0.3">
      <c r="A886" s="23"/>
      <c r="B886" s="23"/>
      <c r="C886" s="23"/>
    </row>
    <row r="887" spans="1:3" x14ac:dyDescent="0.3">
      <c r="A887" s="23"/>
      <c r="B887" s="23"/>
      <c r="C887" s="23"/>
    </row>
    <row r="888" spans="1:3" x14ac:dyDescent="0.3">
      <c r="A888" s="23"/>
      <c r="B888" s="23"/>
      <c r="C888" s="23"/>
    </row>
    <row r="889" spans="1:3" x14ac:dyDescent="0.3">
      <c r="A889" s="23"/>
      <c r="B889" s="23"/>
      <c r="C889" s="23"/>
    </row>
    <row r="890" spans="1:3" x14ac:dyDescent="0.3">
      <c r="A890" s="23"/>
      <c r="B890" s="23"/>
      <c r="C890" s="23"/>
    </row>
    <row r="891" spans="1:3" x14ac:dyDescent="0.3">
      <c r="A891" s="23"/>
      <c r="B891" s="23"/>
      <c r="C891" s="23"/>
    </row>
    <row r="892" spans="1:3" x14ac:dyDescent="0.3">
      <c r="A892" s="23"/>
      <c r="B892" s="23"/>
      <c r="C892" s="23"/>
    </row>
    <row r="893" spans="1:3" x14ac:dyDescent="0.3">
      <c r="A893" s="23"/>
      <c r="B893" s="23"/>
      <c r="C893" s="23"/>
    </row>
    <row r="894" spans="1:3" x14ac:dyDescent="0.3">
      <c r="A894" s="23"/>
      <c r="B894" s="23"/>
      <c r="C894" s="23"/>
    </row>
    <row r="895" spans="1:3" x14ac:dyDescent="0.3">
      <c r="A895" s="23"/>
      <c r="B895" s="23"/>
      <c r="C895" s="23"/>
    </row>
    <row r="896" spans="1:3" x14ac:dyDescent="0.3">
      <c r="A896" s="23"/>
      <c r="B896" s="23"/>
      <c r="C896" s="23"/>
    </row>
    <row r="897" spans="1:3" x14ac:dyDescent="0.3">
      <c r="A897" s="23"/>
      <c r="B897" s="23"/>
      <c r="C897" s="23"/>
    </row>
    <row r="898" spans="1:3" x14ac:dyDescent="0.3">
      <c r="A898" s="23"/>
      <c r="B898" s="23"/>
      <c r="C898" s="23"/>
    </row>
    <row r="899" spans="1:3" x14ac:dyDescent="0.3">
      <c r="A899" s="23"/>
      <c r="B899" s="23"/>
      <c r="C899" s="23"/>
    </row>
    <row r="900" spans="1:3" x14ac:dyDescent="0.3">
      <c r="A900" s="23"/>
      <c r="B900" s="23"/>
      <c r="C900" s="23"/>
    </row>
    <row r="901" spans="1:3" x14ac:dyDescent="0.3">
      <c r="A901" s="23"/>
      <c r="B901" s="23"/>
      <c r="C901" s="23"/>
    </row>
    <row r="902" spans="1:3" x14ac:dyDescent="0.3">
      <c r="A902" s="23"/>
      <c r="B902" s="23"/>
      <c r="C902" s="23"/>
    </row>
    <row r="903" spans="1:3" x14ac:dyDescent="0.3">
      <c r="A903" s="23"/>
      <c r="B903" s="23"/>
      <c r="C903" s="23"/>
    </row>
    <row r="904" spans="1:3" x14ac:dyDescent="0.3">
      <c r="A904" s="23"/>
      <c r="B904" s="23"/>
      <c r="C904" s="23"/>
    </row>
    <row r="905" spans="1:3" x14ac:dyDescent="0.3">
      <c r="A905" s="23"/>
      <c r="B905" s="23"/>
      <c r="C905" s="23"/>
    </row>
    <row r="906" spans="1:3" x14ac:dyDescent="0.3">
      <c r="A906" s="23"/>
      <c r="B906" s="23"/>
      <c r="C906" s="23"/>
    </row>
    <row r="907" spans="1:3" x14ac:dyDescent="0.3">
      <c r="A907" s="23"/>
      <c r="B907" s="23"/>
      <c r="C907" s="23"/>
    </row>
    <row r="908" spans="1:3" x14ac:dyDescent="0.3">
      <c r="A908" s="23"/>
      <c r="B908" s="23"/>
      <c r="C908" s="23"/>
    </row>
    <row r="909" spans="1:3" x14ac:dyDescent="0.3">
      <c r="A909" s="23"/>
      <c r="B909" s="23"/>
      <c r="C909" s="23"/>
    </row>
    <row r="910" spans="1:3" x14ac:dyDescent="0.3">
      <c r="A910" s="23"/>
      <c r="B910" s="23"/>
      <c r="C910" s="23"/>
    </row>
    <row r="911" spans="1:3" x14ac:dyDescent="0.3">
      <c r="A911" s="23"/>
      <c r="B911" s="23"/>
      <c r="C911" s="23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93" zoomScaleNormal="100" zoomScaleSheetLayoutView="93" workbookViewId="0">
      <selection activeCell="C3" sqref="C3"/>
    </sheetView>
  </sheetViews>
  <sheetFormatPr defaultRowHeight="18.75" x14ac:dyDescent="0.3"/>
  <cols>
    <col min="1" max="1" width="28" style="24" customWidth="1"/>
    <col min="2" max="2" width="89.28515625" style="25" customWidth="1"/>
    <col min="3" max="3" width="21.5703125" style="7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92" t="s">
        <v>331</v>
      </c>
    </row>
    <row r="2" spans="1:3" x14ac:dyDescent="0.3">
      <c r="C2" s="92" t="s">
        <v>391</v>
      </c>
    </row>
    <row r="3" spans="1:3" x14ac:dyDescent="0.3">
      <c r="C3" s="92" t="s">
        <v>653</v>
      </c>
    </row>
    <row r="4" spans="1:3" x14ac:dyDescent="0.3">
      <c r="C4" s="92"/>
    </row>
    <row r="5" spans="1:3" x14ac:dyDescent="0.3">
      <c r="C5" s="92" t="s">
        <v>302</v>
      </c>
    </row>
    <row r="6" spans="1:3" x14ac:dyDescent="0.3">
      <c r="C6" s="92" t="s">
        <v>554</v>
      </c>
    </row>
    <row r="7" spans="1:3" x14ac:dyDescent="0.3">
      <c r="C7" s="92" t="s">
        <v>555</v>
      </c>
    </row>
    <row r="8" spans="1:3" x14ac:dyDescent="0.3">
      <c r="C8" s="92" t="s">
        <v>556</v>
      </c>
    </row>
    <row r="9" spans="1:3" x14ac:dyDescent="0.3">
      <c r="A9" s="161" t="s">
        <v>286</v>
      </c>
      <c r="B9" s="161"/>
      <c r="C9" s="161"/>
    </row>
    <row r="10" spans="1:3" x14ac:dyDescent="0.3">
      <c r="A10" s="160" t="s">
        <v>393</v>
      </c>
      <c r="B10" s="160"/>
      <c r="C10" s="160"/>
    </row>
    <row r="11" spans="1:3" x14ac:dyDescent="0.3">
      <c r="C11" s="76" t="s">
        <v>503</v>
      </c>
    </row>
    <row r="12" spans="1:3" ht="57.75" customHeight="1" x14ac:dyDescent="0.3">
      <c r="A12" s="26" t="s">
        <v>184</v>
      </c>
      <c r="B12" s="27" t="s">
        <v>193</v>
      </c>
      <c r="C12" s="77" t="s">
        <v>284</v>
      </c>
    </row>
    <row r="13" spans="1:3" x14ac:dyDescent="0.3">
      <c r="A13" s="28" t="s">
        <v>194</v>
      </c>
      <c r="B13" s="29" t="s">
        <v>195</v>
      </c>
      <c r="C13" s="113">
        <f>C14+C18+C22+C24+C28+C30+C32+C35+C16</f>
        <v>268878369.97000003</v>
      </c>
    </row>
    <row r="14" spans="1:3" x14ac:dyDescent="0.3">
      <c r="A14" s="28" t="s">
        <v>196</v>
      </c>
      <c r="B14" s="30" t="s">
        <v>197</v>
      </c>
      <c r="C14" s="114">
        <f>SUM(C15:C15)</f>
        <v>225376000</v>
      </c>
    </row>
    <row r="15" spans="1:3" x14ac:dyDescent="0.3">
      <c r="A15" s="28" t="s">
        <v>198</v>
      </c>
      <c r="B15" s="30" t="s">
        <v>199</v>
      </c>
      <c r="C15" s="114">
        <v>225376000</v>
      </c>
    </row>
    <row r="16" spans="1:3" ht="37.5" x14ac:dyDescent="0.3">
      <c r="A16" s="28" t="s">
        <v>200</v>
      </c>
      <c r="B16" s="30" t="s">
        <v>201</v>
      </c>
      <c r="C16" s="114">
        <f>C17</f>
        <v>10507500</v>
      </c>
    </row>
    <row r="17" spans="1:3" ht="37.5" x14ac:dyDescent="0.3">
      <c r="A17" s="28" t="s">
        <v>202</v>
      </c>
      <c r="B17" s="30" t="s">
        <v>203</v>
      </c>
      <c r="C17" s="114">
        <v>10507500</v>
      </c>
    </row>
    <row r="18" spans="1:3" x14ac:dyDescent="0.3">
      <c r="A18" s="28" t="s">
        <v>204</v>
      </c>
      <c r="B18" s="30" t="s">
        <v>205</v>
      </c>
      <c r="C18" s="114">
        <f>SUM(C19:C21)</f>
        <v>10576000</v>
      </c>
    </row>
    <row r="19" spans="1:3" ht="19.5" customHeight="1" x14ac:dyDescent="0.3">
      <c r="A19" s="28" t="s">
        <v>206</v>
      </c>
      <c r="B19" s="30" t="s">
        <v>207</v>
      </c>
      <c r="C19" s="114">
        <v>9000000</v>
      </c>
    </row>
    <row r="20" spans="1:3" x14ac:dyDescent="0.3">
      <c r="A20" s="28" t="s">
        <v>208</v>
      </c>
      <c r="B20" s="30" t="s">
        <v>209</v>
      </c>
      <c r="C20" s="114">
        <v>1126000</v>
      </c>
    </row>
    <row r="21" spans="1:3" ht="20.25" customHeight="1" x14ac:dyDescent="0.3">
      <c r="A21" s="28" t="s">
        <v>210</v>
      </c>
      <c r="B21" s="30" t="s">
        <v>211</v>
      </c>
      <c r="C21" s="114">
        <v>450000</v>
      </c>
    </row>
    <row r="22" spans="1:3" x14ac:dyDescent="0.3">
      <c r="A22" s="28" t="s">
        <v>212</v>
      </c>
      <c r="B22" s="30" t="s">
        <v>213</v>
      </c>
      <c r="C22" s="114">
        <f>C23</f>
        <v>3078382</v>
      </c>
    </row>
    <row r="23" spans="1:3" ht="37.5" x14ac:dyDescent="0.3">
      <c r="A23" s="28" t="s">
        <v>214</v>
      </c>
      <c r="B23" s="30" t="s">
        <v>215</v>
      </c>
      <c r="C23" s="114">
        <v>3078382</v>
      </c>
    </row>
    <row r="24" spans="1:3" ht="36" customHeight="1" x14ac:dyDescent="0.3">
      <c r="A24" s="28" t="s">
        <v>216</v>
      </c>
      <c r="B24" s="31" t="s">
        <v>217</v>
      </c>
      <c r="C24" s="114">
        <f>SUM(C25:C27)</f>
        <v>15993487.970000001</v>
      </c>
    </row>
    <row r="25" spans="1:3" ht="91.5" customHeight="1" x14ac:dyDescent="0.3">
      <c r="A25" s="28" t="s">
        <v>314</v>
      </c>
      <c r="B25" s="30" t="s">
        <v>313</v>
      </c>
      <c r="C25" s="114">
        <v>10150000</v>
      </c>
    </row>
    <row r="26" spans="1:3" ht="37.5" customHeight="1" x14ac:dyDescent="0.3">
      <c r="A26" s="28" t="s">
        <v>311</v>
      </c>
      <c r="B26" s="30" t="s">
        <v>310</v>
      </c>
      <c r="C26" s="115">
        <v>1853000</v>
      </c>
    </row>
    <row r="27" spans="1:3" ht="74.25" customHeight="1" x14ac:dyDescent="0.3">
      <c r="A27" s="28" t="s">
        <v>312</v>
      </c>
      <c r="B27" s="30" t="s">
        <v>218</v>
      </c>
      <c r="C27" s="114">
        <v>3990487.97</v>
      </c>
    </row>
    <row r="28" spans="1:3" ht="24" customHeight="1" x14ac:dyDescent="0.3">
      <c r="A28" s="28" t="s">
        <v>219</v>
      </c>
      <c r="B28" s="31" t="s">
        <v>220</v>
      </c>
      <c r="C28" s="114">
        <f>SUM(C29:C29)</f>
        <v>200000</v>
      </c>
    </row>
    <row r="29" spans="1:3" x14ac:dyDescent="0.3">
      <c r="A29" s="28" t="s">
        <v>221</v>
      </c>
      <c r="B29" s="30" t="s">
        <v>222</v>
      </c>
      <c r="C29" s="114">
        <v>200000</v>
      </c>
    </row>
    <row r="30" spans="1:3" ht="37.5" x14ac:dyDescent="0.3">
      <c r="A30" s="28" t="s">
        <v>223</v>
      </c>
      <c r="B30" s="30" t="s">
        <v>224</v>
      </c>
      <c r="C30" s="114">
        <f>C31</f>
        <v>744000</v>
      </c>
    </row>
    <row r="31" spans="1:3" ht="36.75" customHeight="1" x14ac:dyDescent="0.3">
      <c r="A31" s="28" t="s">
        <v>225</v>
      </c>
      <c r="B31" s="30" t="s">
        <v>226</v>
      </c>
      <c r="C31" s="114">
        <v>744000</v>
      </c>
    </row>
    <row r="32" spans="1:3" ht="37.5" x14ac:dyDescent="0.3">
      <c r="A32" s="28" t="s">
        <v>227</v>
      </c>
      <c r="B32" s="30" t="s">
        <v>228</v>
      </c>
      <c r="C32" s="114">
        <f>C33+C34</f>
        <v>1803000</v>
      </c>
    </row>
    <row r="33" spans="1:8" ht="92.25" customHeight="1" x14ac:dyDescent="0.3">
      <c r="A33" s="28" t="s">
        <v>229</v>
      </c>
      <c r="B33" s="32" t="s">
        <v>230</v>
      </c>
      <c r="C33" s="114">
        <v>1000000</v>
      </c>
    </row>
    <row r="34" spans="1:8" ht="36" customHeight="1" x14ac:dyDescent="0.3">
      <c r="A34" s="28" t="s">
        <v>315</v>
      </c>
      <c r="B34" s="30" t="s">
        <v>231</v>
      </c>
      <c r="C34" s="114">
        <v>803000</v>
      </c>
    </row>
    <row r="35" spans="1:8" x14ac:dyDescent="0.3">
      <c r="A35" s="28" t="s">
        <v>232</v>
      </c>
      <c r="B35" s="31" t="s">
        <v>233</v>
      </c>
      <c r="C35" s="115">
        <f>C36+C37</f>
        <v>600000</v>
      </c>
    </row>
    <row r="36" spans="1:8" ht="36.6" customHeight="1" x14ac:dyDescent="0.3">
      <c r="A36" s="28" t="s">
        <v>533</v>
      </c>
      <c r="B36" s="33" t="s">
        <v>534</v>
      </c>
      <c r="C36" s="99">
        <v>350000</v>
      </c>
    </row>
    <row r="37" spans="1:8" ht="70.900000000000006" customHeight="1" x14ac:dyDescent="0.3">
      <c r="A37" s="28" t="s">
        <v>535</v>
      </c>
      <c r="B37" s="33" t="s">
        <v>536</v>
      </c>
      <c r="C37" s="99">
        <v>250000</v>
      </c>
    </row>
    <row r="38" spans="1:8" s="8" customFormat="1" ht="20.25" customHeight="1" collapsed="1" x14ac:dyDescent="0.3">
      <c r="A38" s="34" t="s">
        <v>234</v>
      </c>
      <c r="B38" s="34" t="s">
        <v>235</v>
      </c>
      <c r="C38" s="116">
        <f>C39</f>
        <v>527509810.61000001</v>
      </c>
    </row>
    <row r="39" spans="1:8" ht="38.25" customHeight="1" x14ac:dyDescent="0.3">
      <c r="A39" s="35" t="s">
        <v>236</v>
      </c>
      <c r="B39" s="35" t="s">
        <v>288</v>
      </c>
      <c r="C39" s="99">
        <f>C40+C43+C46+C53</f>
        <v>527509810.61000001</v>
      </c>
    </row>
    <row r="40" spans="1:8" ht="21.75" customHeight="1" x14ac:dyDescent="0.3">
      <c r="A40" s="35" t="s">
        <v>506</v>
      </c>
      <c r="B40" s="37" t="s">
        <v>507</v>
      </c>
      <c r="C40" s="99">
        <f>C41+C42</f>
        <v>77836549.559999987</v>
      </c>
    </row>
    <row r="41" spans="1:8" ht="38.25" customHeight="1" x14ac:dyDescent="0.3">
      <c r="A41" s="35" t="s">
        <v>504</v>
      </c>
      <c r="B41" s="37" t="s">
        <v>505</v>
      </c>
      <c r="C41" s="99">
        <v>77193423.959999993</v>
      </c>
    </row>
    <row r="42" spans="1:8" ht="92.25" customHeight="1" x14ac:dyDescent="0.3">
      <c r="A42" s="35" t="s">
        <v>618</v>
      </c>
      <c r="B42" s="37" t="s">
        <v>619</v>
      </c>
      <c r="C42" s="99">
        <v>643125.6</v>
      </c>
    </row>
    <row r="43" spans="1:8" ht="38.25" customHeight="1" x14ac:dyDescent="0.3">
      <c r="A43" s="35" t="s">
        <v>373</v>
      </c>
      <c r="B43" s="35" t="s">
        <v>360</v>
      </c>
      <c r="C43" s="99">
        <f>C44+C45</f>
        <v>65197430.109999999</v>
      </c>
    </row>
    <row r="44" spans="1:8" ht="38.25" customHeight="1" x14ac:dyDescent="0.3">
      <c r="A44" s="35" t="s">
        <v>617</v>
      </c>
      <c r="B44" s="37" t="s">
        <v>597</v>
      </c>
      <c r="C44" s="99">
        <v>32661326.539999999</v>
      </c>
    </row>
    <row r="45" spans="1:8" ht="20.25" customHeight="1" x14ac:dyDescent="0.3">
      <c r="A45" s="35" t="s">
        <v>374</v>
      </c>
      <c r="B45" s="35" t="s">
        <v>361</v>
      </c>
      <c r="C45" s="99">
        <v>32536103.57</v>
      </c>
    </row>
    <row r="46" spans="1:8" ht="18.75" customHeight="1" x14ac:dyDescent="0.3">
      <c r="A46" s="36" t="s">
        <v>355</v>
      </c>
      <c r="B46" s="35" t="s">
        <v>299</v>
      </c>
      <c r="C46" s="99">
        <f>C52+C47+C48+C49+C51+C50</f>
        <v>374901470.94</v>
      </c>
    </row>
    <row r="47" spans="1:8" ht="37.5" x14ac:dyDescent="0.3">
      <c r="A47" s="35" t="s">
        <v>354</v>
      </c>
      <c r="B47" s="35" t="s">
        <v>238</v>
      </c>
      <c r="C47" s="99">
        <v>361956820.94</v>
      </c>
    </row>
    <row r="48" spans="1:8" ht="75.75" customHeight="1" x14ac:dyDescent="0.3">
      <c r="A48" s="35" t="s">
        <v>353</v>
      </c>
      <c r="B48" s="37" t="s">
        <v>309</v>
      </c>
      <c r="C48" s="99">
        <v>4146291</v>
      </c>
      <c r="H48" s="7" t="s">
        <v>64</v>
      </c>
    </row>
    <row r="49" spans="1:3" ht="56.25" customHeight="1" x14ac:dyDescent="0.3">
      <c r="A49" s="35" t="s">
        <v>352</v>
      </c>
      <c r="B49" s="37" t="s">
        <v>316</v>
      </c>
      <c r="C49" s="99">
        <v>21463</v>
      </c>
    </row>
    <row r="50" spans="1:3" ht="56.25" customHeight="1" x14ac:dyDescent="0.3">
      <c r="A50" s="35" t="s">
        <v>544</v>
      </c>
      <c r="B50" s="37" t="s">
        <v>545</v>
      </c>
      <c r="C50" s="99">
        <v>769864</v>
      </c>
    </row>
    <row r="51" spans="1:3" ht="56.25" customHeight="1" x14ac:dyDescent="0.3">
      <c r="A51" s="35" t="s">
        <v>633</v>
      </c>
      <c r="B51" s="37" t="s">
        <v>634</v>
      </c>
      <c r="C51" s="99">
        <v>5264000</v>
      </c>
    </row>
    <row r="52" spans="1:3" ht="37.5" x14ac:dyDescent="0.3">
      <c r="A52" s="35" t="s">
        <v>351</v>
      </c>
      <c r="B52" s="35" t="s">
        <v>237</v>
      </c>
      <c r="C52" s="99">
        <v>2743032</v>
      </c>
    </row>
    <row r="53" spans="1:3" ht="18.75" customHeight="1" x14ac:dyDescent="0.3">
      <c r="A53" s="35" t="s">
        <v>635</v>
      </c>
      <c r="B53" s="37" t="s">
        <v>549</v>
      </c>
      <c r="C53" s="99">
        <f>C54+C55</f>
        <v>9574360</v>
      </c>
    </row>
    <row r="54" spans="1:3" ht="75.75" customHeight="1" x14ac:dyDescent="0.3">
      <c r="A54" s="35" t="s">
        <v>636</v>
      </c>
      <c r="B54" s="37" t="s">
        <v>637</v>
      </c>
      <c r="C54" s="99">
        <v>6405840</v>
      </c>
    </row>
    <row r="55" spans="1:3" ht="36.75" customHeight="1" x14ac:dyDescent="0.3">
      <c r="A55" s="35" t="s">
        <v>603</v>
      </c>
      <c r="B55" s="37" t="s">
        <v>604</v>
      </c>
      <c r="C55" s="99">
        <v>3168520</v>
      </c>
    </row>
    <row r="56" spans="1:3" x14ac:dyDescent="0.3">
      <c r="A56" s="38"/>
      <c r="B56" s="39" t="s">
        <v>144</v>
      </c>
      <c r="C56" s="117">
        <f>C13+C38</f>
        <v>796388180.58000004</v>
      </c>
    </row>
    <row r="57" spans="1:3" x14ac:dyDescent="0.3">
      <c r="A57" s="40"/>
      <c r="B57" s="41"/>
      <c r="C57" s="78"/>
    </row>
    <row r="58" spans="1:3" x14ac:dyDescent="0.3">
      <c r="A58" s="40"/>
      <c r="B58" s="41"/>
      <c r="C58" s="78"/>
    </row>
  </sheetData>
  <mergeCells count="2">
    <mergeCell ref="A10:C10"/>
    <mergeCell ref="A9:C9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91" zoomScaleNormal="100" zoomScaleSheetLayoutView="91" workbookViewId="0">
      <selection activeCell="C3" sqref="C3"/>
    </sheetView>
  </sheetViews>
  <sheetFormatPr defaultRowHeight="18.75" x14ac:dyDescent="0.3"/>
  <cols>
    <col min="1" max="1" width="5.42578125" style="144" customWidth="1"/>
    <col min="2" max="2" width="124.7109375" style="144" customWidth="1"/>
    <col min="3" max="3" width="20.28515625" style="146" customWidth="1"/>
  </cols>
  <sheetData>
    <row r="1" spans="1:3" x14ac:dyDescent="0.3">
      <c r="C1" s="145" t="s">
        <v>557</v>
      </c>
    </row>
    <row r="2" spans="1:3" x14ac:dyDescent="0.3">
      <c r="C2" s="92" t="s">
        <v>391</v>
      </c>
    </row>
    <row r="3" spans="1:3" x14ac:dyDescent="0.3">
      <c r="C3" s="92" t="s">
        <v>653</v>
      </c>
    </row>
    <row r="4" spans="1:3" x14ac:dyDescent="0.3">
      <c r="C4" s="92"/>
    </row>
    <row r="5" spans="1:3" x14ac:dyDescent="0.3">
      <c r="C5" s="92" t="s">
        <v>560</v>
      </c>
    </row>
    <row r="6" spans="1:3" x14ac:dyDescent="0.3">
      <c r="C6" s="92" t="s">
        <v>554</v>
      </c>
    </row>
    <row r="7" spans="1:3" x14ac:dyDescent="0.3">
      <c r="C7" s="92" t="s">
        <v>555</v>
      </c>
    </row>
    <row r="8" spans="1:3" x14ac:dyDescent="0.3">
      <c r="C8" s="92" t="s">
        <v>556</v>
      </c>
    </row>
    <row r="9" spans="1:3" x14ac:dyDescent="0.3">
      <c r="A9" s="162" t="s">
        <v>286</v>
      </c>
      <c r="B9" s="162"/>
    </row>
    <row r="10" spans="1:3" ht="15.75" customHeight="1" x14ac:dyDescent="0.3">
      <c r="A10" s="163" t="s">
        <v>561</v>
      </c>
      <c r="B10" s="163"/>
    </row>
    <row r="11" spans="1:3" x14ac:dyDescent="0.3">
      <c r="A11" s="147"/>
      <c r="B11" s="147"/>
      <c r="C11" s="76" t="s">
        <v>503</v>
      </c>
    </row>
    <row r="12" spans="1:3" ht="37.5" x14ac:dyDescent="0.3">
      <c r="A12" s="148" t="s">
        <v>332</v>
      </c>
      <c r="B12" s="149" t="s">
        <v>562</v>
      </c>
      <c r="C12" s="150" t="s">
        <v>284</v>
      </c>
    </row>
    <row r="13" spans="1:3" x14ac:dyDescent="0.3">
      <c r="A13" s="26">
        <v>1</v>
      </c>
      <c r="B13" s="31" t="s">
        <v>563</v>
      </c>
      <c r="C13" s="99">
        <v>77193423.959999993</v>
      </c>
    </row>
    <row r="14" spans="1:3" ht="78.75" customHeight="1" x14ac:dyDescent="0.3">
      <c r="A14" s="151">
        <v>2</v>
      </c>
      <c r="B14" s="154" t="s">
        <v>619</v>
      </c>
      <c r="C14" s="99">
        <v>643125.6</v>
      </c>
    </row>
    <row r="15" spans="1:3" ht="38.25" customHeight="1" x14ac:dyDescent="0.3">
      <c r="A15" s="151">
        <v>3</v>
      </c>
      <c r="B15" s="31" t="s">
        <v>564</v>
      </c>
      <c r="C15" s="99">
        <v>149247.45000000001</v>
      </c>
    </row>
    <row r="16" spans="1:3" ht="37.5" x14ac:dyDescent="0.3">
      <c r="A16" s="151">
        <v>4</v>
      </c>
      <c r="B16" s="31" t="s">
        <v>565</v>
      </c>
      <c r="C16" s="99">
        <v>17012317.57</v>
      </c>
    </row>
    <row r="17" spans="1:3" ht="37.5" x14ac:dyDescent="0.3">
      <c r="A17" s="151">
        <v>5</v>
      </c>
      <c r="B17" s="31" t="s">
        <v>566</v>
      </c>
      <c r="C17" s="99">
        <v>6100000</v>
      </c>
    </row>
    <row r="18" spans="1:3" ht="56.25" x14ac:dyDescent="0.3">
      <c r="A18" s="151">
        <v>6</v>
      </c>
      <c r="B18" s="31" t="s">
        <v>567</v>
      </c>
      <c r="C18" s="99">
        <v>9274538.5500000007</v>
      </c>
    </row>
    <row r="19" spans="1:3" ht="37.5" x14ac:dyDescent="0.3">
      <c r="A19" s="151">
        <v>7</v>
      </c>
      <c r="B19" s="31" t="s">
        <v>598</v>
      </c>
      <c r="C19" s="99">
        <v>32661326.539999999</v>
      </c>
    </row>
    <row r="20" spans="1:3" ht="75" x14ac:dyDescent="0.3">
      <c r="A20" s="151">
        <v>8</v>
      </c>
      <c r="B20" s="31" t="s">
        <v>568</v>
      </c>
      <c r="C20" s="99">
        <v>3223</v>
      </c>
    </row>
    <row r="21" spans="1:3" ht="56.25" x14ac:dyDescent="0.3">
      <c r="A21" s="151">
        <v>9</v>
      </c>
      <c r="B21" s="31" t="s">
        <v>569</v>
      </c>
      <c r="C21" s="99">
        <v>2840000</v>
      </c>
    </row>
    <row r="22" spans="1:3" ht="56.25" x14ac:dyDescent="0.3">
      <c r="A22" s="151">
        <v>10</v>
      </c>
      <c r="B22" s="31" t="s">
        <v>570</v>
      </c>
      <c r="C22" s="99">
        <v>8964759.3200000003</v>
      </c>
    </row>
    <row r="23" spans="1:3" ht="75" x14ac:dyDescent="0.3">
      <c r="A23" s="151">
        <v>11</v>
      </c>
      <c r="B23" s="31" t="s">
        <v>638</v>
      </c>
      <c r="C23" s="99">
        <v>5264000</v>
      </c>
    </row>
    <row r="24" spans="1:3" ht="37.5" x14ac:dyDescent="0.3">
      <c r="A24" s="151">
        <v>12</v>
      </c>
      <c r="B24" s="31" t="s">
        <v>571</v>
      </c>
      <c r="C24" s="99">
        <v>2743032</v>
      </c>
    </row>
    <row r="25" spans="1:3" ht="56.25" x14ac:dyDescent="0.3">
      <c r="A25" s="151">
        <v>13</v>
      </c>
      <c r="B25" s="31" t="s">
        <v>572</v>
      </c>
      <c r="C25" s="99">
        <v>18391450</v>
      </c>
    </row>
    <row r="26" spans="1:3" ht="56.25" x14ac:dyDescent="0.3">
      <c r="A26" s="151">
        <v>14</v>
      </c>
      <c r="B26" s="31" t="s">
        <v>573</v>
      </c>
      <c r="C26" s="99">
        <v>1181384</v>
      </c>
    </row>
    <row r="27" spans="1:3" ht="75.75" customHeight="1" x14ac:dyDescent="0.3">
      <c r="A27" s="151">
        <v>15</v>
      </c>
      <c r="B27" s="31" t="s">
        <v>574</v>
      </c>
      <c r="C27" s="99">
        <v>217765232</v>
      </c>
    </row>
    <row r="28" spans="1:3" ht="37.5" x14ac:dyDescent="0.3">
      <c r="A28" s="151">
        <v>16</v>
      </c>
      <c r="B28" s="31" t="s">
        <v>575</v>
      </c>
      <c r="C28" s="99">
        <v>774981</v>
      </c>
    </row>
    <row r="29" spans="1:3" ht="37.5" x14ac:dyDescent="0.3">
      <c r="A29" s="151">
        <v>17</v>
      </c>
      <c r="B29" s="31" t="s">
        <v>576</v>
      </c>
      <c r="C29" s="99">
        <v>765954</v>
      </c>
    </row>
    <row r="30" spans="1:3" ht="76.5" customHeight="1" x14ac:dyDescent="0.3">
      <c r="A30" s="151">
        <v>18</v>
      </c>
      <c r="B30" s="31" t="s">
        <v>577</v>
      </c>
      <c r="C30" s="99">
        <v>4146291</v>
      </c>
    </row>
    <row r="31" spans="1:3" ht="58.5" customHeight="1" x14ac:dyDescent="0.3">
      <c r="A31" s="151">
        <v>19</v>
      </c>
      <c r="B31" s="31" t="s">
        <v>578</v>
      </c>
      <c r="C31" s="99">
        <v>66503229</v>
      </c>
    </row>
    <row r="32" spans="1:3" ht="56.25" x14ac:dyDescent="0.3">
      <c r="A32" s="151">
        <v>20</v>
      </c>
      <c r="B32" s="31" t="s">
        <v>579</v>
      </c>
      <c r="C32" s="99">
        <v>3587245</v>
      </c>
    </row>
    <row r="33" spans="1:3" ht="56.25" x14ac:dyDescent="0.3">
      <c r="A33" s="151">
        <v>21</v>
      </c>
      <c r="B33" s="31" t="s">
        <v>580</v>
      </c>
      <c r="C33" s="99">
        <v>316850</v>
      </c>
    </row>
    <row r="34" spans="1:3" ht="57.75" customHeight="1" x14ac:dyDescent="0.3">
      <c r="A34" s="151">
        <v>22</v>
      </c>
      <c r="B34" s="31" t="s">
        <v>581</v>
      </c>
      <c r="C34" s="99">
        <v>21463</v>
      </c>
    </row>
    <row r="35" spans="1:3" ht="39" customHeight="1" x14ac:dyDescent="0.3">
      <c r="A35" s="151">
        <v>23</v>
      </c>
      <c r="B35" s="31" t="s">
        <v>582</v>
      </c>
      <c r="C35" s="99">
        <v>1819318</v>
      </c>
    </row>
    <row r="36" spans="1:3" ht="56.25" x14ac:dyDescent="0.3">
      <c r="A36" s="151">
        <v>24</v>
      </c>
      <c r="B36" s="31" t="s">
        <v>583</v>
      </c>
      <c r="C36" s="99">
        <v>18045782.620000001</v>
      </c>
    </row>
    <row r="37" spans="1:3" ht="56.25" x14ac:dyDescent="0.3">
      <c r="A37" s="151">
        <v>25</v>
      </c>
      <c r="B37" s="31" t="s">
        <v>584</v>
      </c>
      <c r="C37" s="99">
        <v>20997413</v>
      </c>
    </row>
    <row r="38" spans="1:3" ht="56.25" x14ac:dyDescent="0.3">
      <c r="A38" s="151">
        <v>26</v>
      </c>
      <c r="B38" s="31" t="s">
        <v>585</v>
      </c>
      <c r="C38" s="99">
        <v>769864</v>
      </c>
    </row>
    <row r="39" spans="1:3" ht="56.25" x14ac:dyDescent="0.3">
      <c r="A39" s="151">
        <v>27</v>
      </c>
      <c r="B39" s="31" t="s">
        <v>639</v>
      </c>
      <c r="C39" s="99">
        <v>6405840</v>
      </c>
    </row>
    <row r="40" spans="1:3" ht="56.25" x14ac:dyDescent="0.3">
      <c r="A40" s="151">
        <v>28</v>
      </c>
      <c r="B40" s="31" t="s">
        <v>605</v>
      </c>
      <c r="C40" s="99">
        <v>2692195</v>
      </c>
    </row>
    <row r="41" spans="1:3" ht="56.25" x14ac:dyDescent="0.3">
      <c r="A41" s="151">
        <v>29</v>
      </c>
      <c r="B41" s="31" t="s">
        <v>640</v>
      </c>
      <c r="C41" s="99">
        <v>476325</v>
      </c>
    </row>
    <row r="42" spans="1:3" x14ac:dyDescent="0.3">
      <c r="A42" s="151"/>
      <c r="B42" s="152" t="s">
        <v>144</v>
      </c>
      <c r="C42" s="116">
        <f>SUM(C13:C41)</f>
        <v>527509810.61000001</v>
      </c>
    </row>
  </sheetData>
  <mergeCells count="2">
    <mergeCell ref="A9:B9"/>
    <mergeCell ref="A10:B10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3"/>
  <sheetViews>
    <sheetView view="pageBreakPreview" topLeftCell="B1" zoomScaleNormal="100" zoomScaleSheetLayoutView="100" workbookViewId="0">
      <selection activeCell="F3" sqref="F3"/>
    </sheetView>
  </sheetViews>
  <sheetFormatPr defaultRowHeight="18.75" outlineLevelRow="7" x14ac:dyDescent="0.3"/>
  <cols>
    <col min="1" max="1" width="110.85546875" style="42" customWidth="1"/>
    <col min="2" max="2" width="6.7109375" style="25" customWidth="1"/>
    <col min="3" max="3" width="7.140625" style="25" customWidth="1"/>
    <col min="4" max="4" width="16.140625" style="25" customWidth="1"/>
    <col min="5" max="5" width="7.28515625" style="25" customWidth="1"/>
    <col min="6" max="6" width="18.42578125" style="59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92" t="s">
        <v>558</v>
      </c>
    </row>
    <row r="2" spans="1:11" x14ac:dyDescent="0.3">
      <c r="F2" s="92" t="s">
        <v>391</v>
      </c>
    </row>
    <row r="3" spans="1:11" x14ac:dyDescent="0.3">
      <c r="F3" s="92" t="s">
        <v>653</v>
      </c>
    </row>
    <row r="4" spans="1:11" x14ac:dyDescent="0.3">
      <c r="F4" s="92"/>
    </row>
    <row r="5" spans="1:11" x14ac:dyDescent="0.3">
      <c r="F5" s="92" t="s">
        <v>301</v>
      </c>
    </row>
    <row r="6" spans="1:11" x14ac:dyDescent="0.3">
      <c r="F6" s="92" t="s">
        <v>554</v>
      </c>
    </row>
    <row r="7" spans="1:11" x14ac:dyDescent="0.3">
      <c r="F7" s="92" t="s">
        <v>555</v>
      </c>
    </row>
    <row r="8" spans="1:11" x14ac:dyDescent="0.3">
      <c r="F8" s="92" t="s">
        <v>556</v>
      </c>
    </row>
    <row r="9" spans="1:11" s="1" customFormat="1" x14ac:dyDescent="0.3">
      <c r="A9" s="165" t="s">
        <v>285</v>
      </c>
      <c r="B9" s="165"/>
      <c r="C9" s="165"/>
      <c r="D9" s="165"/>
      <c r="E9" s="165"/>
      <c r="F9" s="165"/>
      <c r="G9" s="86"/>
      <c r="H9" s="86"/>
      <c r="I9" s="86"/>
      <c r="J9" s="86"/>
      <c r="K9" s="86"/>
    </row>
    <row r="10" spans="1:11" s="1" customFormat="1" x14ac:dyDescent="0.3">
      <c r="A10" s="164" t="s">
        <v>394</v>
      </c>
      <c r="B10" s="164"/>
      <c r="C10" s="164"/>
      <c r="D10" s="164"/>
      <c r="E10" s="164"/>
      <c r="F10" s="164"/>
      <c r="G10" s="86"/>
      <c r="H10" s="86"/>
      <c r="I10" s="86"/>
      <c r="J10" s="86"/>
      <c r="K10" s="86"/>
    </row>
    <row r="11" spans="1:11" s="1" customFormat="1" x14ac:dyDescent="0.3">
      <c r="A11" s="43"/>
      <c r="B11" s="75"/>
      <c r="C11" s="75"/>
      <c r="D11" s="75"/>
      <c r="E11" s="75"/>
      <c r="F11" s="45" t="s">
        <v>503</v>
      </c>
      <c r="G11" s="86"/>
      <c r="H11" s="86"/>
      <c r="I11" s="86"/>
      <c r="J11" s="86"/>
      <c r="K11" s="86"/>
    </row>
    <row r="12" spans="1:11" ht="37.5" x14ac:dyDescent="0.25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00" t="s">
        <v>240</v>
      </c>
    </row>
    <row r="13" spans="1:11" s="3" customFormat="1" ht="37.5" x14ac:dyDescent="0.25">
      <c r="A13" s="48" t="s">
        <v>5</v>
      </c>
      <c r="B13" s="49" t="s">
        <v>6</v>
      </c>
      <c r="C13" s="49" t="s">
        <v>7</v>
      </c>
      <c r="D13" s="49" t="s">
        <v>145</v>
      </c>
      <c r="E13" s="49" t="s">
        <v>8</v>
      </c>
      <c r="F13" s="105">
        <f>F14+F35</f>
        <v>35922413</v>
      </c>
      <c r="G13" s="9"/>
      <c r="H13" s="9"/>
      <c r="I13" s="9"/>
      <c r="J13" s="9"/>
      <c r="K13" s="9"/>
    </row>
    <row r="14" spans="1:11" outlineLevel="1" x14ac:dyDescent="0.25">
      <c r="A14" s="50" t="s">
        <v>9</v>
      </c>
      <c r="B14" s="51" t="s">
        <v>6</v>
      </c>
      <c r="C14" s="51" t="s">
        <v>10</v>
      </c>
      <c r="D14" s="51" t="s">
        <v>145</v>
      </c>
      <c r="E14" s="51" t="s">
        <v>8</v>
      </c>
      <c r="F14" s="101">
        <f t="shared" ref="F14" si="0">F15+F24</f>
        <v>7498861</v>
      </c>
    </row>
    <row r="15" spans="1:11" ht="37.5" outlineLevel="2" x14ac:dyDescent="0.25">
      <c r="A15" s="50" t="s">
        <v>11</v>
      </c>
      <c r="B15" s="51" t="s">
        <v>6</v>
      </c>
      <c r="C15" s="51" t="s">
        <v>12</v>
      </c>
      <c r="D15" s="51" t="s">
        <v>145</v>
      </c>
      <c r="E15" s="51" t="s">
        <v>8</v>
      </c>
      <c r="F15" s="101">
        <f t="shared" ref="F15:F16" si="1">F16</f>
        <v>6953609</v>
      </c>
    </row>
    <row r="16" spans="1:11" outlineLevel="4" x14ac:dyDescent="0.25">
      <c r="A16" s="50" t="s">
        <v>154</v>
      </c>
      <c r="B16" s="51" t="s">
        <v>6</v>
      </c>
      <c r="C16" s="51" t="s">
        <v>12</v>
      </c>
      <c r="D16" s="51" t="s">
        <v>146</v>
      </c>
      <c r="E16" s="51" t="s">
        <v>8</v>
      </c>
      <c r="F16" s="101">
        <f t="shared" si="1"/>
        <v>6953609</v>
      </c>
    </row>
    <row r="17" spans="1:11" ht="37.5" outlineLevel="5" x14ac:dyDescent="0.25">
      <c r="A17" s="50" t="s">
        <v>13</v>
      </c>
      <c r="B17" s="51" t="s">
        <v>6</v>
      </c>
      <c r="C17" s="51" t="s">
        <v>12</v>
      </c>
      <c r="D17" s="51" t="s">
        <v>147</v>
      </c>
      <c r="E17" s="51" t="s">
        <v>8</v>
      </c>
      <c r="F17" s="101">
        <f t="shared" ref="F17" si="2">F18+F20+F22</f>
        <v>6953609</v>
      </c>
    </row>
    <row r="18" spans="1:11" ht="56.25" outlineLevel="6" x14ac:dyDescent="0.25">
      <c r="A18" s="50" t="s">
        <v>14</v>
      </c>
      <c r="B18" s="51" t="s">
        <v>6</v>
      </c>
      <c r="C18" s="51" t="s">
        <v>12</v>
      </c>
      <c r="D18" s="51" t="s">
        <v>147</v>
      </c>
      <c r="E18" s="51" t="s">
        <v>15</v>
      </c>
      <c r="F18" s="101">
        <f t="shared" ref="F18" si="3">F19</f>
        <v>6782209</v>
      </c>
    </row>
    <row r="19" spans="1:11" outlineLevel="7" x14ac:dyDescent="0.25">
      <c r="A19" s="50" t="s">
        <v>16</v>
      </c>
      <c r="B19" s="51" t="s">
        <v>6</v>
      </c>
      <c r="C19" s="51" t="s">
        <v>12</v>
      </c>
      <c r="D19" s="51" t="s">
        <v>147</v>
      </c>
      <c r="E19" s="51" t="s">
        <v>17</v>
      </c>
      <c r="F19" s="102">
        <v>6782209</v>
      </c>
    </row>
    <row r="20" spans="1:11" outlineLevel="6" x14ac:dyDescent="0.25">
      <c r="A20" s="50" t="s">
        <v>18</v>
      </c>
      <c r="B20" s="51" t="s">
        <v>6</v>
      </c>
      <c r="C20" s="51" t="s">
        <v>12</v>
      </c>
      <c r="D20" s="51" t="s">
        <v>147</v>
      </c>
      <c r="E20" s="51" t="s">
        <v>19</v>
      </c>
      <c r="F20" s="101">
        <f t="shared" ref="F20" si="4">F21</f>
        <v>170400</v>
      </c>
    </row>
    <row r="21" spans="1:11" ht="20.25" customHeight="1" outlineLevel="7" x14ac:dyDescent="0.25">
      <c r="A21" s="50" t="s">
        <v>20</v>
      </c>
      <c r="B21" s="51" t="s">
        <v>6</v>
      </c>
      <c r="C21" s="51" t="s">
        <v>12</v>
      </c>
      <c r="D21" s="51" t="s">
        <v>147</v>
      </c>
      <c r="E21" s="51" t="s">
        <v>21</v>
      </c>
      <c r="F21" s="98">
        <v>170400</v>
      </c>
    </row>
    <row r="22" spans="1:11" outlineLevel="6" x14ac:dyDescent="0.25">
      <c r="A22" s="50" t="s">
        <v>22</v>
      </c>
      <c r="B22" s="51" t="s">
        <v>6</v>
      </c>
      <c r="C22" s="51" t="s">
        <v>12</v>
      </c>
      <c r="D22" s="51" t="s">
        <v>147</v>
      </c>
      <c r="E22" s="51" t="s">
        <v>23</v>
      </c>
      <c r="F22" s="101">
        <f t="shared" ref="F22" si="5">F23</f>
        <v>1000</v>
      </c>
    </row>
    <row r="23" spans="1:11" outlineLevel="7" x14ac:dyDescent="0.25">
      <c r="A23" s="50" t="s">
        <v>24</v>
      </c>
      <c r="B23" s="51" t="s">
        <v>6</v>
      </c>
      <c r="C23" s="51" t="s">
        <v>12</v>
      </c>
      <c r="D23" s="51" t="s">
        <v>147</v>
      </c>
      <c r="E23" s="51" t="s">
        <v>25</v>
      </c>
      <c r="F23" s="98">
        <v>1000</v>
      </c>
    </row>
    <row r="24" spans="1:11" outlineLevel="2" x14ac:dyDescent="0.25">
      <c r="A24" s="50" t="s">
        <v>26</v>
      </c>
      <c r="B24" s="51" t="s">
        <v>6</v>
      </c>
      <c r="C24" s="51" t="s">
        <v>27</v>
      </c>
      <c r="D24" s="51" t="s">
        <v>145</v>
      </c>
      <c r="E24" s="51" t="s">
        <v>8</v>
      </c>
      <c r="F24" s="101">
        <f>F25+F30</f>
        <v>545252</v>
      </c>
    </row>
    <row r="25" spans="1:11" s="88" customFormat="1" ht="37.5" outlineLevel="3" x14ac:dyDescent="0.25">
      <c r="A25" s="94" t="s">
        <v>524</v>
      </c>
      <c r="B25" s="71" t="s">
        <v>6</v>
      </c>
      <c r="C25" s="71" t="s">
        <v>27</v>
      </c>
      <c r="D25" s="71" t="s">
        <v>148</v>
      </c>
      <c r="E25" s="71" t="s">
        <v>8</v>
      </c>
      <c r="F25" s="103">
        <f t="shared" ref="F25:F28" si="6">F26</f>
        <v>30000</v>
      </c>
      <c r="G25" s="89"/>
      <c r="H25" s="89"/>
      <c r="I25" s="89"/>
      <c r="J25" s="89"/>
      <c r="K25" s="89"/>
    </row>
    <row r="26" spans="1:11" ht="37.5" outlineLevel="4" x14ac:dyDescent="0.25">
      <c r="A26" s="50" t="s">
        <v>395</v>
      </c>
      <c r="B26" s="51" t="s">
        <v>6</v>
      </c>
      <c r="C26" s="51" t="s">
        <v>27</v>
      </c>
      <c r="D26" s="51" t="s">
        <v>396</v>
      </c>
      <c r="E26" s="51" t="s">
        <v>8</v>
      </c>
      <c r="F26" s="101">
        <f t="shared" si="6"/>
        <v>30000</v>
      </c>
    </row>
    <row r="27" spans="1:11" outlineLevel="5" x14ac:dyDescent="0.25">
      <c r="A27" s="95" t="s">
        <v>408</v>
      </c>
      <c r="B27" s="51" t="s">
        <v>6</v>
      </c>
      <c r="C27" s="51" t="s">
        <v>27</v>
      </c>
      <c r="D27" s="51" t="s">
        <v>397</v>
      </c>
      <c r="E27" s="51" t="s">
        <v>8</v>
      </c>
      <c r="F27" s="101">
        <f t="shared" si="6"/>
        <v>30000</v>
      </c>
    </row>
    <row r="28" spans="1:11" outlineLevel="6" x14ac:dyDescent="0.25">
      <c r="A28" s="50" t="s">
        <v>18</v>
      </c>
      <c r="B28" s="51" t="s">
        <v>6</v>
      </c>
      <c r="C28" s="51" t="s">
        <v>27</v>
      </c>
      <c r="D28" s="51" t="s">
        <v>397</v>
      </c>
      <c r="E28" s="51" t="s">
        <v>19</v>
      </c>
      <c r="F28" s="101">
        <f t="shared" si="6"/>
        <v>30000</v>
      </c>
    </row>
    <row r="29" spans="1:11" ht="19.5" customHeight="1" outlineLevel="7" x14ac:dyDescent="0.25">
      <c r="A29" s="50" t="s">
        <v>20</v>
      </c>
      <c r="B29" s="51" t="s">
        <v>6</v>
      </c>
      <c r="C29" s="51" t="s">
        <v>27</v>
      </c>
      <c r="D29" s="51" t="s">
        <v>397</v>
      </c>
      <c r="E29" s="51" t="s">
        <v>21</v>
      </c>
      <c r="F29" s="101">
        <v>30000</v>
      </c>
    </row>
    <row r="30" spans="1:11" s="88" customFormat="1" ht="37.5" outlineLevel="7" x14ac:dyDescent="0.25">
      <c r="A30" s="87" t="s">
        <v>539</v>
      </c>
      <c r="B30" s="51" t="s">
        <v>6</v>
      </c>
      <c r="C30" s="51" t="s">
        <v>27</v>
      </c>
      <c r="D30" s="71" t="s">
        <v>398</v>
      </c>
      <c r="E30" s="71" t="s">
        <v>8</v>
      </c>
      <c r="F30" s="104">
        <f t="shared" ref="F30:F33" si="7">F31</f>
        <v>515252</v>
      </c>
      <c r="G30" s="89"/>
      <c r="H30" s="89"/>
      <c r="I30" s="89"/>
      <c r="J30" s="89"/>
      <c r="K30" s="89"/>
    </row>
    <row r="31" spans="1:11" ht="37.5" outlineLevel="7" x14ac:dyDescent="0.25">
      <c r="A31" s="96" t="s">
        <v>399</v>
      </c>
      <c r="B31" s="51" t="s">
        <v>6</v>
      </c>
      <c r="C31" s="51" t="s">
        <v>27</v>
      </c>
      <c r="D31" s="51" t="s">
        <v>400</v>
      </c>
      <c r="E31" s="51" t="s">
        <v>8</v>
      </c>
      <c r="F31" s="98">
        <f t="shared" si="7"/>
        <v>515252</v>
      </c>
    </row>
    <row r="32" spans="1:11" ht="37.5" outlineLevel="5" x14ac:dyDescent="0.25">
      <c r="A32" s="50" t="s">
        <v>28</v>
      </c>
      <c r="B32" s="51" t="s">
        <v>6</v>
      </c>
      <c r="C32" s="51" t="s">
        <v>27</v>
      </c>
      <c r="D32" s="51" t="s">
        <v>416</v>
      </c>
      <c r="E32" s="51" t="s">
        <v>8</v>
      </c>
      <c r="F32" s="101">
        <f t="shared" si="7"/>
        <v>515252</v>
      </c>
    </row>
    <row r="33" spans="1:11" outlineLevel="6" x14ac:dyDescent="0.25">
      <c r="A33" s="50" t="s">
        <v>18</v>
      </c>
      <c r="B33" s="51" t="s">
        <v>6</v>
      </c>
      <c r="C33" s="51" t="s">
        <v>27</v>
      </c>
      <c r="D33" s="51" t="s">
        <v>416</v>
      </c>
      <c r="E33" s="51" t="s">
        <v>19</v>
      </c>
      <c r="F33" s="101">
        <f t="shared" si="7"/>
        <v>515252</v>
      </c>
    </row>
    <row r="34" spans="1:11" ht="21" customHeight="1" outlineLevel="7" x14ac:dyDescent="0.25">
      <c r="A34" s="50" t="s">
        <v>20</v>
      </c>
      <c r="B34" s="51" t="s">
        <v>6</v>
      </c>
      <c r="C34" s="51" t="s">
        <v>27</v>
      </c>
      <c r="D34" s="51" t="s">
        <v>416</v>
      </c>
      <c r="E34" s="51" t="s">
        <v>21</v>
      </c>
      <c r="F34" s="98">
        <v>515252</v>
      </c>
    </row>
    <row r="35" spans="1:11" ht="37.5" outlineLevel="1" x14ac:dyDescent="0.25">
      <c r="A35" s="50" t="s">
        <v>31</v>
      </c>
      <c r="B35" s="51" t="s">
        <v>6</v>
      </c>
      <c r="C35" s="51" t="s">
        <v>32</v>
      </c>
      <c r="D35" s="51" t="s">
        <v>145</v>
      </c>
      <c r="E35" s="51" t="s">
        <v>8</v>
      </c>
      <c r="F35" s="101">
        <f>F36+F45</f>
        <v>28423552</v>
      </c>
    </row>
    <row r="36" spans="1:11" ht="37.5" outlineLevel="2" x14ac:dyDescent="0.25">
      <c r="A36" s="50" t="s">
        <v>33</v>
      </c>
      <c r="B36" s="51" t="s">
        <v>6</v>
      </c>
      <c r="C36" s="51" t="s">
        <v>34</v>
      </c>
      <c r="D36" s="51" t="s">
        <v>145</v>
      </c>
      <c r="E36" s="51" t="s">
        <v>8</v>
      </c>
      <c r="F36" s="101">
        <f t="shared" ref="F36:F37" si="8">F37</f>
        <v>20013312</v>
      </c>
    </row>
    <row r="37" spans="1:11" s="88" customFormat="1" ht="37.5" outlineLevel="3" x14ac:dyDescent="0.25">
      <c r="A37" s="87" t="s">
        <v>529</v>
      </c>
      <c r="B37" s="71" t="s">
        <v>6</v>
      </c>
      <c r="C37" s="71" t="s">
        <v>34</v>
      </c>
      <c r="D37" s="71" t="s">
        <v>402</v>
      </c>
      <c r="E37" s="71" t="s">
        <v>8</v>
      </c>
      <c r="F37" s="103">
        <f t="shared" si="8"/>
        <v>20013312</v>
      </c>
      <c r="G37" s="89"/>
      <c r="H37" s="89"/>
      <c r="I37" s="89"/>
      <c r="J37" s="89"/>
      <c r="K37" s="89"/>
    </row>
    <row r="38" spans="1:11" ht="37.5" outlineLevel="3" x14ac:dyDescent="0.25">
      <c r="A38" s="53" t="s">
        <v>257</v>
      </c>
      <c r="B38" s="51" t="s">
        <v>6</v>
      </c>
      <c r="C38" s="51" t="s">
        <v>34</v>
      </c>
      <c r="D38" s="51" t="s">
        <v>403</v>
      </c>
      <c r="E38" s="51" t="s">
        <v>8</v>
      </c>
      <c r="F38" s="101">
        <f t="shared" ref="F38" si="9">F39+F42</f>
        <v>20013312</v>
      </c>
    </row>
    <row r="39" spans="1:11" outlineLevel="5" x14ac:dyDescent="0.25">
      <c r="A39" s="50" t="s">
        <v>404</v>
      </c>
      <c r="B39" s="51" t="s">
        <v>6</v>
      </c>
      <c r="C39" s="51" t="s">
        <v>34</v>
      </c>
      <c r="D39" s="51" t="s">
        <v>405</v>
      </c>
      <c r="E39" s="51" t="s">
        <v>8</v>
      </c>
      <c r="F39" s="101">
        <f t="shared" ref="F39:F40" si="10">F40</f>
        <v>1621862</v>
      </c>
    </row>
    <row r="40" spans="1:11" outlineLevel="6" x14ac:dyDescent="0.25">
      <c r="A40" s="50" t="s">
        <v>29</v>
      </c>
      <c r="B40" s="51" t="s">
        <v>6</v>
      </c>
      <c r="C40" s="51" t="s">
        <v>34</v>
      </c>
      <c r="D40" s="51" t="s">
        <v>405</v>
      </c>
      <c r="E40" s="51" t="s">
        <v>30</v>
      </c>
      <c r="F40" s="101">
        <f t="shared" si="10"/>
        <v>1621862</v>
      </c>
    </row>
    <row r="41" spans="1:11" outlineLevel="7" x14ac:dyDescent="0.25">
      <c r="A41" s="50" t="s">
        <v>35</v>
      </c>
      <c r="B41" s="51" t="s">
        <v>6</v>
      </c>
      <c r="C41" s="51" t="s">
        <v>34</v>
      </c>
      <c r="D41" s="51" t="s">
        <v>405</v>
      </c>
      <c r="E41" s="51" t="s">
        <v>36</v>
      </c>
      <c r="F41" s="98">
        <v>1621862</v>
      </c>
    </row>
    <row r="42" spans="1:11" ht="56.25" outlineLevel="7" x14ac:dyDescent="0.25">
      <c r="A42" s="50" t="s">
        <v>406</v>
      </c>
      <c r="B42" s="51" t="s">
        <v>6</v>
      </c>
      <c r="C42" s="51" t="s">
        <v>34</v>
      </c>
      <c r="D42" s="51" t="s">
        <v>407</v>
      </c>
      <c r="E42" s="51" t="s">
        <v>8</v>
      </c>
      <c r="F42" s="98">
        <f t="shared" ref="F42:F43" si="11">F43</f>
        <v>18391450</v>
      </c>
    </row>
    <row r="43" spans="1:11" outlineLevel="7" x14ac:dyDescent="0.25">
      <c r="A43" s="50" t="s">
        <v>29</v>
      </c>
      <c r="B43" s="51" t="s">
        <v>6</v>
      </c>
      <c r="C43" s="51" t="s">
        <v>34</v>
      </c>
      <c r="D43" s="51" t="s">
        <v>407</v>
      </c>
      <c r="E43" s="51" t="s">
        <v>30</v>
      </c>
      <c r="F43" s="98">
        <f t="shared" si="11"/>
        <v>18391450</v>
      </c>
    </row>
    <row r="44" spans="1:11" outlineLevel="7" x14ac:dyDescent="0.25">
      <c r="A44" s="50" t="s">
        <v>35</v>
      </c>
      <c r="B44" s="51" t="s">
        <v>6</v>
      </c>
      <c r="C44" s="51" t="s">
        <v>34</v>
      </c>
      <c r="D44" s="51" t="s">
        <v>407</v>
      </c>
      <c r="E44" s="51" t="s">
        <v>36</v>
      </c>
      <c r="F44" s="98">
        <v>18391450</v>
      </c>
    </row>
    <row r="45" spans="1:11" ht="20.25" customHeight="1" outlineLevel="7" x14ac:dyDescent="0.25">
      <c r="A45" s="50" t="s">
        <v>546</v>
      </c>
      <c r="B45" s="51" t="s">
        <v>6</v>
      </c>
      <c r="C45" s="51" t="s">
        <v>547</v>
      </c>
      <c r="D45" s="51" t="s">
        <v>145</v>
      </c>
      <c r="E45" s="51" t="s">
        <v>8</v>
      </c>
      <c r="F45" s="98">
        <f>F46</f>
        <v>8410240</v>
      </c>
    </row>
    <row r="46" spans="1:11" ht="37.5" outlineLevel="7" x14ac:dyDescent="0.25">
      <c r="A46" s="87" t="s">
        <v>529</v>
      </c>
      <c r="B46" s="71" t="s">
        <v>6</v>
      </c>
      <c r="C46" s="71" t="s">
        <v>547</v>
      </c>
      <c r="D46" s="71" t="s">
        <v>402</v>
      </c>
      <c r="E46" s="71" t="s">
        <v>8</v>
      </c>
      <c r="F46" s="98">
        <f>F47</f>
        <v>8410240</v>
      </c>
    </row>
    <row r="47" spans="1:11" ht="37.5" outlineLevel="7" x14ac:dyDescent="0.25">
      <c r="A47" s="53" t="s">
        <v>257</v>
      </c>
      <c r="B47" s="51" t="s">
        <v>6</v>
      </c>
      <c r="C47" s="51" t="s">
        <v>547</v>
      </c>
      <c r="D47" s="51" t="s">
        <v>403</v>
      </c>
      <c r="E47" s="51" t="s">
        <v>8</v>
      </c>
      <c r="F47" s="98">
        <f>F48</f>
        <v>8410240</v>
      </c>
    </row>
    <row r="48" spans="1:11" ht="38.25" customHeight="1" outlineLevel="7" x14ac:dyDescent="0.25">
      <c r="A48" s="142" t="s">
        <v>548</v>
      </c>
      <c r="B48" s="51" t="s">
        <v>6</v>
      </c>
      <c r="C48" s="51" t="s">
        <v>547</v>
      </c>
      <c r="D48" s="51">
        <v>1695680110</v>
      </c>
      <c r="E48" s="51" t="s">
        <v>8</v>
      </c>
      <c r="F48" s="98">
        <f>F49</f>
        <v>8410240</v>
      </c>
    </row>
    <row r="49" spans="1:11" outlineLevel="7" x14ac:dyDescent="0.25">
      <c r="A49" s="50" t="s">
        <v>29</v>
      </c>
      <c r="B49" s="51" t="s">
        <v>6</v>
      </c>
      <c r="C49" s="51" t="s">
        <v>547</v>
      </c>
      <c r="D49" s="143">
        <v>1695680110</v>
      </c>
      <c r="E49" s="51" t="s">
        <v>30</v>
      </c>
      <c r="F49" s="98">
        <f>F50</f>
        <v>8410240</v>
      </c>
    </row>
    <row r="50" spans="1:11" ht="20.25" customHeight="1" outlineLevel="7" x14ac:dyDescent="0.25">
      <c r="A50" s="50" t="s">
        <v>549</v>
      </c>
      <c r="B50" s="51" t="s">
        <v>6</v>
      </c>
      <c r="C50" s="51" t="s">
        <v>547</v>
      </c>
      <c r="D50" s="143">
        <v>1695680110</v>
      </c>
      <c r="E50" s="51" t="s">
        <v>358</v>
      </c>
      <c r="F50" s="98">
        <v>8410240</v>
      </c>
    </row>
    <row r="51" spans="1:11" s="3" customFormat="1" ht="19.5" customHeight="1" x14ac:dyDescent="0.25">
      <c r="A51" s="48" t="s">
        <v>37</v>
      </c>
      <c r="B51" s="49" t="s">
        <v>38</v>
      </c>
      <c r="C51" s="49" t="s">
        <v>7</v>
      </c>
      <c r="D51" s="49" t="s">
        <v>145</v>
      </c>
      <c r="E51" s="49" t="s">
        <v>8</v>
      </c>
      <c r="F51" s="105">
        <f>F52+F178+F219+F274+F290+F297+F321+F378+F357+F184</f>
        <v>274199332.92000002</v>
      </c>
      <c r="G51" s="9"/>
      <c r="H51" s="9"/>
      <c r="I51" s="9"/>
      <c r="J51" s="9"/>
      <c r="K51" s="9"/>
    </row>
    <row r="52" spans="1:11" s="88" customFormat="1" outlineLevel="1" x14ac:dyDescent="0.25">
      <c r="A52" s="94" t="s">
        <v>9</v>
      </c>
      <c r="B52" s="71" t="s">
        <v>38</v>
      </c>
      <c r="C52" s="71" t="s">
        <v>10</v>
      </c>
      <c r="D52" s="71" t="s">
        <v>145</v>
      </c>
      <c r="E52" s="71" t="s">
        <v>8</v>
      </c>
      <c r="F52" s="103">
        <f>F53+F58+F65+F71+F76+F81</f>
        <v>93837635.330000013</v>
      </c>
      <c r="G52" s="89"/>
      <c r="H52" s="89"/>
      <c r="I52" s="89"/>
      <c r="J52" s="89"/>
      <c r="K52" s="89"/>
    </row>
    <row r="53" spans="1:11" ht="37.5" outlineLevel="2" x14ac:dyDescent="0.25">
      <c r="A53" s="50" t="s">
        <v>39</v>
      </c>
      <c r="B53" s="51" t="s">
        <v>38</v>
      </c>
      <c r="C53" s="51" t="s">
        <v>40</v>
      </c>
      <c r="D53" s="51" t="s">
        <v>145</v>
      </c>
      <c r="E53" s="51" t="s">
        <v>8</v>
      </c>
      <c r="F53" s="101">
        <f>F54</f>
        <v>2470478</v>
      </c>
    </row>
    <row r="54" spans="1:11" outlineLevel="3" x14ac:dyDescent="0.25">
      <c r="A54" s="50" t="s">
        <v>154</v>
      </c>
      <c r="B54" s="51" t="s">
        <v>38</v>
      </c>
      <c r="C54" s="51" t="s">
        <v>40</v>
      </c>
      <c r="D54" s="51" t="s">
        <v>146</v>
      </c>
      <c r="E54" s="51" t="s">
        <v>8</v>
      </c>
      <c r="F54" s="101">
        <f>F55</f>
        <v>2470478</v>
      </c>
    </row>
    <row r="55" spans="1:11" outlineLevel="5" x14ac:dyDescent="0.25">
      <c r="A55" s="50" t="s">
        <v>41</v>
      </c>
      <c r="B55" s="51" t="s">
        <v>38</v>
      </c>
      <c r="C55" s="51" t="s">
        <v>40</v>
      </c>
      <c r="D55" s="51" t="s">
        <v>150</v>
      </c>
      <c r="E55" s="51" t="s">
        <v>8</v>
      </c>
      <c r="F55" s="101">
        <f t="shared" ref="F55:F56" si="12">F56</f>
        <v>2470478</v>
      </c>
    </row>
    <row r="56" spans="1:11" ht="56.25" outlineLevel="6" x14ac:dyDescent="0.25">
      <c r="A56" s="50" t="s">
        <v>14</v>
      </c>
      <c r="B56" s="51" t="s">
        <v>38</v>
      </c>
      <c r="C56" s="51" t="s">
        <v>40</v>
      </c>
      <c r="D56" s="51" t="s">
        <v>150</v>
      </c>
      <c r="E56" s="51" t="s">
        <v>15</v>
      </c>
      <c r="F56" s="101">
        <f t="shared" si="12"/>
        <v>2470478</v>
      </c>
    </row>
    <row r="57" spans="1:11" outlineLevel="7" x14ac:dyDescent="0.25">
      <c r="A57" s="50" t="s">
        <v>16</v>
      </c>
      <c r="B57" s="51" t="s">
        <v>38</v>
      </c>
      <c r="C57" s="51" t="s">
        <v>40</v>
      </c>
      <c r="D57" s="51" t="s">
        <v>150</v>
      </c>
      <c r="E57" s="51" t="s">
        <v>17</v>
      </c>
      <c r="F57" s="101">
        <v>2470478</v>
      </c>
    </row>
    <row r="58" spans="1:11" ht="37.5" customHeight="1" outlineLevel="2" x14ac:dyDescent="0.25">
      <c r="A58" s="50" t="s">
        <v>42</v>
      </c>
      <c r="B58" s="51" t="s">
        <v>38</v>
      </c>
      <c r="C58" s="51" t="s">
        <v>43</v>
      </c>
      <c r="D58" s="51" t="s">
        <v>145</v>
      </c>
      <c r="E58" s="51" t="s">
        <v>8</v>
      </c>
      <c r="F58" s="101">
        <f>F59</f>
        <v>14961240</v>
      </c>
    </row>
    <row r="59" spans="1:11" outlineLevel="3" x14ac:dyDescent="0.25">
      <c r="A59" s="50" t="s">
        <v>154</v>
      </c>
      <c r="B59" s="51" t="s">
        <v>38</v>
      </c>
      <c r="C59" s="51" t="s">
        <v>43</v>
      </c>
      <c r="D59" s="51" t="s">
        <v>146</v>
      </c>
      <c r="E59" s="51" t="s">
        <v>8</v>
      </c>
      <c r="F59" s="101">
        <f>F60</f>
        <v>14961240</v>
      </c>
    </row>
    <row r="60" spans="1:11" ht="37.5" outlineLevel="5" x14ac:dyDescent="0.25">
      <c r="A60" s="50" t="s">
        <v>13</v>
      </c>
      <c r="B60" s="51" t="s">
        <v>38</v>
      </c>
      <c r="C60" s="51" t="s">
        <v>43</v>
      </c>
      <c r="D60" s="51" t="s">
        <v>147</v>
      </c>
      <c r="E60" s="51" t="s">
        <v>8</v>
      </c>
      <c r="F60" s="101">
        <f>F61+F63</f>
        <v>14961240</v>
      </c>
    </row>
    <row r="61" spans="1:11" ht="56.25" outlineLevel="6" x14ac:dyDescent="0.25">
      <c r="A61" s="50" t="s">
        <v>14</v>
      </c>
      <c r="B61" s="51" t="s">
        <v>38</v>
      </c>
      <c r="C61" s="51" t="s">
        <v>43</v>
      </c>
      <c r="D61" s="51" t="s">
        <v>147</v>
      </c>
      <c r="E61" s="51" t="s">
        <v>15</v>
      </c>
      <c r="F61" s="101">
        <f t="shared" ref="F61" si="13">F62</f>
        <v>14870240</v>
      </c>
    </row>
    <row r="62" spans="1:11" outlineLevel="7" x14ac:dyDescent="0.25">
      <c r="A62" s="50" t="s">
        <v>16</v>
      </c>
      <c r="B62" s="51" t="s">
        <v>38</v>
      </c>
      <c r="C62" s="51" t="s">
        <v>43</v>
      </c>
      <c r="D62" s="51" t="s">
        <v>147</v>
      </c>
      <c r="E62" s="51" t="s">
        <v>17</v>
      </c>
      <c r="F62" s="101">
        <v>14870240</v>
      </c>
    </row>
    <row r="63" spans="1:11" outlineLevel="6" x14ac:dyDescent="0.25">
      <c r="A63" s="50" t="s">
        <v>18</v>
      </c>
      <c r="B63" s="51" t="s">
        <v>38</v>
      </c>
      <c r="C63" s="51" t="s">
        <v>43</v>
      </c>
      <c r="D63" s="51" t="s">
        <v>147</v>
      </c>
      <c r="E63" s="51" t="s">
        <v>19</v>
      </c>
      <c r="F63" s="101">
        <f t="shared" ref="F63" si="14">F64</f>
        <v>91000</v>
      </c>
    </row>
    <row r="64" spans="1:11" ht="21" customHeight="1" outlineLevel="7" x14ac:dyDescent="0.25">
      <c r="A64" s="50" t="s">
        <v>20</v>
      </c>
      <c r="B64" s="51" t="s">
        <v>38</v>
      </c>
      <c r="C64" s="51" t="s">
        <v>43</v>
      </c>
      <c r="D64" s="51" t="s">
        <v>147</v>
      </c>
      <c r="E64" s="51" t="s">
        <v>21</v>
      </c>
      <c r="F64" s="101">
        <v>91000</v>
      </c>
    </row>
    <row r="65" spans="1:6" outlineLevel="7" x14ac:dyDescent="0.25">
      <c r="A65" s="50" t="s">
        <v>317</v>
      </c>
      <c r="B65" s="51" t="s">
        <v>38</v>
      </c>
      <c r="C65" s="51" t="s">
        <v>318</v>
      </c>
      <c r="D65" s="51" t="s">
        <v>145</v>
      </c>
      <c r="E65" s="51" t="s">
        <v>8</v>
      </c>
      <c r="F65" s="98">
        <f>F66</f>
        <v>21463</v>
      </c>
    </row>
    <row r="66" spans="1:6" outlineLevel="7" x14ac:dyDescent="0.25">
      <c r="A66" s="50" t="s">
        <v>154</v>
      </c>
      <c r="B66" s="51" t="s">
        <v>38</v>
      </c>
      <c r="C66" s="51" t="s">
        <v>318</v>
      </c>
      <c r="D66" s="51" t="s">
        <v>146</v>
      </c>
      <c r="E66" s="51" t="s">
        <v>8</v>
      </c>
      <c r="F66" s="98">
        <f t="shared" ref="F66" si="15">F68</f>
        <v>21463</v>
      </c>
    </row>
    <row r="67" spans="1:6" outlineLevel="7" x14ac:dyDescent="0.25">
      <c r="A67" s="50" t="s">
        <v>335</v>
      </c>
      <c r="B67" s="51" t="s">
        <v>38</v>
      </c>
      <c r="C67" s="51" t="s">
        <v>318</v>
      </c>
      <c r="D67" s="51" t="s">
        <v>334</v>
      </c>
      <c r="E67" s="51" t="s">
        <v>8</v>
      </c>
      <c r="F67" s="98">
        <f t="shared" ref="F67:F69" si="16">F68</f>
        <v>21463</v>
      </c>
    </row>
    <row r="68" spans="1:6" ht="75" outlineLevel="7" x14ac:dyDescent="0.25">
      <c r="A68" s="50" t="s">
        <v>513</v>
      </c>
      <c r="B68" s="51" t="s">
        <v>38</v>
      </c>
      <c r="C68" s="51" t="s">
        <v>318</v>
      </c>
      <c r="D68" s="51" t="s">
        <v>345</v>
      </c>
      <c r="E68" s="51" t="s">
        <v>8</v>
      </c>
      <c r="F68" s="98">
        <f t="shared" si="16"/>
        <v>21463</v>
      </c>
    </row>
    <row r="69" spans="1:6" outlineLevel="7" x14ac:dyDescent="0.25">
      <c r="A69" s="50" t="s">
        <v>18</v>
      </c>
      <c r="B69" s="51" t="s">
        <v>38</v>
      </c>
      <c r="C69" s="51" t="s">
        <v>318</v>
      </c>
      <c r="D69" s="51" t="s">
        <v>345</v>
      </c>
      <c r="E69" s="51" t="s">
        <v>19</v>
      </c>
      <c r="F69" s="98">
        <f t="shared" si="16"/>
        <v>21463</v>
      </c>
    </row>
    <row r="70" spans="1:6" ht="19.5" customHeight="1" outlineLevel="7" x14ac:dyDescent="0.25">
      <c r="A70" s="50" t="s">
        <v>20</v>
      </c>
      <c r="B70" s="51" t="s">
        <v>38</v>
      </c>
      <c r="C70" s="51" t="s">
        <v>318</v>
      </c>
      <c r="D70" s="51" t="s">
        <v>345</v>
      </c>
      <c r="E70" s="51" t="s">
        <v>21</v>
      </c>
      <c r="F70" s="101">
        <v>21463</v>
      </c>
    </row>
    <row r="71" spans="1:6" ht="37.5" outlineLevel="2" x14ac:dyDescent="0.25">
      <c r="A71" s="50" t="s">
        <v>11</v>
      </c>
      <c r="B71" s="51" t="s">
        <v>38</v>
      </c>
      <c r="C71" s="51" t="s">
        <v>12</v>
      </c>
      <c r="D71" s="51" t="s">
        <v>145</v>
      </c>
      <c r="E71" s="51" t="s">
        <v>8</v>
      </c>
      <c r="F71" s="101">
        <f>F72</f>
        <v>685414</v>
      </c>
    </row>
    <row r="72" spans="1:6" outlineLevel="4" x14ac:dyDescent="0.25">
      <c r="A72" s="50" t="s">
        <v>154</v>
      </c>
      <c r="B72" s="51" t="s">
        <v>38</v>
      </c>
      <c r="C72" s="51" t="s">
        <v>12</v>
      </c>
      <c r="D72" s="51" t="s">
        <v>146</v>
      </c>
      <c r="E72" s="51" t="s">
        <v>8</v>
      </c>
      <c r="F72" s="101">
        <f t="shared" ref="F72:F74" si="17">F73</f>
        <v>685414</v>
      </c>
    </row>
    <row r="73" spans="1:6" outlineLevel="5" x14ac:dyDescent="0.25">
      <c r="A73" s="50" t="s">
        <v>44</v>
      </c>
      <c r="B73" s="51" t="s">
        <v>38</v>
      </c>
      <c r="C73" s="51" t="s">
        <v>12</v>
      </c>
      <c r="D73" s="51" t="s">
        <v>151</v>
      </c>
      <c r="E73" s="51" t="s">
        <v>8</v>
      </c>
      <c r="F73" s="101">
        <f t="shared" si="17"/>
        <v>685414</v>
      </c>
    </row>
    <row r="74" spans="1:6" ht="56.25" outlineLevel="6" x14ac:dyDescent="0.25">
      <c r="A74" s="50" t="s">
        <v>14</v>
      </c>
      <c r="B74" s="51" t="s">
        <v>38</v>
      </c>
      <c r="C74" s="51" t="s">
        <v>12</v>
      </c>
      <c r="D74" s="51" t="s">
        <v>151</v>
      </c>
      <c r="E74" s="51" t="s">
        <v>15</v>
      </c>
      <c r="F74" s="101">
        <f t="shared" si="17"/>
        <v>685414</v>
      </c>
    </row>
    <row r="75" spans="1:6" outlineLevel="7" x14ac:dyDescent="0.25">
      <c r="A75" s="50" t="s">
        <v>16</v>
      </c>
      <c r="B75" s="51" t="s">
        <v>38</v>
      </c>
      <c r="C75" s="51" t="s">
        <v>12</v>
      </c>
      <c r="D75" s="51" t="s">
        <v>151</v>
      </c>
      <c r="E75" s="51" t="s">
        <v>17</v>
      </c>
      <c r="F75" s="101">
        <v>685414</v>
      </c>
    </row>
    <row r="76" spans="1:6" outlineLevel="7" x14ac:dyDescent="0.25">
      <c r="A76" s="50" t="s">
        <v>606</v>
      </c>
      <c r="B76" s="51" t="s">
        <v>38</v>
      </c>
      <c r="C76" s="51" t="s">
        <v>607</v>
      </c>
      <c r="D76" s="51" t="s">
        <v>145</v>
      </c>
      <c r="E76" s="51" t="s">
        <v>8</v>
      </c>
      <c r="F76" s="101">
        <f>F77</f>
        <v>3120088.93</v>
      </c>
    </row>
    <row r="77" spans="1:6" outlineLevel="7" x14ac:dyDescent="0.25">
      <c r="A77" s="50" t="s">
        <v>154</v>
      </c>
      <c r="B77" s="51" t="s">
        <v>38</v>
      </c>
      <c r="C77" s="51" t="s">
        <v>607</v>
      </c>
      <c r="D77" s="51" t="s">
        <v>146</v>
      </c>
      <c r="E77" s="51" t="s">
        <v>8</v>
      </c>
      <c r="F77" s="101">
        <f>F78</f>
        <v>3120088.93</v>
      </c>
    </row>
    <row r="78" spans="1:6" outlineLevel="7" x14ac:dyDescent="0.25">
      <c r="A78" s="50" t="s">
        <v>375</v>
      </c>
      <c r="B78" s="51" t="s">
        <v>38</v>
      </c>
      <c r="C78" s="51" t="s">
        <v>607</v>
      </c>
      <c r="D78" s="51" t="s">
        <v>376</v>
      </c>
      <c r="E78" s="51" t="s">
        <v>8</v>
      </c>
      <c r="F78" s="101">
        <f>F79</f>
        <v>3120088.93</v>
      </c>
    </row>
    <row r="79" spans="1:6" outlineLevel="7" x14ac:dyDescent="0.25">
      <c r="A79" s="50" t="s">
        <v>22</v>
      </c>
      <c r="B79" s="51" t="s">
        <v>38</v>
      </c>
      <c r="C79" s="51" t="s">
        <v>607</v>
      </c>
      <c r="D79" s="51" t="s">
        <v>376</v>
      </c>
      <c r="E79" s="51" t="s">
        <v>23</v>
      </c>
      <c r="F79" s="101">
        <f>F80</f>
        <v>3120088.93</v>
      </c>
    </row>
    <row r="80" spans="1:6" outlineLevel="7" x14ac:dyDescent="0.25">
      <c r="A80" s="50" t="s">
        <v>608</v>
      </c>
      <c r="B80" s="51" t="s">
        <v>38</v>
      </c>
      <c r="C80" s="51" t="s">
        <v>607</v>
      </c>
      <c r="D80" s="51" t="s">
        <v>376</v>
      </c>
      <c r="E80" s="51" t="s">
        <v>609</v>
      </c>
      <c r="F80" s="101">
        <v>3120088.93</v>
      </c>
    </row>
    <row r="81" spans="1:11" outlineLevel="2" x14ac:dyDescent="0.25">
      <c r="A81" s="50" t="s">
        <v>26</v>
      </c>
      <c r="B81" s="51" t="s">
        <v>38</v>
      </c>
      <c r="C81" s="51" t="s">
        <v>27</v>
      </c>
      <c r="D81" s="51" t="s">
        <v>145</v>
      </c>
      <c r="E81" s="51" t="s">
        <v>8</v>
      </c>
      <c r="F81" s="101">
        <f>F82+F102+F115+F107+F122</f>
        <v>72578951.400000006</v>
      </c>
    </row>
    <row r="82" spans="1:11" s="88" customFormat="1" ht="37.5" outlineLevel="3" x14ac:dyDescent="0.25">
      <c r="A82" s="94" t="s">
        <v>471</v>
      </c>
      <c r="B82" s="71" t="s">
        <v>38</v>
      </c>
      <c r="C82" s="71" t="s">
        <v>27</v>
      </c>
      <c r="D82" s="71" t="s">
        <v>148</v>
      </c>
      <c r="E82" s="71" t="s">
        <v>8</v>
      </c>
      <c r="F82" s="103">
        <f>F83+F90+F98</f>
        <v>18777764.740000002</v>
      </c>
      <c r="G82" s="89"/>
      <c r="H82" s="89"/>
      <c r="I82" s="89"/>
      <c r="J82" s="89"/>
      <c r="K82" s="89"/>
    </row>
    <row r="83" spans="1:11" ht="37.5" outlineLevel="7" x14ac:dyDescent="0.25">
      <c r="A83" s="50" t="s">
        <v>258</v>
      </c>
      <c r="B83" s="51" t="s">
        <v>38</v>
      </c>
      <c r="C83" s="51" t="s">
        <v>27</v>
      </c>
      <c r="D83" s="51" t="s">
        <v>396</v>
      </c>
      <c r="E83" s="51" t="s">
        <v>8</v>
      </c>
      <c r="F83" s="98">
        <f>F84+F87</f>
        <v>262385</v>
      </c>
    </row>
    <row r="84" spans="1:11" outlineLevel="7" x14ac:dyDescent="0.25">
      <c r="A84" s="50" t="s">
        <v>408</v>
      </c>
      <c r="B84" s="51" t="s">
        <v>38</v>
      </c>
      <c r="C84" s="51" t="s">
        <v>27</v>
      </c>
      <c r="D84" s="51" t="s">
        <v>397</v>
      </c>
      <c r="E84" s="51" t="s">
        <v>8</v>
      </c>
      <c r="F84" s="98">
        <f t="shared" ref="F84:F85" si="18">F85</f>
        <v>212385</v>
      </c>
    </row>
    <row r="85" spans="1:11" outlineLevel="7" x14ac:dyDescent="0.25">
      <c r="A85" s="50" t="s">
        <v>18</v>
      </c>
      <c r="B85" s="51" t="s">
        <v>38</v>
      </c>
      <c r="C85" s="51" t="s">
        <v>27</v>
      </c>
      <c r="D85" s="51" t="s">
        <v>397</v>
      </c>
      <c r="E85" s="51" t="s">
        <v>19</v>
      </c>
      <c r="F85" s="101">
        <f t="shared" si="18"/>
        <v>212385</v>
      </c>
    </row>
    <row r="86" spans="1:11" ht="21" customHeight="1" outlineLevel="7" x14ac:dyDescent="0.25">
      <c r="A86" s="50" t="s">
        <v>20</v>
      </c>
      <c r="B86" s="51" t="s">
        <v>38</v>
      </c>
      <c r="C86" s="51" t="s">
        <v>27</v>
      </c>
      <c r="D86" s="51" t="s">
        <v>397</v>
      </c>
      <c r="E86" s="51" t="s">
        <v>21</v>
      </c>
      <c r="F86" s="101">
        <v>212385</v>
      </c>
    </row>
    <row r="87" spans="1:11" outlineLevel="7" x14ac:dyDescent="0.25">
      <c r="A87" s="50" t="s">
        <v>409</v>
      </c>
      <c r="B87" s="51" t="s">
        <v>38</v>
      </c>
      <c r="C87" s="51" t="s">
        <v>27</v>
      </c>
      <c r="D87" s="51" t="s">
        <v>410</v>
      </c>
      <c r="E87" s="51" t="s">
        <v>8</v>
      </c>
      <c r="F87" s="98">
        <f t="shared" ref="F87:F88" si="19">F88</f>
        <v>50000</v>
      </c>
    </row>
    <row r="88" spans="1:11" outlineLevel="7" x14ac:dyDescent="0.25">
      <c r="A88" s="50" t="s">
        <v>18</v>
      </c>
      <c r="B88" s="51" t="s">
        <v>38</v>
      </c>
      <c r="C88" s="51" t="s">
        <v>27</v>
      </c>
      <c r="D88" s="51" t="s">
        <v>410</v>
      </c>
      <c r="E88" s="51" t="s">
        <v>19</v>
      </c>
      <c r="F88" s="101">
        <f t="shared" si="19"/>
        <v>50000</v>
      </c>
    </row>
    <row r="89" spans="1:11" ht="19.5" customHeight="1" outlineLevel="7" x14ac:dyDescent="0.25">
      <c r="A89" s="50" t="s">
        <v>20</v>
      </c>
      <c r="B89" s="51" t="s">
        <v>38</v>
      </c>
      <c r="C89" s="51" t="s">
        <v>27</v>
      </c>
      <c r="D89" s="51" t="s">
        <v>410</v>
      </c>
      <c r="E89" s="51" t="s">
        <v>21</v>
      </c>
      <c r="F89" s="101">
        <v>50000</v>
      </c>
    </row>
    <row r="90" spans="1:11" ht="19.5" customHeight="1" outlineLevel="7" x14ac:dyDescent="0.25">
      <c r="A90" s="50" t="s">
        <v>260</v>
      </c>
      <c r="B90" s="51" t="s">
        <v>38</v>
      </c>
      <c r="C90" s="51" t="s">
        <v>27</v>
      </c>
      <c r="D90" s="51" t="s">
        <v>276</v>
      </c>
      <c r="E90" s="51" t="s">
        <v>8</v>
      </c>
      <c r="F90" s="98">
        <f>F91</f>
        <v>17015379.740000002</v>
      </c>
    </row>
    <row r="91" spans="1:11" ht="37.5" outlineLevel="5" x14ac:dyDescent="0.25">
      <c r="A91" s="50" t="s">
        <v>46</v>
      </c>
      <c r="B91" s="51" t="s">
        <v>38</v>
      </c>
      <c r="C91" s="51" t="s">
        <v>27</v>
      </c>
      <c r="D91" s="51" t="s">
        <v>152</v>
      </c>
      <c r="E91" s="51" t="s">
        <v>8</v>
      </c>
      <c r="F91" s="101">
        <f>F92+F94+F96</f>
        <v>17015379.740000002</v>
      </c>
    </row>
    <row r="92" spans="1:11" ht="56.25" outlineLevel="6" x14ac:dyDescent="0.25">
      <c r="A92" s="50" t="s">
        <v>14</v>
      </c>
      <c r="B92" s="51" t="s">
        <v>38</v>
      </c>
      <c r="C92" s="51" t="s">
        <v>27</v>
      </c>
      <c r="D92" s="51" t="s">
        <v>152</v>
      </c>
      <c r="E92" s="51" t="s">
        <v>15</v>
      </c>
      <c r="F92" s="101">
        <f t="shared" ref="F92" si="20">F93</f>
        <v>7631287</v>
      </c>
    </row>
    <row r="93" spans="1:11" outlineLevel="7" x14ac:dyDescent="0.25">
      <c r="A93" s="50" t="s">
        <v>47</v>
      </c>
      <c r="B93" s="51" t="s">
        <v>38</v>
      </c>
      <c r="C93" s="51" t="s">
        <v>27</v>
      </c>
      <c r="D93" s="51" t="s">
        <v>152</v>
      </c>
      <c r="E93" s="51" t="s">
        <v>48</v>
      </c>
      <c r="F93" s="101">
        <v>7631287</v>
      </c>
    </row>
    <row r="94" spans="1:11" outlineLevel="6" x14ac:dyDescent="0.25">
      <c r="A94" s="50" t="s">
        <v>18</v>
      </c>
      <c r="B94" s="51" t="s">
        <v>38</v>
      </c>
      <c r="C94" s="51" t="s">
        <v>27</v>
      </c>
      <c r="D94" s="51" t="s">
        <v>152</v>
      </c>
      <c r="E94" s="51" t="s">
        <v>19</v>
      </c>
      <c r="F94" s="101">
        <f t="shared" ref="F94" si="21">F95</f>
        <v>8657922.7400000002</v>
      </c>
    </row>
    <row r="95" spans="1:11" ht="21" customHeight="1" outlineLevel="7" x14ac:dyDescent="0.25">
      <c r="A95" s="50" t="s">
        <v>20</v>
      </c>
      <c r="B95" s="51" t="s">
        <v>38</v>
      </c>
      <c r="C95" s="51" t="s">
        <v>27</v>
      </c>
      <c r="D95" s="51" t="s">
        <v>152</v>
      </c>
      <c r="E95" s="51" t="s">
        <v>21</v>
      </c>
      <c r="F95" s="101">
        <v>8657922.7400000002</v>
      </c>
    </row>
    <row r="96" spans="1:11" outlineLevel="6" x14ac:dyDescent="0.25">
      <c r="A96" s="50" t="s">
        <v>22</v>
      </c>
      <c r="B96" s="51" t="s">
        <v>38</v>
      </c>
      <c r="C96" s="51" t="s">
        <v>27</v>
      </c>
      <c r="D96" s="51" t="s">
        <v>152</v>
      </c>
      <c r="E96" s="51" t="s">
        <v>23</v>
      </c>
      <c r="F96" s="101">
        <f t="shared" ref="F96" si="22">F97</f>
        <v>726170</v>
      </c>
    </row>
    <row r="97" spans="1:11" outlineLevel="7" x14ac:dyDescent="0.25">
      <c r="A97" s="50" t="s">
        <v>24</v>
      </c>
      <c r="B97" s="51" t="s">
        <v>38</v>
      </c>
      <c r="C97" s="51" t="s">
        <v>27</v>
      </c>
      <c r="D97" s="51" t="s">
        <v>152</v>
      </c>
      <c r="E97" s="51" t="s">
        <v>25</v>
      </c>
      <c r="F97" s="101">
        <v>726170</v>
      </c>
    </row>
    <row r="98" spans="1:11" outlineLevel="7" x14ac:dyDescent="0.25">
      <c r="A98" s="52" t="s">
        <v>613</v>
      </c>
      <c r="B98" s="51" t="s">
        <v>38</v>
      </c>
      <c r="C98" s="51" t="s">
        <v>27</v>
      </c>
      <c r="D98" s="51" t="s">
        <v>328</v>
      </c>
      <c r="E98" s="51" t="s">
        <v>8</v>
      </c>
      <c r="F98" s="101">
        <f>F99</f>
        <v>1500000</v>
      </c>
    </row>
    <row r="99" spans="1:11" outlineLevel="7" x14ac:dyDescent="0.25">
      <c r="A99" s="52" t="s">
        <v>614</v>
      </c>
      <c r="B99" s="51" t="s">
        <v>38</v>
      </c>
      <c r="C99" s="51" t="s">
        <v>27</v>
      </c>
      <c r="D99" s="51" t="s">
        <v>615</v>
      </c>
      <c r="E99" s="51" t="s">
        <v>8</v>
      </c>
      <c r="F99" s="101">
        <f>F100</f>
        <v>1500000</v>
      </c>
    </row>
    <row r="100" spans="1:11" outlineLevel="7" x14ac:dyDescent="0.25">
      <c r="A100" s="50" t="s">
        <v>18</v>
      </c>
      <c r="B100" s="51" t="s">
        <v>38</v>
      </c>
      <c r="C100" s="51" t="s">
        <v>27</v>
      </c>
      <c r="D100" s="51" t="s">
        <v>615</v>
      </c>
      <c r="E100" s="51" t="s">
        <v>19</v>
      </c>
      <c r="F100" s="101">
        <f>F101</f>
        <v>1500000</v>
      </c>
    </row>
    <row r="101" spans="1:11" ht="20.25" customHeight="1" outlineLevel="7" x14ac:dyDescent="0.25">
      <c r="A101" s="50" t="s">
        <v>20</v>
      </c>
      <c r="B101" s="51" t="s">
        <v>38</v>
      </c>
      <c r="C101" s="51" t="s">
        <v>27</v>
      </c>
      <c r="D101" s="51" t="s">
        <v>615</v>
      </c>
      <c r="E101" s="51" t="s">
        <v>21</v>
      </c>
      <c r="F101" s="101">
        <v>1500000</v>
      </c>
    </row>
    <row r="102" spans="1:11" s="88" customFormat="1" ht="37.5" outlineLevel="7" x14ac:dyDescent="0.25">
      <c r="A102" s="94" t="s">
        <v>538</v>
      </c>
      <c r="B102" s="71" t="s">
        <v>38</v>
      </c>
      <c r="C102" s="71" t="s">
        <v>27</v>
      </c>
      <c r="D102" s="71" t="s">
        <v>153</v>
      </c>
      <c r="E102" s="71" t="s">
        <v>8</v>
      </c>
      <c r="F102" s="103">
        <f>F103</f>
        <v>215000</v>
      </c>
      <c r="G102" s="89"/>
      <c r="H102" s="89"/>
      <c r="I102" s="89"/>
      <c r="J102" s="89"/>
      <c r="K102" s="89"/>
    </row>
    <row r="103" spans="1:11" outlineLevel="7" x14ac:dyDescent="0.25">
      <c r="A103" s="50" t="s">
        <v>411</v>
      </c>
      <c r="B103" s="51" t="s">
        <v>38</v>
      </c>
      <c r="C103" s="51" t="s">
        <v>27</v>
      </c>
      <c r="D103" s="51" t="s">
        <v>278</v>
      </c>
      <c r="E103" s="51" t="s">
        <v>8</v>
      </c>
      <c r="F103" s="101">
        <f>F104</f>
        <v>215000</v>
      </c>
    </row>
    <row r="104" spans="1:11" outlineLevel="7" x14ac:dyDescent="0.25">
      <c r="A104" s="50" t="s">
        <v>412</v>
      </c>
      <c r="B104" s="51" t="s">
        <v>38</v>
      </c>
      <c r="C104" s="51" t="s">
        <v>27</v>
      </c>
      <c r="D104" s="51" t="s">
        <v>413</v>
      </c>
      <c r="E104" s="51" t="s">
        <v>8</v>
      </c>
      <c r="F104" s="101">
        <f>F105</f>
        <v>215000</v>
      </c>
    </row>
    <row r="105" spans="1:11" outlineLevel="7" x14ac:dyDescent="0.25">
      <c r="A105" s="50" t="s">
        <v>18</v>
      </c>
      <c r="B105" s="51" t="s">
        <v>38</v>
      </c>
      <c r="C105" s="51" t="s">
        <v>27</v>
      </c>
      <c r="D105" s="51" t="s">
        <v>413</v>
      </c>
      <c r="E105" s="51" t="s">
        <v>19</v>
      </c>
      <c r="F105" s="101">
        <f>F106</f>
        <v>215000</v>
      </c>
    </row>
    <row r="106" spans="1:11" ht="21" customHeight="1" outlineLevel="7" x14ac:dyDescent="0.25">
      <c r="A106" s="50" t="s">
        <v>20</v>
      </c>
      <c r="B106" s="51" t="s">
        <v>38</v>
      </c>
      <c r="C106" s="51" t="s">
        <v>27</v>
      </c>
      <c r="D106" s="51" t="s">
        <v>413</v>
      </c>
      <c r="E106" s="51" t="s">
        <v>21</v>
      </c>
      <c r="F106" s="101">
        <v>215000</v>
      </c>
    </row>
    <row r="107" spans="1:11" s="88" customFormat="1" ht="37.5" outlineLevel="7" x14ac:dyDescent="0.25">
      <c r="A107" s="94" t="s">
        <v>539</v>
      </c>
      <c r="B107" s="71" t="s">
        <v>38</v>
      </c>
      <c r="C107" s="71" t="s">
        <v>27</v>
      </c>
      <c r="D107" s="71" t="s">
        <v>398</v>
      </c>
      <c r="E107" s="71" t="s">
        <v>8</v>
      </c>
      <c r="F107" s="103">
        <f>F108</f>
        <v>1253386</v>
      </c>
      <c r="G107" s="89"/>
      <c r="H107" s="89"/>
      <c r="I107" s="89"/>
      <c r="J107" s="89"/>
      <c r="K107" s="89"/>
    </row>
    <row r="108" spans="1:11" ht="21" customHeight="1" outlineLevel="7" x14ac:dyDescent="0.25">
      <c r="A108" s="53" t="s">
        <v>414</v>
      </c>
      <c r="B108" s="51" t="s">
        <v>38</v>
      </c>
      <c r="C108" s="51" t="s">
        <v>27</v>
      </c>
      <c r="D108" s="51" t="s">
        <v>400</v>
      </c>
      <c r="E108" s="51" t="s">
        <v>8</v>
      </c>
      <c r="F108" s="101">
        <f>F109+F112</f>
        <v>1253386</v>
      </c>
    </row>
    <row r="109" spans="1:11" ht="37.5" outlineLevel="7" x14ac:dyDescent="0.25">
      <c r="A109" s="53" t="s">
        <v>415</v>
      </c>
      <c r="B109" s="51" t="s">
        <v>38</v>
      </c>
      <c r="C109" s="51" t="s">
        <v>27</v>
      </c>
      <c r="D109" s="51" t="s">
        <v>416</v>
      </c>
      <c r="E109" s="51" t="s">
        <v>8</v>
      </c>
      <c r="F109" s="101">
        <f>F110</f>
        <v>1210886</v>
      </c>
    </row>
    <row r="110" spans="1:11" outlineLevel="7" x14ac:dyDescent="0.25">
      <c r="A110" s="50" t="s">
        <v>18</v>
      </c>
      <c r="B110" s="51" t="s">
        <v>38</v>
      </c>
      <c r="C110" s="51" t="s">
        <v>27</v>
      </c>
      <c r="D110" s="51" t="s">
        <v>416</v>
      </c>
      <c r="E110" s="51" t="s">
        <v>19</v>
      </c>
      <c r="F110" s="101">
        <f>F111</f>
        <v>1210886</v>
      </c>
    </row>
    <row r="111" spans="1:11" ht="18.75" customHeight="1" outlineLevel="7" x14ac:dyDescent="0.25">
      <c r="A111" s="50" t="s">
        <v>20</v>
      </c>
      <c r="B111" s="51" t="s">
        <v>38</v>
      </c>
      <c r="C111" s="51" t="s">
        <v>27</v>
      </c>
      <c r="D111" s="51" t="s">
        <v>416</v>
      </c>
      <c r="E111" s="51" t="s">
        <v>21</v>
      </c>
      <c r="F111" s="101">
        <v>1210886</v>
      </c>
    </row>
    <row r="112" spans="1:11" outlineLevel="7" x14ac:dyDescent="0.25">
      <c r="A112" s="53" t="s">
        <v>417</v>
      </c>
      <c r="B112" s="51" t="s">
        <v>38</v>
      </c>
      <c r="C112" s="51" t="s">
        <v>27</v>
      </c>
      <c r="D112" s="51" t="s">
        <v>401</v>
      </c>
      <c r="E112" s="51" t="s">
        <v>8</v>
      </c>
      <c r="F112" s="101">
        <f>F113</f>
        <v>42500</v>
      </c>
    </row>
    <row r="113" spans="1:11" outlineLevel="7" x14ac:dyDescent="0.25">
      <c r="A113" s="50" t="s">
        <v>18</v>
      </c>
      <c r="B113" s="51" t="s">
        <v>38</v>
      </c>
      <c r="C113" s="51" t="s">
        <v>27</v>
      </c>
      <c r="D113" s="51" t="s">
        <v>401</v>
      </c>
      <c r="E113" s="51" t="s">
        <v>19</v>
      </c>
      <c r="F113" s="101">
        <f>F114</f>
        <v>42500</v>
      </c>
    </row>
    <row r="114" spans="1:11" ht="19.5" customHeight="1" outlineLevel="7" x14ac:dyDescent="0.25">
      <c r="A114" s="50" t="s">
        <v>20</v>
      </c>
      <c r="B114" s="51" t="s">
        <v>38</v>
      </c>
      <c r="C114" s="51" t="s">
        <v>27</v>
      </c>
      <c r="D114" s="51" t="s">
        <v>401</v>
      </c>
      <c r="E114" s="51" t="s">
        <v>21</v>
      </c>
      <c r="F114" s="101">
        <v>42500</v>
      </c>
    </row>
    <row r="115" spans="1:11" s="88" customFormat="1" ht="37.5" outlineLevel="7" x14ac:dyDescent="0.25">
      <c r="A115" s="94" t="s">
        <v>472</v>
      </c>
      <c r="B115" s="71" t="s">
        <v>38</v>
      </c>
      <c r="C115" s="71" t="s">
        <v>27</v>
      </c>
      <c r="D115" s="71" t="s">
        <v>418</v>
      </c>
      <c r="E115" s="71" t="s">
        <v>8</v>
      </c>
      <c r="F115" s="103">
        <f>F116</f>
        <v>12883522.800000001</v>
      </c>
      <c r="G115" s="89"/>
      <c r="H115" s="89"/>
      <c r="I115" s="89"/>
      <c r="J115" s="89"/>
      <c r="K115" s="89"/>
    </row>
    <row r="116" spans="1:11" ht="37.5" outlineLevel="7" x14ac:dyDescent="0.25">
      <c r="A116" s="50" t="s">
        <v>259</v>
      </c>
      <c r="B116" s="51" t="s">
        <v>38</v>
      </c>
      <c r="C116" s="51" t="s">
        <v>27</v>
      </c>
      <c r="D116" s="51" t="s">
        <v>419</v>
      </c>
      <c r="E116" s="51" t="s">
        <v>8</v>
      </c>
      <c r="F116" s="101">
        <f>F117</f>
        <v>12883522.800000001</v>
      </c>
    </row>
    <row r="117" spans="1:11" ht="37.5" outlineLevel="5" x14ac:dyDescent="0.25">
      <c r="A117" s="50" t="s">
        <v>45</v>
      </c>
      <c r="B117" s="51" t="s">
        <v>38</v>
      </c>
      <c r="C117" s="51" t="s">
        <v>27</v>
      </c>
      <c r="D117" s="51" t="s">
        <v>420</v>
      </c>
      <c r="E117" s="51" t="s">
        <v>8</v>
      </c>
      <c r="F117" s="101">
        <f t="shared" ref="F117" si="23">F118+F120</f>
        <v>12883522.800000001</v>
      </c>
    </row>
    <row r="118" spans="1:11" outlineLevel="6" x14ac:dyDescent="0.25">
      <c r="A118" s="50" t="s">
        <v>18</v>
      </c>
      <c r="B118" s="51" t="s">
        <v>38</v>
      </c>
      <c r="C118" s="51" t="s">
        <v>27</v>
      </c>
      <c r="D118" s="51" t="s">
        <v>420</v>
      </c>
      <c r="E118" s="51" t="s">
        <v>19</v>
      </c>
      <c r="F118" s="101">
        <f t="shared" ref="F118" si="24">F119</f>
        <v>12725742.800000001</v>
      </c>
    </row>
    <row r="119" spans="1:11" ht="20.25" customHeight="1" outlineLevel="7" x14ac:dyDescent="0.25">
      <c r="A119" s="50" t="s">
        <v>20</v>
      </c>
      <c r="B119" s="51" t="s">
        <v>38</v>
      </c>
      <c r="C119" s="51" t="s">
        <v>27</v>
      </c>
      <c r="D119" s="51" t="s">
        <v>420</v>
      </c>
      <c r="E119" s="51" t="s">
        <v>21</v>
      </c>
      <c r="F119" s="101">
        <v>12725742.800000001</v>
      </c>
    </row>
    <row r="120" spans="1:11" outlineLevel="6" x14ac:dyDescent="0.25">
      <c r="A120" s="50" t="s">
        <v>22</v>
      </c>
      <c r="B120" s="51" t="s">
        <v>38</v>
      </c>
      <c r="C120" s="51" t="s">
        <v>27</v>
      </c>
      <c r="D120" s="51" t="s">
        <v>420</v>
      </c>
      <c r="E120" s="51" t="s">
        <v>23</v>
      </c>
      <c r="F120" s="101">
        <f>F121</f>
        <v>157780</v>
      </c>
    </row>
    <row r="121" spans="1:11" outlineLevel="7" x14ac:dyDescent="0.25">
      <c r="A121" s="50" t="s">
        <v>24</v>
      </c>
      <c r="B121" s="51" t="s">
        <v>38</v>
      </c>
      <c r="C121" s="51" t="s">
        <v>27</v>
      </c>
      <c r="D121" s="51" t="s">
        <v>420</v>
      </c>
      <c r="E121" s="51" t="s">
        <v>25</v>
      </c>
      <c r="F121" s="101">
        <v>157780</v>
      </c>
    </row>
    <row r="122" spans="1:11" outlineLevel="3" x14ac:dyDescent="0.25">
      <c r="A122" s="50" t="s">
        <v>154</v>
      </c>
      <c r="B122" s="51" t="s">
        <v>38</v>
      </c>
      <c r="C122" s="51" t="s">
        <v>27</v>
      </c>
      <c r="D122" s="51" t="s">
        <v>146</v>
      </c>
      <c r="E122" s="51" t="s">
        <v>8</v>
      </c>
      <c r="F122" s="101">
        <f>F123+F138+F126+F131+F134</f>
        <v>39449277.859999999</v>
      </c>
    </row>
    <row r="123" spans="1:11" outlineLevel="3" x14ac:dyDescent="0.25">
      <c r="A123" s="50" t="s">
        <v>375</v>
      </c>
      <c r="B123" s="51" t="s">
        <v>38</v>
      </c>
      <c r="C123" s="51" t="s">
        <v>27</v>
      </c>
      <c r="D123" s="51" t="s">
        <v>376</v>
      </c>
      <c r="E123" s="51" t="s">
        <v>8</v>
      </c>
      <c r="F123" s="101">
        <f>F124</f>
        <v>10841.2</v>
      </c>
    </row>
    <row r="124" spans="1:11" outlineLevel="3" x14ac:dyDescent="0.25">
      <c r="A124" s="50" t="s">
        <v>18</v>
      </c>
      <c r="B124" s="51" t="s">
        <v>38</v>
      </c>
      <c r="C124" s="51" t="s">
        <v>27</v>
      </c>
      <c r="D124" s="51" t="s">
        <v>376</v>
      </c>
      <c r="E124" s="51" t="s">
        <v>19</v>
      </c>
      <c r="F124" s="101">
        <f>F125</f>
        <v>10841.2</v>
      </c>
    </row>
    <row r="125" spans="1:11" ht="18.75" customHeight="1" outlineLevel="3" x14ac:dyDescent="0.25">
      <c r="A125" s="50" t="s">
        <v>20</v>
      </c>
      <c r="B125" s="51" t="s">
        <v>38</v>
      </c>
      <c r="C125" s="51" t="s">
        <v>27</v>
      </c>
      <c r="D125" s="51" t="s">
        <v>376</v>
      </c>
      <c r="E125" s="51" t="s">
        <v>21</v>
      </c>
      <c r="F125" s="101">
        <v>10841.2</v>
      </c>
    </row>
    <row r="126" spans="1:11" ht="37.5" outlineLevel="5" x14ac:dyDescent="0.25">
      <c r="A126" s="50" t="s">
        <v>13</v>
      </c>
      <c r="B126" s="51" t="s">
        <v>38</v>
      </c>
      <c r="C126" s="51" t="s">
        <v>27</v>
      </c>
      <c r="D126" s="51" t="s">
        <v>147</v>
      </c>
      <c r="E126" s="51" t="s">
        <v>8</v>
      </c>
      <c r="F126" s="101">
        <f>F127+F129</f>
        <v>19845502</v>
      </c>
    </row>
    <row r="127" spans="1:11" ht="56.25" outlineLevel="6" x14ac:dyDescent="0.25">
      <c r="A127" s="50" t="s">
        <v>14</v>
      </c>
      <c r="B127" s="51" t="s">
        <v>38</v>
      </c>
      <c r="C127" s="51" t="s">
        <v>27</v>
      </c>
      <c r="D127" s="51" t="s">
        <v>147</v>
      </c>
      <c r="E127" s="51" t="s">
        <v>15</v>
      </c>
      <c r="F127" s="101">
        <f t="shared" ref="F127" si="25">F128</f>
        <v>19825502</v>
      </c>
    </row>
    <row r="128" spans="1:11" outlineLevel="7" x14ac:dyDescent="0.25">
      <c r="A128" s="50" t="s">
        <v>16</v>
      </c>
      <c r="B128" s="51" t="s">
        <v>38</v>
      </c>
      <c r="C128" s="51" t="s">
        <v>27</v>
      </c>
      <c r="D128" s="51" t="s">
        <v>147</v>
      </c>
      <c r="E128" s="51" t="s">
        <v>17</v>
      </c>
      <c r="F128" s="101">
        <v>19825502</v>
      </c>
    </row>
    <row r="129" spans="1:6" outlineLevel="7" x14ac:dyDescent="0.25">
      <c r="A129" s="50" t="s">
        <v>18</v>
      </c>
      <c r="B129" s="51" t="s">
        <v>38</v>
      </c>
      <c r="C129" s="51" t="s">
        <v>27</v>
      </c>
      <c r="D129" s="51" t="s">
        <v>147</v>
      </c>
      <c r="E129" s="51" t="s">
        <v>19</v>
      </c>
      <c r="F129" s="98">
        <f t="shared" ref="F129" si="26">F130</f>
        <v>20000</v>
      </c>
    </row>
    <row r="130" spans="1:6" ht="18.75" customHeight="1" outlineLevel="7" x14ac:dyDescent="0.25">
      <c r="A130" s="50" t="s">
        <v>20</v>
      </c>
      <c r="B130" s="51" t="s">
        <v>38</v>
      </c>
      <c r="C130" s="51" t="s">
        <v>27</v>
      </c>
      <c r="D130" s="51" t="s">
        <v>147</v>
      </c>
      <c r="E130" s="51" t="s">
        <v>21</v>
      </c>
      <c r="F130" s="101">
        <v>20000</v>
      </c>
    </row>
    <row r="131" spans="1:6" ht="19.5" customHeight="1" outlineLevel="7" x14ac:dyDescent="0.25">
      <c r="A131" s="50" t="s">
        <v>297</v>
      </c>
      <c r="B131" s="51" t="s">
        <v>38</v>
      </c>
      <c r="C131" s="51" t="s">
        <v>27</v>
      </c>
      <c r="D131" s="51" t="s">
        <v>296</v>
      </c>
      <c r="E131" s="51" t="s">
        <v>8</v>
      </c>
      <c r="F131" s="98">
        <f t="shared" ref="F131:F132" si="27">F132</f>
        <v>212000</v>
      </c>
    </row>
    <row r="132" spans="1:6" outlineLevel="7" x14ac:dyDescent="0.25">
      <c r="A132" s="50" t="s">
        <v>18</v>
      </c>
      <c r="B132" s="51" t="s">
        <v>38</v>
      </c>
      <c r="C132" s="51" t="s">
        <v>27</v>
      </c>
      <c r="D132" s="51" t="s">
        <v>296</v>
      </c>
      <c r="E132" s="51" t="s">
        <v>19</v>
      </c>
      <c r="F132" s="98">
        <f t="shared" si="27"/>
        <v>212000</v>
      </c>
    </row>
    <row r="133" spans="1:6" ht="20.25" customHeight="1" outlineLevel="7" x14ac:dyDescent="0.25">
      <c r="A133" s="50" t="s">
        <v>20</v>
      </c>
      <c r="B133" s="51" t="s">
        <v>38</v>
      </c>
      <c r="C133" s="51" t="s">
        <v>27</v>
      </c>
      <c r="D133" s="51" t="s">
        <v>296</v>
      </c>
      <c r="E133" s="51" t="s">
        <v>21</v>
      </c>
      <c r="F133" s="101">
        <v>212000</v>
      </c>
    </row>
    <row r="134" spans="1:6" ht="21.75" customHeight="1" outlineLevel="7" x14ac:dyDescent="0.25">
      <c r="A134" s="50" t="s">
        <v>593</v>
      </c>
      <c r="B134" s="51" t="s">
        <v>38</v>
      </c>
      <c r="C134" s="51" t="s">
        <v>27</v>
      </c>
      <c r="D134" s="51" t="s">
        <v>594</v>
      </c>
      <c r="E134" s="51" t="s">
        <v>8</v>
      </c>
      <c r="F134" s="101">
        <f>F135</f>
        <v>8092140.0600000005</v>
      </c>
    </row>
    <row r="135" spans="1:6" ht="21.75" customHeight="1" outlineLevel="7" x14ac:dyDescent="0.25">
      <c r="A135" s="50" t="s">
        <v>22</v>
      </c>
      <c r="B135" s="51" t="s">
        <v>38</v>
      </c>
      <c r="C135" s="51" t="s">
        <v>27</v>
      </c>
      <c r="D135" s="51" t="s">
        <v>594</v>
      </c>
      <c r="E135" s="51" t="s">
        <v>23</v>
      </c>
      <c r="F135" s="101">
        <f>F136+F137</f>
        <v>8092140.0600000005</v>
      </c>
    </row>
    <row r="136" spans="1:6" ht="21.75" customHeight="1" outlineLevel="7" x14ac:dyDescent="0.25">
      <c r="A136" s="50" t="s">
        <v>595</v>
      </c>
      <c r="B136" s="51" t="s">
        <v>38</v>
      </c>
      <c r="C136" s="51" t="s">
        <v>27</v>
      </c>
      <c r="D136" s="51" t="s">
        <v>594</v>
      </c>
      <c r="E136" s="51" t="s">
        <v>596</v>
      </c>
      <c r="F136" s="101">
        <f>318792.86-169109</f>
        <v>149683.85999999999</v>
      </c>
    </row>
    <row r="137" spans="1:6" ht="21.75" customHeight="1" outlineLevel="7" x14ac:dyDescent="0.25">
      <c r="A137" s="50" t="s">
        <v>610</v>
      </c>
      <c r="B137" s="51" t="s">
        <v>38</v>
      </c>
      <c r="C137" s="51" t="s">
        <v>27</v>
      </c>
      <c r="D137" s="51" t="s">
        <v>594</v>
      </c>
      <c r="E137" s="51" t="s">
        <v>25</v>
      </c>
      <c r="F137" s="101">
        <v>7942456.2000000002</v>
      </c>
    </row>
    <row r="138" spans="1:6" outlineLevel="3" x14ac:dyDescent="0.25">
      <c r="A138" s="50" t="s">
        <v>335</v>
      </c>
      <c r="B138" s="51" t="s">
        <v>38</v>
      </c>
      <c r="C138" s="51" t="s">
        <v>27</v>
      </c>
      <c r="D138" s="51" t="s">
        <v>334</v>
      </c>
      <c r="E138" s="51" t="s">
        <v>8</v>
      </c>
      <c r="F138" s="101">
        <f>F170+F144+F139+F147+F152+F155+F160+F165+F175</f>
        <v>11288794.6</v>
      </c>
    </row>
    <row r="139" spans="1:6" ht="56.25" outlineLevel="7" x14ac:dyDescent="0.25">
      <c r="A139" s="31" t="s">
        <v>514</v>
      </c>
      <c r="B139" s="51" t="s">
        <v>38</v>
      </c>
      <c r="C139" s="51" t="s">
        <v>27</v>
      </c>
      <c r="D139" s="51" t="s">
        <v>336</v>
      </c>
      <c r="E139" s="51" t="s">
        <v>8</v>
      </c>
      <c r="F139" s="101">
        <f t="shared" ref="F139" si="28">F140+F142</f>
        <v>2400990</v>
      </c>
    </row>
    <row r="140" spans="1:6" ht="56.25" outlineLevel="7" x14ac:dyDescent="0.25">
      <c r="A140" s="50" t="s">
        <v>14</v>
      </c>
      <c r="B140" s="51" t="s">
        <v>38</v>
      </c>
      <c r="C140" s="51" t="s">
        <v>27</v>
      </c>
      <c r="D140" s="51" t="s">
        <v>336</v>
      </c>
      <c r="E140" s="51" t="s">
        <v>15</v>
      </c>
      <c r="F140" s="101">
        <f t="shared" ref="F140" si="29">F141</f>
        <v>2206550</v>
      </c>
    </row>
    <row r="141" spans="1:6" outlineLevel="7" x14ac:dyDescent="0.25">
      <c r="A141" s="50" t="s">
        <v>16</v>
      </c>
      <c r="B141" s="51" t="s">
        <v>38</v>
      </c>
      <c r="C141" s="51" t="s">
        <v>27</v>
      </c>
      <c r="D141" s="51" t="s">
        <v>336</v>
      </c>
      <c r="E141" s="51" t="s">
        <v>17</v>
      </c>
      <c r="F141" s="101">
        <v>2206550</v>
      </c>
    </row>
    <row r="142" spans="1:6" outlineLevel="7" x14ac:dyDescent="0.25">
      <c r="A142" s="50" t="s">
        <v>18</v>
      </c>
      <c r="B142" s="51" t="s">
        <v>38</v>
      </c>
      <c r="C142" s="51" t="s">
        <v>27</v>
      </c>
      <c r="D142" s="51" t="s">
        <v>336</v>
      </c>
      <c r="E142" s="51" t="s">
        <v>19</v>
      </c>
      <c r="F142" s="101">
        <f t="shared" ref="F142" si="30">F143</f>
        <v>194440</v>
      </c>
    </row>
    <row r="143" spans="1:6" ht="20.25" customHeight="1" outlineLevel="7" x14ac:dyDescent="0.25">
      <c r="A143" s="50" t="s">
        <v>20</v>
      </c>
      <c r="B143" s="51" t="s">
        <v>38</v>
      </c>
      <c r="C143" s="51" t="s">
        <v>27</v>
      </c>
      <c r="D143" s="51" t="s">
        <v>336</v>
      </c>
      <c r="E143" s="51" t="s">
        <v>21</v>
      </c>
      <c r="F143" s="101">
        <v>194440</v>
      </c>
    </row>
    <row r="144" spans="1:6" ht="37.5" outlineLevel="7" x14ac:dyDescent="0.25">
      <c r="A144" s="50" t="s">
        <v>631</v>
      </c>
      <c r="B144" s="51" t="s">
        <v>38</v>
      </c>
      <c r="C144" s="51" t="s">
        <v>27</v>
      </c>
      <c r="D144" s="51" t="s">
        <v>632</v>
      </c>
      <c r="E144" s="51" t="s">
        <v>8</v>
      </c>
      <c r="F144" s="101">
        <f>F145</f>
        <v>342042</v>
      </c>
    </row>
    <row r="145" spans="1:6" ht="56.25" outlineLevel="7" x14ac:dyDescent="0.25">
      <c r="A145" s="50" t="s">
        <v>14</v>
      </c>
      <c r="B145" s="51" t="s">
        <v>38</v>
      </c>
      <c r="C145" s="51" t="s">
        <v>27</v>
      </c>
      <c r="D145" s="51" t="s">
        <v>632</v>
      </c>
      <c r="E145" s="51" t="s">
        <v>15</v>
      </c>
      <c r="F145" s="101">
        <f>F146</f>
        <v>342042</v>
      </c>
    </row>
    <row r="146" spans="1:6" outlineLevel="7" x14ac:dyDescent="0.25">
      <c r="A146" s="50" t="s">
        <v>16</v>
      </c>
      <c r="B146" s="51" t="s">
        <v>38</v>
      </c>
      <c r="C146" s="51" t="s">
        <v>27</v>
      </c>
      <c r="D146" s="51" t="s">
        <v>632</v>
      </c>
      <c r="E146" s="51" t="s">
        <v>17</v>
      </c>
      <c r="F146" s="101">
        <v>342042</v>
      </c>
    </row>
    <row r="147" spans="1:6" ht="56.25" outlineLevel="7" x14ac:dyDescent="0.25">
      <c r="A147" s="31" t="s">
        <v>476</v>
      </c>
      <c r="B147" s="51" t="s">
        <v>38</v>
      </c>
      <c r="C147" s="51" t="s">
        <v>27</v>
      </c>
      <c r="D147" s="51" t="s">
        <v>337</v>
      </c>
      <c r="E147" s="51" t="s">
        <v>8</v>
      </c>
      <c r="F147" s="101">
        <f t="shared" ref="F147" si="31">F148+F150</f>
        <v>1181384</v>
      </c>
    </row>
    <row r="148" spans="1:6" ht="56.25" outlineLevel="7" x14ac:dyDescent="0.25">
      <c r="A148" s="50" t="s">
        <v>14</v>
      </c>
      <c r="B148" s="51" t="s">
        <v>38</v>
      </c>
      <c r="C148" s="51" t="s">
        <v>27</v>
      </c>
      <c r="D148" s="51" t="s">
        <v>337</v>
      </c>
      <c r="E148" s="51" t="s">
        <v>15</v>
      </c>
      <c r="F148" s="101">
        <f t="shared" ref="F148" si="32">F149</f>
        <v>1166384</v>
      </c>
    </row>
    <row r="149" spans="1:6" outlineLevel="7" x14ac:dyDescent="0.25">
      <c r="A149" s="50" t="s">
        <v>16</v>
      </c>
      <c r="B149" s="51" t="s">
        <v>38</v>
      </c>
      <c r="C149" s="51" t="s">
        <v>27</v>
      </c>
      <c r="D149" s="51" t="s">
        <v>337</v>
      </c>
      <c r="E149" s="51" t="s">
        <v>17</v>
      </c>
      <c r="F149" s="101">
        <v>1166384</v>
      </c>
    </row>
    <row r="150" spans="1:6" outlineLevel="7" x14ac:dyDescent="0.25">
      <c r="A150" s="50" t="s">
        <v>18</v>
      </c>
      <c r="B150" s="51" t="s">
        <v>38</v>
      </c>
      <c r="C150" s="51" t="s">
        <v>27</v>
      </c>
      <c r="D150" s="51" t="s">
        <v>337</v>
      </c>
      <c r="E150" s="51" t="s">
        <v>19</v>
      </c>
      <c r="F150" s="101">
        <f t="shared" ref="F150" si="33">F151</f>
        <v>15000</v>
      </c>
    </row>
    <row r="151" spans="1:6" ht="21" customHeight="1" outlineLevel="7" x14ac:dyDescent="0.25">
      <c r="A151" s="50" t="s">
        <v>20</v>
      </c>
      <c r="B151" s="51" t="s">
        <v>38</v>
      </c>
      <c r="C151" s="51" t="s">
        <v>27</v>
      </c>
      <c r="D151" s="51" t="s">
        <v>337</v>
      </c>
      <c r="E151" s="51" t="s">
        <v>21</v>
      </c>
      <c r="F151" s="101">
        <v>15000</v>
      </c>
    </row>
    <row r="152" spans="1:6" ht="37.5" outlineLevel="7" x14ac:dyDescent="0.25">
      <c r="A152" s="31" t="s">
        <v>475</v>
      </c>
      <c r="B152" s="51" t="s">
        <v>38</v>
      </c>
      <c r="C152" s="51" t="s">
        <v>27</v>
      </c>
      <c r="D152" s="51" t="s">
        <v>338</v>
      </c>
      <c r="E152" s="51" t="s">
        <v>8</v>
      </c>
      <c r="F152" s="101">
        <f>F153</f>
        <v>765954</v>
      </c>
    </row>
    <row r="153" spans="1:6" ht="56.25" outlineLevel="7" x14ac:dyDescent="0.25">
      <c r="A153" s="50" t="s">
        <v>14</v>
      </c>
      <c r="B153" s="51" t="s">
        <v>38</v>
      </c>
      <c r="C153" s="51" t="s">
        <v>27</v>
      </c>
      <c r="D153" s="51" t="s">
        <v>338</v>
      </c>
      <c r="E153" s="51" t="s">
        <v>15</v>
      </c>
      <c r="F153" s="101">
        <f t="shared" ref="F153" si="34">F154</f>
        <v>765954</v>
      </c>
    </row>
    <row r="154" spans="1:6" outlineLevel="7" x14ac:dyDescent="0.25">
      <c r="A154" s="50" t="s">
        <v>16</v>
      </c>
      <c r="B154" s="51" t="s">
        <v>38</v>
      </c>
      <c r="C154" s="51" t="s">
        <v>27</v>
      </c>
      <c r="D154" s="51" t="s">
        <v>338</v>
      </c>
      <c r="E154" s="51" t="s">
        <v>17</v>
      </c>
      <c r="F154" s="101">
        <v>765954</v>
      </c>
    </row>
    <row r="155" spans="1:6" ht="37.5" outlineLevel="7" x14ac:dyDescent="0.25">
      <c r="A155" s="31" t="s">
        <v>474</v>
      </c>
      <c r="B155" s="51" t="s">
        <v>38</v>
      </c>
      <c r="C155" s="51" t="s">
        <v>27</v>
      </c>
      <c r="D155" s="51" t="s">
        <v>339</v>
      </c>
      <c r="E155" s="51" t="s">
        <v>8</v>
      </c>
      <c r="F155" s="101">
        <f t="shared" ref="F155" si="35">F156+F158</f>
        <v>774981</v>
      </c>
    </row>
    <row r="156" spans="1:6" ht="56.25" outlineLevel="7" x14ac:dyDescent="0.25">
      <c r="A156" s="50" t="s">
        <v>14</v>
      </c>
      <c r="B156" s="51" t="s">
        <v>38</v>
      </c>
      <c r="C156" s="51" t="s">
        <v>27</v>
      </c>
      <c r="D156" s="51" t="s">
        <v>339</v>
      </c>
      <c r="E156" s="51" t="s">
        <v>15</v>
      </c>
      <c r="F156" s="101">
        <f t="shared" ref="F156" si="36">F157</f>
        <v>729981</v>
      </c>
    </row>
    <row r="157" spans="1:6" outlineLevel="7" x14ac:dyDescent="0.25">
      <c r="A157" s="50" t="s">
        <v>16</v>
      </c>
      <c r="B157" s="51" t="s">
        <v>38</v>
      </c>
      <c r="C157" s="51" t="s">
        <v>27</v>
      </c>
      <c r="D157" s="51" t="s">
        <v>339</v>
      </c>
      <c r="E157" s="51" t="s">
        <v>17</v>
      </c>
      <c r="F157" s="101">
        <v>729981</v>
      </c>
    </row>
    <row r="158" spans="1:6" outlineLevel="7" x14ac:dyDescent="0.25">
      <c r="A158" s="50" t="s">
        <v>18</v>
      </c>
      <c r="B158" s="51" t="s">
        <v>38</v>
      </c>
      <c r="C158" s="51" t="s">
        <v>27</v>
      </c>
      <c r="D158" s="51" t="s">
        <v>339</v>
      </c>
      <c r="E158" s="51" t="s">
        <v>19</v>
      </c>
      <c r="F158" s="101">
        <f t="shared" ref="F158" si="37">F159</f>
        <v>45000</v>
      </c>
    </row>
    <row r="159" spans="1:6" ht="21" customHeight="1" outlineLevel="7" x14ac:dyDescent="0.25">
      <c r="A159" s="50" t="s">
        <v>20</v>
      </c>
      <c r="B159" s="51" t="s">
        <v>38</v>
      </c>
      <c r="C159" s="51" t="s">
        <v>27</v>
      </c>
      <c r="D159" s="51" t="s">
        <v>339</v>
      </c>
      <c r="E159" s="51" t="s">
        <v>21</v>
      </c>
      <c r="F159" s="101">
        <v>45000</v>
      </c>
    </row>
    <row r="160" spans="1:6" ht="37.5" outlineLevel="7" x14ac:dyDescent="0.25">
      <c r="A160" s="50" t="s">
        <v>501</v>
      </c>
      <c r="B160" s="51" t="s">
        <v>38</v>
      </c>
      <c r="C160" s="51" t="s">
        <v>27</v>
      </c>
      <c r="D160" s="51" t="s">
        <v>502</v>
      </c>
      <c r="E160" s="51" t="s">
        <v>8</v>
      </c>
      <c r="F160" s="101">
        <f>F161+F163</f>
        <v>1819318</v>
      </c>
    </row>
    <row r="161" spans="1:6" ht="56.25" outlineLevel="7" x14ac:dyDescent="0.25">
      <c r="A161" s="50" t="s">
        <v>14</v>
      </c>
      <c r="B161" s="51" t="s">
        <v>38</v>
      </c>
      <c r="C161" s="51" t="s">
        <v>27</v>
      </c>
      <c r="D161" s="51" t="s">
        <v>502</v>
      </c>
      <c r="E161" s="51" t="s">
        <v>15</v>
      </c>
      <c r="F161" s="101">
        <f>F162</f>
        <v>1661718</v>
      </c>
    </row>
    <row r="162" spans="1:6" outlineLevel="7" x14ac:dyDescent="0.25">
      <c r="A162" s="50" t="s">
        <v>16</v>
      </c>
      <c r="B162" s="51" t="s">
        <v>38</v>
      </c>
      <c r="C162" s="51" t="s">
        <v>27</v>
      </c>
      <c r="D162" s="51" t="s">
        <v>502</v>
      </c>
      <c r="E162" s="51" t="s">
        <v>17</v>
      </c>
      <c r="F162" s="101">
        <v>1661718</v>
      </c>
    </row>
    <row r="163" spans="1:6" outlineLevel="7" x14ac:dyDescent="0.25">
      <c r="A163" s="50" t="s">
        <v>18</v>
      </c>
      <c r="B163" s="51" t="s">
        <v>38</v>
      </c>
      <c r="C163" s="51" t="s">
        <v>27</v>
      </c>
      <c r="D163" s="51" t="s">
        <v>502</v>
      </c>
      <c r="E163" s="51" t="s">
        <v>19</v>
      </c>
      <c r="F163" s="101">
        <f>F164</f>
        <v>157600</v>
      </c>
    </row>
    <row r="164" spans="1:6" ht="19.5" customHeight="1" outlineLevel="7" x14ac:dyDescent="0.25">
      <c r="A164" s="50" t="s">
        <v>20</v>
      </c>
      <c r="B164" s="51" t="s">
        <v>38</v>
      </c>
      <c r="C164" s="51" t="s">
        <v>27</v>
      </c>
      <c r="D164" s="51" t="s">
        <v>502</v>
      </c>
      <c r="E164" s="51" t="s">
        <v>21</v>
      </c>
      <c r="F164" s="101">
        <v>157600</v>
      </c>
    </row>
    <row r="165" spans="1:6" ht="56.25" outlineLevel="7" x14ac:dyDescent="0.25">
      <c r="A165" s="50" t="s">
        <v>605</v>
      </c>
      <c r="B165" s="51" t="s">
        <v>38</v>
      </c>
      <c r="C165" s="51" t="s">
        <v>27</v>
      </c>
      <c r="D165" s="51" t="s">
        <v>611</v>
      </c>
      <c r="E165" s="51" t="s">
        <v>8</v>
      </c>
      <c r="F165" s="101">
        <f>F166+F168</f>
        <v>2692195</v>
      </c>
    </row>
    <row r="166" spans="1:6" ht="56.25" outlineLevel="7" x14ac:dyDescent="0.25">
      <c r="A166" s="50" t="s">
        <v>14</v>
      </c>
      <c r="B166" s="51" t="s">
        <v>38</v>
      </c>
      <c r="C166" s="51" t="s">
        <v>27</v>
      </c>
      <c r="D166" s="51" t="s">
        <v>611</v>
      </c>
      <c r="E166" s="51" t="s">
        <v>15</v>
      </c>
      <c r="F166" s="101">
        <f>F167</f>
        <v>1929040</v>
      </c>
    </row>
    <row r="167" spans="1:6" outlineLevel="7" x14ac:dyDescent="0.25">
      <c r="A167" s="50" t="s">
        <v>16</v>
      </c>
      <c r="B167" s="51" t="s">
        <v>38</v>
      </c>
      <c r="C167" s="51" t="s">
        <v>27</v>
      </c>
      <c r="D167" s="51" t="s">
        <v>611</v>
      </c>
      <c r="E167" s="51" t="s">
        <v>17</v>
      </c>
      <c r="F167" s="101">
        <v>1929040</v>
      </c>
    </row>
    <row r="168" spans="1:6" outlineLevel="7" x14ac:dyDescent="0.25">
      <c r="A168" s="50" t="s">
        <v>18</v>
      </c>
      <c r="B168" s="51" t="s">
        <v>38</v>
      </c>
      <c r="C168" s="51" t="s">
        <v>27</v>
      </c>
      <c r="D168" s="51" t="s">
        <v>611</v>
      </c>
      <c r="E168" s="51" t="s">
        <v>19</v>
      </c>
      <c r="F168" s="101">
        <f>F169</f>
        <v>763155</v>
      </c>
    </row>
    <row r="169" spans="1:6" ht="19.5" customHeight="1" outlineLevel="7" x14ac:dyDescent="0.25">
      <c r="A169" s="50" t="s">
        <v>20</v>
      </c>
      <c r="B169" s="51" t="s">
        <v>38</v>
      </c>
      <c r="C169" s="51" t="s">
        <v>27</v>
      </c>
      <c r="D169" s="51" t="s">
        <v>611</v>
      </c>
      <c r="E169" s="51" t="s">
        <v>21</v>
      </c>
      <c r="F169" s="101">
        <v>763155</v>
      </c>
    </row>
    <row r="170" spans="1:6" ht="37.5" outlineLevel="3" x14ac:dyDescent="0.25">
      <c r="A170" s="31" t="s">
        <v>473</v>
      </c>
      <c r="B170" s="51" t="s">
        <v>38</v>
      </c>
      <c r="C170" s="51" t="s">
        <v>27</v>
      </c>
      <c r="D170" s="51" t="s">
        <v>370</v>
      </c>
      <c r="E170" s="51" t="s">
        <v>8</v>
      </c>
      <c r="F170" s="101">
        <f>F171+F173</f>
        <v>668805</v>
      </c>
    </row>
    <row r="171" spans="1:6" ht="56.25" outlineLevel="3" x14ac:dyDescent="0.25">
      <c r="A171" s="50" t="s">
        <v>14</v>
      </c>
      <c r="B171" s="51" t="s">
        <v>38</v>
      </c>
      <c r="C171" s="51" t="s">
        <v>27</v>
      </c>
      <c r="D171" s="51" t="s">
        <v>370</v>
      </c>
      <c r="E171" s="51" t="s">
        <v>15</v>
      </c>
      <c r="F171" s="101">
        <f t="shared" ref="F171" si="38">F172</f>
        <v>608805</v>
      </c>
    </row>
    <row r="172" spans="1:6" outlineLevel="3" x14ac:dyDescent="0.25">
      <c r="A172" s="50" t="s">
        <v>16</v>
      </c>
      <c r="B172" s="51" t="s">
        <v>38</v>
      </c>
      <c r="C172" s="51" t="s">
        <v>27</v>
      </c>
      <c r="D172" s="51" t="s">
        <v>370</v>
      </c>
      <c r="E172" s="51" t="s">
        <v>17</v>
      </c>
      <c r="F172" s="101">
        <v>608805</v>
      </c>
    </row>
    <row r="173" spans="1:6" outlineLevel="3" x14ac:dyDescent="0.25">
      <c r="A173" s="50" t="s">
        <v>18</v>
      </c>
      <c r="B173" s="51" t="s">
        <v>38</v>
      </c>
      <c r="C173" s="51" t="s">
        <v>27</v>
      </c>
      <c r="D173" s="51" t="s">
        <v>370</v>
      </c>
      <c r="E173" s="51" t="s">
        <v>19</v>
      </c>
      <c r="F173" s="101">
        <f>F174</f>
        <v>60000</v>
      </c>
    </row>
    <row r="174" spans="1:6" ht="20.25" customHeight="1" outlineLevel="3" x14ac:dyDescent="0.25">
      <c r="A174" s="50" t="s">
        <v>20</v>
      </c>
      <c r="B174" s="51" t="s">
        <v>38</v>
      </c>
      <c r="C174" s="51" t="s">
        <v>27</v>
      </c>
      <c r="D174" s="51" t="s">
        <v>370</v>
      </c>
      <c r="E174" s="51" t="s">
        <v>21</v>
      </c>
      <c r="F174" s="101">
        <v>60000</v>
      </c>
    </row>
    <row r="175" spans="1:6" ht="75" outlineLevel="7" x14ac:dyDescent="0.25">
      <c r="A175" s="50" t="s">
        <v>620</v>
      </c>
      <c r="B175" s="51" t="s">
        <v>38</v>
      </c>
      <c r="C175" s="51" t="s">
        <v>27</v>
      </c>
      <c r="D175" s="51" t="s">
        <v>621</v>
      </c>
      <c r="E175" s="51" t="s">
        <v>8</v>
      </c>
      <c r="F175" s="101">
        <f>F176</f>
        <v>643125.6</v>
      </c>
    </row>
    <row r="176" spans="1:6" outlineLevel="7" x14ac:dyDescent="0.25">
      <c r="A176" s="50" t="s">
        <v>18</v>
      </c>
      <c r="B176" s="51" t="s">
        <v>38</v>
      </c>
      <c r="C176" s="51" t="s">
        <v>27</v>
      </c>
      <c r="D176" s="51" t="s">
        <v>621</v>
      </c>
      <c r="E176" s="51" t="s">
        <v>19</v>
      </c>
      <c r="F176" s="101">
        <f>F177</f>
        <v>643125.6</v>
      </c>
    </row>
    <row r="177" spans="1:11" ht="21" customHeight="1" outlineLevel="7" x14ac:dyDescent="0.25">
      <c r="A177" s="50" t="s">
        <v>20</v>
      </c>
      <c r="B177" s="51" t="s">
        <v>38</v>
      </c>
      <c r="C177" s="51" t="s">
        <v>27</v>
      </c>
      <c r="D177" s="51" t="s">
        <v>621</v>
      </c>
      <c r="E177" s="51" t="s">
        <v>21</v>
      </c>
      <c r="F177" s="101">
        <v>643125.6</v>
      </c>
    </row>
    <row r="178" spans="1:11" s="88" customFormat="1" outlineLevel="1" x14ac:dyDescent="0.25">
      <c r="A178" s="94" t="s">
        <v>54</v>
      </c>
      <c r="B178" s="71" t="s">
        <v>38</v>
      </c>
      <c r="C178" s="71" t="s">
        <v>55</v>
      </c>
      <c r="D178" s="71" t="s">
        <v>145</v>
      </c>
      <c r="E178" s="71" t="s">
        <v>8</v>
      </c>
      <c r="F178" s="103">
        <f t="shared" ref="F178:F182" si="39">F179</f>
        <v>250000</v>
      </c>
      <c r="G178" s="89"/>
      <c r="H178" s="89"/>
      <c r="I178" s="89"/>
      <c r="J178" s="89"/>
      <c r="K178" s="89"/>
    </row>
    <row r="179" spans="1:11" ht="37.5" outlineLevel="2" x14ac:dyDescent="0.25">
      <c r="A179" s="50" t="s">
        <v>56</v>
      </c>
      <c r="B179" s="51" t="s">
        <v>38</v>
      </c>
      <c r="C179" s="51" t="s">
        <v>57</v>
      </c>
      <c r="D179" s="51" t="s">
        <v>145</v>
      </c>
      <c r="E179" s="51" t="s">
        <v>8</v>
      </c>
      <c r="F179" s="101">
        <f t="shared" si="39"/>
        <v>250000</v>
      </c>
    </row>
    <row r="180" spans="1:11" outlineLevel="4" x14ac:dyDescent="0.25">
      <c r="A180" s="50" t="s">
        <v>154</v>
      </c>
      <c r="B180" s="51" t="s">
        <v>38</v>
      </c>
      <c r="C180" s="51" t="s">
        <v>57</v>
      </c>
      <c r="D180" s="51" t="s">
        <v>146</v>
      </c>
      <c r="E180" s="51" t="s">
        <v>8</v>
      </c>
      <c r="F180" s="101">
        <f t="shared" si="39"/>
        <v>250000</v>
      </c>
    </row>
    <row r="181" spans="1:11" ht="23.25" customHeight="1" outlineLevel="5" x14ac:dyDescent="0.25">
      <c r="A181" s="50" t="s">
        <v>58</v>
      </c>
      <c r="B181" s="51" t="s">
        <v>38</v>
      </c>
      <c r="C181" s="51" t="s">
        <v>57</v>
      </c>
      <c r="D181" s="51" t="s">
        <v>155</v>
      </c>
      <c r="E181" s="51" t="s">
        <v>8</v>
      </c>
      <c r="F181" s="101">
        <f t="shared" si="39"/>
        <v>250000</v>
      </c>
    </row>
    <row r="182" spans="1:11" outlineLevel="6" x14ac:dyDescent="0.25">
      <c r="A182" s="50" t="s">
        <v>18</v>
      </c>
      <c r="B182" s="51" t="s">
        <v>38</v>
      </c>
      <c r="C182" s="51" t="s">
        <v>57</v>
      </c>
      <c r="D182" s="51" t="s">
        <v>155</v>
      </c>
      <c r="E182" s="51" t="s">
        <v>19</v>
      </c>
      <c r="F182" s="101">
        <f t="shared" si="39"/>
        <v>250000</v>
      </c>
    </row>
    <row r="183" spans="1:11" ht="20.25" customHeight="1" outlineLevel="7" x14ac:dyDescent="0.25">
      <c r="A183" s="50" t="s">
        <v>20</v>
      </c>
      <c r="B183" s="51" t="s">
        <v>38</v>
      </c>
      <c r="C183" s="51" t="s">
        <v>57</v>
      </c>
      <c r="D183" s="51" t="s">
        <v>155</v>
      </c>
      <c r="E183" s="51" t="s">
        <v>21</v>
      </c>
      <c r="F183" s="101">
        <v>250000</v>
      </c>
    </row>
    <row r="184" spans="1:11" s="88" customFormat="1" outlineLevel="7" x14ac:dyDescent="0.25">
      <c r="A184" s="94" t="s">
        <v>138</v>
      </c>
      <c r="B184" s="71" t="s">
        <v>38</v>
      </c>
      <c r="C184" s="71" t="s">
        <v>59</v>
      </c>
      <c r="D184" s="71" t="s">
        <v>145</v>
      </c>
      <c r="E184" s="71" t="s">
        <v>8</v>
      </c>
      <c r="F184" s="103">
        <f>F197+F191+F209+F185</f>
        <v>24861491.550000001</v>
      </c>
      <c r="G184" s="89"/>
      <c r="H184" s="89"/>
      <c r="I184" s="89"/>
      <c r="J184" s="89"/>
      <c r="K184" s="89"/>
    </row>
    <row r="185" spans="1:11" outlineLevel="7" x14ac:dyDescent="0.25">
      <c r="A185" s="50" t="s">
        <v>140</v>
      </c>
      <c r="B185" s="51" t="s">
        <v>38</v>
      </c>
      <c r="C185" s="51" t="s">
        <v>141</v>
      </c>
      <c r="D185" s="51" t="s">
        <v>145</v>
      </c>
      <c r="E185" s="51" t="s">
        <v>8</v>
      </c>
      <c r="F185" s="101">
        <f t="shared" ref="F185" si="40">F186</f>
        <v>316850</v>
      </c>
    </row>
    <row r="186" spans="1:11" outlineLevel="7" x14ac:dyDescent="0.25">
      <c r="A186" s="50" t="s">
        <v>154</v>
      </c>
      <c r="B186" s="51" t="s">
        <v>38</v>
      </c>
      <c r="C186" s="51" t="s">
        <v>141</v>
      </c>
      <c r="D186" s="51" t="s">
        <v>146</v>
      </c>
      <c r="E186" s="51" t="s">
        <v>8</v>
      </c>
      <c r="F186" s="101">
        <f t="shared" ref="F186" si="41">F188</f>
        <v>316850</v>
      </c>
    </row>
    <row r="187" spans="1:11" outlineLevel="7" x14ac:dyDescent="0.25">
      <c r="A187" s="50" t="s">
        <v>335</v>
      </c>
      <c r="B187" s="51" t="s">
        <v>38</v>
      </c>
      <c r="C187" s="51" t="s">
        <v>141</v>
      </c>
      <c r="D187" s="51" t="s">
        <v>334</v>
      </c>
      <c r="E187" s="51" t="s">
        <v>8</v>
      </c>
      <c r="F187" s="101">
        <f t="shared" ref="F187:F189" si="42">F188</f>
        <v>316850</v>
      </c>
    </row>
    <row r="188" spans="1:11" ht="56.25" outlineLevel="7" x14ac:dyDescent="0.25">
      <c r="A188" s="53" t="s">
        <v>477</v>
      </c>
      <c r="B188" s="51" t="s">
        <v>38</v>
      </c>
      <c r="C188" s="51" t="s">
        <v>141</v>
      </c>
      <c r="D188" s="51" t="s">
        <v>346</v>
      </c>
      <c r="E188" s="51" t="s">
        <v>8</v>
      </c>
      <c r="F188" s="101">
        <f t="shared" si="42"/>
        <v>316850</v>
      </c>
    </row>
    <row r="189" spans="1:11" outlineLevel="7" x14ac:dyDescent="0.25">
      <c r="A189" s="50" t="s">
        <v>18</v>
      </c>
      <c r="B189" s="51" t="s">
        <v>38</v>
      </c>
      <c r="C189" s="51" t="s">
        <v>141</v>
      </c>
      <c r="D189" s="51" t="s">
        <v>346</v>
      </c>
      <c r="E189" s="51" t="s">
        <v>19</v>
      </c>
      <c r="F189" s="101">
        <f t="shared" si="42"/>
        <v>316850</v>
      </c>
    </row>
    <row r="190" spans="1:11" ht="20.25" customHeight="1" outlineLevel="7" x14ac:dyDescent="0.25">
      <c r="A190" s="50" t="s">
        <v>20</v>
      </c>
      <c r="B190" s="51" t="s">
        <v>38</v>
      </c>
      <c r="C190" s="51" t="s">
        <v>141</v>
      </c>
      <c r="D190" s="51" t="s">
        <v>346</v>
      </c>
      <c r="E190" s="51" t="s">
        <v>21</v>
      </c>
      <c r="F190" s="101">
        <v>316850</v>
      </c>
    </row>
    <row r="191" spans="1:11" outlineLevel="7" x14ac:dyDescent="0.25">
      <c r="A191" s="50" t="s">
        <v>362</v>
      </c>
      <c r="B191" s="51" t="s">
        <v>38</v>
      </c>
      <c r="C191" s="51" t="s">
        <v>363</v>
      </c>
      <c r="D191" s="51" t="s">
        <v>145</v>
      </c>
      <c r="E191" s="51" t="s">
        <v>8</v>
      </c>
      <c r="F191" s="101">
        <f>F192</f>
        <v>3223</v>
      </c>
    </row>
    <row r="192" spans="1:11" outlineLevel="7" x14ac:dyDescent="0.25">
      <c r="A192" s="50" t="s">
        <v>154</v>
      </c>
      <c r="B192" s="51" t="s">
        <v>38</v>
      </c>
      <c r="C192" s="51" t="s">
        <v>363</v>
      </c>
      <c r="D192" s="51" t="s">
        <v>146</v>
      </c>
      <c r="E192" s="51" t="s">
        <v>8</v>
      </c>
      <c r="F192" s="101">
        <f>F194</f>
        <v>3223</v>
      </c>
    </row>
    <row r="193" spans="1:11" s="88" customFormat="1" outlineLevel="7" x14ac:dyDescent="0.25">
      <c r="A193" s="50" t="s">
        <v>335</v>
      </c>
      <c r="B193" s="51" t="s">
        <v>38</v>
      </c>
      <c r="C193" s="51" t="s">
        <v>363</v>
      </c>
      <c r="D193" s="51" t="s">
        <v>334</v>
      </c>
      <c r="E193" s="51" t="s">
        <v>8</v>
      </c>
      <c r="F193" s="101">
        <f>F194</f>
        <v>3223</v>
      </c>
      <c r="G193" s="89"/>
      <c r="H193" s="89"/>
      <c r="I193" s="89"/>
      <c r="J193" s="89"/>
      <c r="K193" s="89"/>
    </row>
    <row r="194" spans="1:11" ht="76.5" customHeight="1" outlineLevel="7" x14ac:dyDescent="0.25">
      <c r="A194" s="31" t="s">
        <v>479</v>
      </c>
      <c r="B194" s="51" t="s">
        <v>38</v>
      </c>
      <c r="C194" s="51" t="s">
        <v>363</v>
      </c>
      <c r="D194" s="51" t="s">
        <v>478</v>
      </c>
      <c r="E194" s="51" t="s">
        <v>8</v>
      </c>
      <c r="F194" s="101">
        <f t="shared" ref="F194:F195" si="43">F195</f>
        <v>3223</v>
      </c>
    </row>
    <row r="195" spans="1:11" outlineLevel="7" x14ac:dyDescent="0.25">
      <c r="A195" s="50" t="s">
        <v>18</v>
      </c>
      <c r="B195" s="51" t="s">
        <v>38</v>
      </c>
      <c r="C195" s="51" t="s">
        <v>363</v>
      </c>
      <c r="D195" s="51" t="s">
        <v>478</v>
      </c>
      <c r="E195" s="51" t="s">
        <v>19</v>
      </c>
      <c r="F195" s="101">
        <f t="shared" si="43"/>
        <v>3223</v>
      </c>
    </row>
    <row r="196" spans="1:11" ht="20.25" customHeight="1" outlineLevel="7" x14ac:dyDescent="0.25">
      <c r="A196" s="50" t="s">
        <v>20</v>
      </c>
      <c r="B196" s="51" t="s">
        <v>38</v>
      </c>
      <c r="C196" s="51" t="s">
        <v>363</v>
      </c>
      <c r="D196" s="51" t="s">
        <v>478</v>
      </c>
      <c r="E196" s="51" t="s">
        <v>21</v>
      </c>
      <c r="F196" s="101">
        <v>3223</v>
      </c>
    </row>
    <row r="197" spans="1:11" outlineLevel="7" x14ac:dyDescent="0.25">
      <c r="A197" s="50" t="s">
        <v>62</v>
      </c>
      <c r="B197" s="51" t="s">
        <v>38</v>
      </c>
      <c r="C197" s="51" t="s">
        <v>63</v>
      </c>
      <c r="D197" s="51" t="s">
        <v>145</v>
      </c>
      <c r="E197" s="51" t="s">
        <v>8</v>
      </c>
      <c r="F197" s="101">
        <f>F198</f>
        <v>22528418.550000001</v>
      </c>
    </row>
    <row r="198" spans="1:11" s="88" customFormat="1" ht="37.5" outlineLevel="7" x14ac:dyDescent="0.25">
      <c r="A198" s="94" t="s">
        <v>421</v>
      </c>
      <c r="B198" s="71" t="s">
        <v>38</v>
      </c>
      <c r="C198" s="71" t="s">
        <v>63</v>
      </c>
      <c r="D198" s="71" t="s">
        <v>422</v>
      </c>
      <c r="E198" s="71" t="s">
        <v>8</v>
      </c>
      <c r="F198" s="103">
        <f t="shared" ref="F198" si="44">F199</f>
        <v>22528418.550000001</v>
      </c>
      <c r="G198" s="89"/>
      <c r="H198" s="89"/>
      <c r="I198" s="89"/>
      <c r="J198" s="89"/>
      <c r="K198" s="89"/>
    </row>
    <row r="199" spans="1:11" ht="18.75" customHeight="1" outlineLevel="7" x14ac:dyDescent="0.25">
      <c r="A199" s="50" t="s">
        <v>423</v>
      </c>
      <c r="B199" s="51" t="s">
        <v>38</v>
      </c>
      <c r="C199" s="51" t="s">
        <v>63</v>
      </c>
      <c r="D199" s="51" t="s">
        <v>424</v>
      </c>
      <c r="E199" s="51" t="s">
        <v>8</v>
      </c>
      <c r="F199" s="101">
        <f>F200+F206+F203</f>
        <v>22528418.550000001</v>
      </c>
    </row>
    <row r="200" spans="1:11" ht="37.5" outlineLevel="7" x14ac:dyDescent="0.25">
      <c r="A200" s="97" t="s">
        <v>425</v>
      </c>
      <c r="B200" s="51" t="s">
        <v>38</v>
      </c>
      <c r="C200" s="51" t="s">
        <v>63</v>
      </c>
      <c r="D200" s="51" t="s">
        <v>426</v>
      </c>
      <c r="E200" s="51" t="s">
        <v>8</v>
      </c>
      <c r="F200" s="101">
        <f t="shared" ref="F200:F201" si="45">F201</f>
        <v>13153880</v>
      </c>
    </row>
    <row r="201" spans="1:11" outlineLevel="7" x14ac:dyDescent="0.25">
      <c r="A201" s="50" t="s">
        <v>18</v>
      </c>
      <c r="B201" s="51" t="s">
        <v>38</v>
      </c>
      <c r="C201" s="51" t="s">
        <v>63</v>
      </c>
      <c r="D201" s="51" t="s">
        <v>426</v>
      </c>
      <c r="E201" s="51" t="s">
        <v>19</v>
      </c>
      <c r="F201" s="101">
        <f t="shared" si="45"/>
        <v>13153880</v>
      </c>
    </row>
    <row r="202" spans="1:11" ht="21.75" customHeight="1" outlineLevel="7" x14ac:dyDescent="0.25">
      <c r="A202" s="50" t="s">
        <v>20</v>
      </c>
      <c r="B202" s="51" t="s">
        <v>38</v>
      </c>
      <c r="C202" s="51" t="s">
        <v>63</v>
      </c>
      <c r="D202" s="51" t="s">
        <v>426</v>
      </c>
      <c r="E202" s="51" t="s">
        <v>21</v>
      </c>
      <c r="F202" s="101">
        <v>13153880</v>
      </c>
    </row>
    <row r="203" spans="1:11" ht="56.25" outlineLevel="7" x14ac:dyDescent="0.25">
      <c r="A203" s="31" t="s">
        <v>480</v>
      </c>
      <c r="B203" s="51" t="s">
        <v>38</v>
      </c>
      <c r="C203" s="51" t="s">
        <v>63</v>
      </c>
      <c r="D203" s="51" t="s">
        <v>509</v>
      </c>
      <c r="E203" s="51" t="s">
        <v>8</v>
      </c>
      <c r="F203" s="98">
        <f t="shared" ref="F203:F204" si="46">F204</f>
        <v>9274538.5500000007</v>
      </c>
    </row>
    <row r="204" spans="1:11" outlineLevel="7" x14ac:dyDescent="0.25">
      <c r="A204" s="50" t="s">
        <v>18</v>
      </c>
      <c r="B204" s="51" t="s">
        <v>38</v>
      </c>
      <c r="C204" s="51" t="s">
        <v>63</v>
      </c>
      <c r="D204" s="51" t="s">
        <v>509</v>
      </c>
      <c r="E204" s="51" t="s">
        <v>19</v>
      </c>
      <c r="F204" s="98">
        <f t="shared" si="46"/>
        <v>9274538.5500000007</v>
      </c>
    </row>
    <row r="205" spans="1:11" ht="19.5" customHeight="1" outlineLevel="7" x14ac:dyDescent="0.25">
      <c r="A205" s="50" t="s">
        <v>20</v>
      </c>
      <c r="B205" s="51" t="s">
        <v>38</v>
      </c>
      <c r="C205" s="51" t="s">
        <v>63</v>
      </c>
      <c r="D205" s="51" t="s">
        <v>509</v>
      </c>
      <c r="E205" s="51" t="s">
        <v>21</v>
      </c>
      <c r="F205" s="101">
        <v>9274538.5500000007</v>
      </c>
    </row>
    <row r="206" spans="1:11" ht="37.5" outlineLevel="7" x14ac:dyDescent="0.25">
      <c r="A206" s="50" t="s">
        <v>340</v>
      </c>
      <c r="B206" s="51" t="s">
        <v>38</v>
      </c>
      <c r="C206" s="51" t="s">
        <v>63</v>
      </c>
      <c r="D206" s="51" t="s">
        <v>508</v>
      </c>
      <c r="E206" s="51" t="s">
        <v>8</v>
      </c>
      <c r="F206" s="98">
        <f t="shared" ref="F206:F207" si="47">F207</f>
        <v>100000</v>
      </c>
    </row>
    <row r="207" spans="1:11" outlineLevel="7" x14ac:dyDescent="0.25">
      <c r="A207" s="50" t="s">
        <v>18</v>
      </c>
      <c r="B207" s="51" t="s">
        <v>38</v>
      </c>
      <c r="C207" s="51" t="s">
        <v>63</v>
      </c>
      <c r="D207" s="51" t="s">
        <v>508</v>
      </c>
      <c r="E207" s="51" t="s">
        <v>19</v>
      </c>
      <c r="F207" s="98">
        <f t="shared" si="47"/>
        <v>100000</v>
      </c>
    </row>
    <row r="208" spans="1:11" ht="21" customHeight="1" outlineLevel="7" x14ac:dyDescent="0.25">
      <c r="A208" s="50" t="s">
        <v>20</v>
      </c>
      <c r="B208" s="51" t="s">
        <v>38</v>
      </c>
      <c r="C208" s="51" t="s">
        <v>63</v>
      </c>
      <c r="D208" s="51" t="s">
        <v>508</v>
      </c>
      <c r="E208" s="51" t="s">
        <v>21</v>
      </c>
      <c r="F208" s="101">
        <v>100000</v>
      </c>
    </row>
    <row r="209" spans="1:11" outlineLevel="2" x14ac:dyDescent="0.25">
      <c r="A209" s="50" t="s">
        <v>65</v>
      </c>
      <c r="B209" s="51" t="s">
        <v>38</v>
      </c>
      <c r="C209" s="51" t="s">
        <v>66</v>
      </c>
      <c r="D209" s="51" t="s">
        <v>145</v>
      </c>
      <c r="E209" s="51" t="s">
        <v>8</v>
      </c>
      <c r="F209" s="101">
        <f>F210</f>
        <v>2013000</v>
      </c>
    </row>
    <row r="210" spans="1:11" s="88" customFormat="1" ht="37.5" outlineLevel="3" x14ac:dyDescent="0.25">
      <c r="A210" s="94" t="s">
        <v>484</v>
      </c>
      <c r="B210" s="71" t="s">
        <v>38</v>
      </c>
      <c r="C210" s="71" t="s">
        <v>66</v>
      </c>
      <c r="D210" s="71" t="s">
        <v>427</v>
      </c>
      <c r="E210" s="71" t="s">
        <v>8</v>
      </c>
      <c r="F210" s="103">
        <f>F211+F215</f>
        <v>2013000</v>
      </c>
      <c r="G210" s="89"/>
      <c r="H210" s="89"/>
      <c r="I210" s="89"/>
      <c r="J210" s="89"/>
      <c r="K210" s="89"/>
    </row>
    <row r="211" spans="1:11" outlineLevel="3" x14ac:dyDescent="0.25">
      <c r="A211" s="50" t="s">
        <v>481</v>
      </c>
      <c r="B211" s="51" t="s">
        <v>38</v>
      </c>
      <c r="C211" s="51" t="s">
        <v>66</v>
      </c>
      <c r="D211" s="51" t="s">
        <v>428</v>
      </c>
      <c r="E211" s="51" t="s">
        <v>8</v>
      </c>
      <c r="F211" s="98">
        <f>F212</f>
        <v>1613000</v>
      </c>
    </row>
    <row r="212" spans="1:11" outlineLevel="3" x14ac:dyDescent="0.25">
      <c r="A212" s="50" t="s">
        <v>429</v>
      </c>
      <c r="B212" s="51" t="s">
        <v>38</v>
      </c>
      <c r="C212" s="51" t="s">
        <v>66</v>
      </c>
      <c r="D212" s="51" t="s">
        <v>430</v>
      </c>
      <c r="E212" s="51" t="s">
        <v>8</v>
      </c>
      <c r="F212" s="98">
        <f t="shared" ref="F212:F213" si="48">F213</f>
        <v>1613000</v>
      </c>
    </row>
    <row r="213" spans="1:11" outlineLevel="3" x14ac:dyDescent="0.25">
      <c r="A213" s="50" t="s">
        <v>18</v>
      </c>
      <c r="B213" s="51" t="s">
        <v>38</v>
      </c>
      <c r="C213" s="51" t="s">
        <v>66</v>
      </c>
      <c r="D213" s="51" t="s">
        <v>430</v>
      </c>
      <c r="E213" s="51" t="s">
        <v>19</v>
      </c>
      <c r="F213" s="98">
        <f t="shared" si="48"/>
        <v>1613000</v>
      </c>
    </row>
    <row r="214" spans="1:11" ht="18.75" customHeight="1" outlineLevel="3" x14ac:dyDescent="0.25">
      <c r="A214" s="50" t="s">
        <v>20</v>
      </c>
      <c r="B214" s="51" t="s">
        <v>38</v>
      </c>
      <c r="C214" s="51" t="s">
        <v>66</v>
      </c>
      <c r="D214" s="51" t="s">
        <v>430</v>
      </c>
      <c r="E214" s="51" t="s">
        <v>21</v>
      </c>
      <c r="F214" s="101">
        <v>1613000</v>
      </c>
    </row>
    <row r="215" spans="1:11" ht="19.5" customHeight="1" outlineLevel="3" x14ac:dyDescent="0.25">
      <c r="A215" s="53" t="s">
        <v>483</v>
      </c>
      <c r="B215" s="51" t="s">
        <v>38</v>
      </c>
      <c r="C215" s="51" t="s">
        <v>66</v>
      </c>
      <c r="D215" s="51" t="s">
        <v>482</v>
      </c>
      <c r="E215" s="51" t="s">
        <v>8</v>
      </c>
      <c r="F215" s="101">
        <f>F216</f>
        <v>400000</v>
      </c>
    </row>
    <row r="216" spans="1:11" outlineLevel="5" x14ac:dyDescent="0.25">
      <c r="A216" s="50" t="s">
        <v>431</v>
      </c>
      <c r="B216" s="51" t="s">
        <v>38</v>
      </c>
      <c r="C216" s="51" t="s">
        <v>66</v>
      </c>
      <c r="D216" s="51" t="s">
        <v>517</v>
      </c>
      <c r="E216" s="51" t="s">
        <v>8</v>
      </c>
      <c r="F216" s="101">
        <f t="shared" ref="F216:F217" si="49">F217</f>
        <v>400000</v>
      </c>
    </row>
    <row r="217" spans="1:11" outlineLevel="6" x14ac:dyDescent="0.25">
      <c r="A217" s="50" t="s">
        <v>18</v>
      </c>
      <c r="B217" s="51" t="s">
        <v>38</v>
      </c>
      <c r="C217" s="51" t="s">
        <v>66</v>
      </c>
      <c r="D217" s="51" t="s">
        <v>517</v>
      </c>
      <c r="E217" s="51" t="s">
        <v>19</v>
      </c>
      <c r="F217" s="101">
        <f t="shared" si="49"/>
        <v>400000</v>
      </c>
    </row>
    <row r="218" spans="1:11" ht="19.5" customHeight="1" outlineLevel="7" x14ac:dyDescent="0.25">
      <c r="A218" s="50" t="s">
        <v>20</v>
      </c>
      <c r="B218" s="51" t="s">
        <v>38</v>
      </c>
      <c r="C218" s="51" t="s">
        <v>66</v>
      </c>
      <c r="D218" s="51" t="s">
        <v>517</v>
      </c>
      <c r="E218" s="51" t="s">
        <v>21</v>
      </c>
      <c r="F218" s="101">
        <v>400000</v>
      </c>
    </row>
    <row r="219" spans="1:11" s="88" customFormat="1" outlineLevel="1" x14ac:dyDescent="0.25">
      <c r="A219" s="94" t="s">
        <v>67</v>
      </c>
      <c r="B219" s="71" t="s">
        <v>38</v>
      </c>
      <c r="C219" s="71" t="s">
        <v>68</v>
      </c>
      <c r="D219" s="71" t="s">
        <v>145</v>
      </c>
      <c r="E219" s="71" t="s">
        <v>8</v>
      </c>
      <c r="F219" s="106">
        <f>F220+F226+F246+F265</f>
        <v>69701855.780000001</v>
      </c>
      <c r="G219" s="89"/>
      <c r="H219" s="89"/>
      <c r="I219" s="89"/>
      <c r="J219" s="89"/>
      <c r="K219" s="89"/>
    </row>
    <row r="220" spans="1:11" outlineLevel="1" x14ac:dyDescent="0.25">
      <c r="A220" s="50" t="s">
        <v>69</v>
      </c>
      <c r="B220" s="51" t="s">
        <v>38</v>
      </c>
      <c r="C220" s="51" t="s">
        <v>70</v>
      </c>
      <c r="D220" s="51" t="s">
        <v>145</v>
      </c>
      <c r="E220" s="51" t="s">
        <v>8</v>
      </c>
      <c r="F220" s="101">
        <f t="shared" ref="F220" si="50">F221</f>
        <v>1000000</v>
      </c>
    </row>
    <row r="221" spans="1:11" s="88" customFormat="1" ht="37.5" outlineLevel="1" x14ac:dyDescent="0.25">
      <c r="A221" s="94" t="s">
        <v>432</v>
      </c>
      <c r="B221" s="71" t="s">
        <v>38</v>
      </c>
      <c r="C221" s="71" t="s">
        <v>70</v>
      </c>
      <c r="D221" s="71" t="s">
        <v>418</v>
      </c>
      <c r="E221" s="71" t="s">
        <v>8</v>
      </c>
      <c r="F221" s="103">
        <f>F222</f>
        <v>1000000</v>
      </c>
      <c r="G221" s="89"/>
      <c r="H221" s="89"/>
      <c r="I221" s="89"/>
      <c r="J221" s="89"/>
      <c r="K221" s="89"/>
    </row>
    <row r="222" spans="1:11" ht="37.5" outlineLevel="1" x14ac:dyDescent="0.25">
      <c r="A222" s="50" t="s">
        <v>433</v>
      </c>
      <c r="B222" s="51" t="s">
        <v>38</v>
      </c>
      <c r="C222" s="51" t="s">
        <v>70</v>
      </c>
      <c r="D222" s="51" t="s">
        <v>419</v>
      </c>
      <c r="E222" s="51" t="s">
        <v>8</v>
      </c>
      <c r="F222" s="101">
        <f t="shared" ref="F222:F224" si="51">F223</f>
        <v>1000000</v>
      </c>
    </row>
    <row r="223" spans="1:11" outlineLevel="5" x14ac:dyDescent="0.25">
      <c r="A223" s="50" t="s">
        <v>434</v>
      </c>
      <c r="B223" s="51" t="s">
        <v>38</v>
      </c>
      <c r="C223" s="51" t="s">
        <v>70</v>
      </c>
      <c r="D223" s="51" t="s">
        <v>435</v>
      </c>
      <c r="E223" s="51" t="s">
        <v>8</v>
      </c>
      <c r="F223" s="101">
        <f t="shared" si="51"/>
        <v>1000000</v>
      </c>
    </row>
    <row r="224" spans="1:11" outlineLevel="6" x14ac:dyDescent="0.25">
      <c r="A224" s="50" t="s">
        <v>18</v>
      </c>
      <c r="B224" s="51" t="s">
        <v>38</v>
      </c>
      <c r="C224" s="51" t="s">
        <v>70</v>
      </c>
      <c r="D224" s="51" t="s">
        <v>435</v>
      </c>
      <c r="E224" s="51" t="s">
        <v>19</v>
      </c>
      <c r="F224" s="101">
        <f t="shared" si="51"/>
        <v>1000000</v>
      </c>
    </row>
    <row r="225" spans="1:11" ht="19.5" customHeight="1" outlineLevel="7" x14ac:dyDescent="0.25">
      <c r="A225" s="50" t="s">
        <v>20</v>
      </c>
      <c r="B225" s="51" t="s">
        <v>38</v>
      </c>
      <c r="C225" s="51" t="s">
        <v>70</v>
      </c>
      <c r="D225" s="51" t="s">
        <v>435</v>
      </c>
      <c r="E225" s="51" t="s">
        <v>21</v>
      </c>
      <c r="F225" s="101">
        <v>1000000</v>
      </c>
    </row>
    <row r="226" spans="1:11" outlineLevel="1" x14ac:dyDescent="0.25">
      <c r="A226" s="50" t="s">
        <v>71</v>
      </c>
      <c r="B226" s="51" t="s">
        <v>38</v>
      </c>
      <c r="C226" s="51" t="s">
        <v>72</v>
      </c>
      <c r="D226" s="51" t="s">
        <v>145</v>
      </c>
      <c r="E226" s="51" t="s">
        <v>8</v>
      </c>
      <c r="F226" s="101">
        <f t="shared" ref="F226" si="52">F227</f>
        <v>59496974.619999997</v>
      </c>
    </row>
    <row r="227" spans="1:11" s="88" customFormat="1" ht="37.5" outlineLevel="1" x14ac:dyDescent="0.25">
      <c r="A227" s="94" t="s">
        <v>436</v>
      </c>
      <c r="B227" s="71" t="s">
        <v>38</v>
      </c>
      <c r="C227" s="71" t="s">
        <v>72</v>
      </c>
      <c r="D227" s="71" t="s">
        <v>156</v>
      </c>
      <c r="E227" s="71" t="s">
        <v>8</v>
      </c>
      <c r="F227" s="103">
        <f>F228+F242</f>
        <v>59496974.619999997</v>
      </c>
      <c r="G227" s="89">
        <f>F229+F236+F239+F249+F252+F271</f>
        <v>29628264.239999998</v>
      </c>
      <c r="H227" s="89" t="s">
        <v>629</v>
      </c>
      <c r="I227" s="89"/>
      <c r="J227" s="89"/>
      <c r="K227" s="89"/>
    </row>
    <row r="228" spans="1:11" ht="37.5" outlineLevel="1" x14ac:dyDescent="0.25">
      <c r="A228" s="50" t="s">
        <v>437</v>
      </c>
      <c r="B228" s="51" t="s">
        <v>38</v>
      </c>
      <c r="C228" s="51" t="s">
        <v>72</v>
      </c>
      <c r="D228" s="51" t="s">
        <v>438</v>
      </c>
      <c r="E228" s="51" t="s">
        <v>8</v>
      </c>
      <c r="F228" s="101">
        <f>F229+F236+F239</f>
        <v>26835648.079999998</v>
      </c>
      <c r="G228" s="4">
        <f>F229+F236+F239+F243+F249+F252+F271+F268</f>
        <v>68389590.780000001</v>
      </c>
      <c r="H228" s="4" t="s">
        <v>630</v>
      </c>
    </row>
    <row r="229" spans="1:11" ht="56.25" customHeight="1" outlineLevel="1" x14ac:dyDescent="0.25">
      <c r="A229" s="54" t="s">
        <v>73</v>
      </c>
      <c r="B229" s="51" t="s">
        <v>38</v>
      </c>
      <c r="C229" s="51" t="s">
        <v>72</v>
      </c>
      <c r="D229" s="51" t="s">
        <v>439</v>
      </c>
      <c r="E229" s="51" t="s">
        <v>8</v>
      </c>
      <c r="F229" s="101">
        <f>F230+F232+F234</f>
        <v>13066994.969999999</v>
      </c>
    </row>
    <row r="230" spans="1:11" outlineLevel="1" x14ac:dyDescent="0.25">
      <c r="A230" s="50" t="s">
        <v>18</v>
      </c>
      <c r="B230" s="51" t="s">
        <v>38</v>
      </c>
      <c r="C230" s="51" t="s">
        <v>72</v>
      </c>
      <c r="D230" s="51" t="s">
        <v>439</v>
      </c>
      <c r="E230" s="51" t="s">
        <v>19</v>
      </c>
      <c r="F230" s="101">
        <f t="shared" ref="F230" si="53">F231</f>
        <v>4529507</v>
      </c>
    </row>
    <row r="231" spans="1:11" ht="21" customHeight="1" outlineLevel="1" x14ac:dyDescent="0.25">
      <c r="A231" s="50" t="s">
        <v>20</v>
      </c>
      <c r="B231" s="51" t="s">
        <v>38</v>
      </c>
      <c r="C231" s="51" t="s">
        <v>72</v>
      </c>
      <c r="D231" s="51" t="s">
        <v>439</v>
      </c>
      <c r="E231" s="51" t="s">
        <v>21</v>
      </c>
      <c r="F231" s="101">
        <v>4529507</v>
      </c>
    </row>
    <row r="232" spans="1:11" ht="37.5" outlineLevel="1" x14ac:dyDescent="0.25">
      <c r="A232" s="50" t="s">
        <v>320</v>
      </c>
      <c r="B232" s="51" t="s">
        <v>38</v>
      </c>
      <c r="C232" s="51" t="s">
        <v>72</v>
      </c>
      <c r="D232" s="51" t="s">
        <v>439</v>
      </c>
      <c r="E232" s="51" t="s">
        <v>321</v>
      </c>
      <c r="F232" s="101">
        <f>F233</f>
        <v>3410000</v>
      </c>
    </row>
    <row r="233" spans="1:11" outlineLevel="1" x14ac:dyDescent="0.25">
      <c r="A233" s="50" t="s">
        <v>322</v>
      </c>
      <c r="B233" s="51" t="s">
        <v>38</v>
      </c>
      <c r="C233" s="51" t="s">
        <v>72</v>
      </c>
      <c r="D233" s="51" t="s">
        <v>439</v>
      </c>
      <c r="E233" s="51" t="s">
        <v>323</v>
      </c>
      <c r="F233" s="101">
        <v>3410000</v>
      </c>
    </row>
    <row r="234" spans="1:11" outlineLevel="1" x14ac:dyDescent="0.25">
      <c r="A234" s="50" t="s">
        <v>22</v>
      </c>
      <c r="B234" s="51" t="s">
        <v>38</v>
      </c>
      <c r="C234" s="51" t="s">
        <v>72</v>
      </c>
      <c r="D234" s="51" t="s">
        <v>439</v>
      </c>
      <c r="E234" s="51" t="s">
        <v>23</v>
      </c>
      <c r="F234" s="101">
        <f>F235</f>
        <v>5127487.97</v>
      </c>
    </row>
    <row r="235" spans="1:11" ht="37.5" outlineLevel="1" x14ac:dyDescent="0.25">
      <c r="A235" s="50" t="s">
        <v>612</v>
      </c>
      <c r="B235" s="51" t="s">
        <v>38</v>
      </c>
      <c r="C235" s="51" t="s">
        <v>72</v>
      </c>
      <c r="D235" s="51" t="s">
        <v>439</v>
      </c>
      <c r="E235" s="51" t="s">
        <v>61</v>
      </c>
      <c r="F235" s="101">
        <v>5127487.97</v>
      </c>
    </row>
    <row r="236" spans="1:11" ht="37.5" outlineLevel="1" x14ac:dyDescent="0.25">
      <c r="A236" s="50" t="s">
        <v>298</v>
      </c>
      <c r="B236" s="51" t="s">
        <v>38</v>
      </c>
      <c r="C236" s="51" t="s">
        <v>72</v>
      </c>
      <c r="D236" s="51" t="s">
        <v>440</v>
      </c>
      <c r="E236" s="51" t="s">
        <v>8</v>
      </c>
      <c r="F236" s="98">
        <f t="shared" ref="F236:F237" si="54">F237</f>
        <v>1910004.14</v>
      </c>
    </row>
    <row r="237" spans="1:11" outlineLevel="1" x14ac:dyDescent="0.25">
      <c r="A237" s="50" t="s">
        <v>22</v>
      </c>
      <c r="B237" s="51" t="s">
        <v>38</v>
      </c>
      <c r="C237" s="51" t="s">
        <v>72</v>
      </c>
      <c r="D237" s="51" t="s">
        <v>440</v>
      </c>
      <c r="E237" s="51" t="s">
        <v>23</v>
      </c>
      <c r="F237" s="98">
        <f t="shared" si="54"/>
        <v>1910004.14</v>
      </c>
    </row>
    <row r="238" spans="1:11" ht="37.5" outlineLevel="1" x14ac:dyDescent="0.25">
      <c r="A238" s="50" t="s">
        <v>60</v>
      </c>
      <c r="B238" s="51" t="s">
        <v>38</v>
      </c>
      <c r="C238" s="51" t="s">
        <v>72</v>
      </c>
      <c r="D238" s="51" t="s">
        <v>440</v>
      </c>
      <c r="E238" s="51" t="s">
        <v>61</v>
      </c>
      <c r="F238" s="101">
        <v>1910004.14</v>
      </c>
    </row>
    <row r="239" spans="1:11" ht="37.5" outlineLevel="1" x14ac:dyDescent="0.25">
      <c r="A239" s="50" t="s">
        <v>319</v>
      </c>
      <c r="B239" s="51" t="s">
        <v>38</v>
      </c>
      <c r="C239" s="51" t="s">
        <v>72</v>
      </c>
      <c r="D239" s="51" t="s">
        <v>441</v>
      </c>
      <c r="E239" s="51" t="s">
        <v>8</v>
      </c>
      <c r="F239" s="98">
        <f t="shared" ref="F239:F240" si="55">F240</f>
        <v>11858648.970000001</v>
      </c>
    </row>
    <row r="240" spans="1:11" outlineLevel="1" x14ac:dyDescent="0.25">
      <c r="A240" s="50" t="s">
        <v>22</v>
      </c>
      <c r="B240" s="51" t="s">
        <v>38</v>
      </c>
      <c r="C240" s="51" t="s">
        <v>72</v>
      </c>
      <c r="D240" s="51" t="s">
        <v>441</v>
      </c>
      <c r="E240" s="51" t="s">
        <v>23</v>
      </c>
      <c r="F240" s="98">
        <f t="shared" si="55"/>
        <v>11858648.970000001</v>
      </c>
    </row>
    <row r="241" spans="1:11" ht="37.5" outlineLevel="1" x14ac:dyDescent="0.25">
      <c r="A241" s="50" t="s">
        <v>60</v>
      </c>
      <c r="B241" s="51" t="s">
        <v>38</v>
      </c>
      <c r="C241" s="51" t="s">
        <v>72</v>
      </c>
      <c r="D241" s="51" t="s">
        <v>441</v>
      </c>
      <c r="E241" s="51" t="s">
        <v>61</v>
      </c>
      <c r="F241" s="101">
        <v>11858648.970000001</v>
      </c>
    </row>
    <row r="242" spans="1:11" outlineLevel="1" x14ac:dyDescent="0.25">
      <c r="A242" s="53" t="s">
        <v>586</v>
      </c>
      <c r="B242" s="51" t="s">
        <v>38</v>
      </c>
      <c r="C242" s="51" t="s">
        <v>72</v>
      </c>
      <c r="D242" s="51" t="s">
        <v>587</v>
      </c>
      <c r="E242" s="51" t="s">
        <v>8</v>
      </c>
      <c r="F242" s="101">
        <f>F243</f>
        <v>32661326.539999999</v>
      </c>
    </row>
    <row r="243" spans="1:11" ht="37.5" outlineLevel="1" x14ac:dyDescent="0.25">
      <c r="A243" s="50" t="s">
        <v>602</v>
      </c>
      <c r="B243" s="51" t="s">
        <v>38</v>
      </c>
      <c r="C243" s="51" t="s">
        <v>72</v>
      </c>
      <c r="D243" s="51" t="s">
        <v>599</v>
      </c>
      <c r="E243" s="51" t="s">
        <v>8</v>
      </c>
      <c r="F243" s="101">
        <f>F244</f>
        <v>32661326.539999999</v>
      </c>
    </row>
    <row r="244" spans="1:11" ht="37.5" outlineLevel="1" x14ac:dyDescent="0.25">
      <c r="A244" s="50" t="s">
        <v>320</v>
      </c>
      <c r="B244" s="51" t="s">
        <v>38</v>
      </c>
      <c r="C244" s="51" t="s">
        <v>72</v>
      </c>
      <c r="D244" s="51" t="s">
        <v>599</v>
      </c>
      <c r="E244" s="51" t="s">
        <v>321</v>
      </c>
      <c r="F244" s="101">
        <f>F245</f>
        <v>32661326.539999999</v>
      </c>
    </row>
    <row r="245" spans="1:11" outlineLevel="1" x14ac:dyDescent="0.25">
      <c r="A245" s="50" t="s">
        <v>322</v>
      </c>
      <c r="B245" s="51" t="s">
        <v>38</v>
      </c>
      <c r="C245" s="51" t="s">
        <v>72</v>
      </c>
      <c r="D245" s="51" t="s">
        <v>599</v>
      </c>
      <c r="E245" s="51" t="s">
        <v>323</v>
      </c>
      <c r="F245" s="101">
        <v>32661326.539999999</v>
      </c>
    </row>
    <row r="246" spans="1:11" outlineLevel="1" x14ac:dyDescent="0.25">
      <c r="A246" s="50" t="s">
        <v>74</v>
      </c>
      <c r="B246" s="51" t="s">
        <v>38</v>
      </c>
      <c r="C246" s="51" t="s">
        <v>75</v>
      </c>
      <c r="D246" s="51" t="s">
        <v>145</v>
      </c>
      <c r="E246" s="51" t="s">
        <v>8</v>
      </c>
      <c r="F246" s="101">
        <f>F247+F261</f>
        <v>3043265</v>
      </c>
    </row>
    <row r="247" spans="1:11" s="88" customFormat="1" ht="37.5" outlineLevel="1" x14ac:dyDescent="0.25">
      <c r="A247" s="94" t="s">
        <v>436</v>
      </c>
      <c r="B247" s="71" t="s">
        <v>38</v>
      </c>
      <c r="C247" s="71" t="s">
        <v>75</v>
      </c>
      <c r="D247" s="71" t="s">
        <v>156</v>
      </c>
      <c r="E247" s="71" t="s">
        <v>8</v>
      </c>
      <c r="F247" s="103">
        <f>F248</f>
        <v>3024265</v>
      </c>
      <c r="G247" s="89"/>
      <c r="H247" s="89"/>
      <c r="I247" s="89"/>
      <c r="J247" s="89"/>
      <c r="K247" s="89"/>
    </row>
    <row r="248" spans="1:11" outlineLevel="1" x14ac:dyDescent="0.25">
      <c r="A248" s="50" t="s">
        <v>442</v>
      </c>
      <c r="B248" s="51" t="s">
        <v>38</v>
      </c>
      <c r="C248" s="51" t="s">
        <v>75</v>
      </c>
      <c r="D248" s="51" t="s">
        <v>277</v>
      </c>
      <c r="E248" s="51" t="s">
        <v>8</v>
      </c>
      <c r="F248" s="101">
        <f>F249+F252+F255+F258</f>
        <v>3024265</v>
      </c>
    </row>
    <row r="249" spans="1:11" outlineLevel="1" x14ac:dyDescent="0.25">
      <c r="A249" s="54" t="s">
        <v>76</v>
      </c>
      <c r="B249" s="51" t="s">
        <v>38</v>
      </c>
      <c r="C249" s="51" t="s">
        <v>75</v>
      </c>
      <c r="D249" s="51" t="s">
        <v>443</v>
      </c>
      <c r="E249" s="51" t="s">
        <v>8</v>
      </c>
      <c r="F249" s="101">
        <f>F250</f>
        <v>2500000</v>
      </c>
    </row>
    <row r="250" spans="1:11" outlineLevel="1" x14ac:dyDescent="0.25">
      <c r="A250" s="50" t="s">
        <v>18</v>
      </c>
      <c r="B250" s="51" t="s">
        <v>38</v>
      </c>
      <c r="C250" s="51" t="s">
        <v>75</v>
      </c>
      <c r="D250" s="51" t="s">
        <v>443</v>
      </c>
      <c r="E250" s="51" t="s">
        <v>19</v>
      </c>
      <c r="F250" s="101">
        <f>F251</f>
        <v>2500000</v>
      </c>
    </row>
    <row r="251" spans="1:11" ht="18.75" customHeight="1" outlineLevel="1" x14ac:dyDescent="0.25">
      <c r="A251" s="50" t="s">
        <v>20</v>
      </c>
      <c r="B251" s="51" t="s">
        <v>38</v>
      </c>
      <c r="C251" s="51" t="s">
        <v>75</v>
      </c>
      <c r="D251" s="51" t="s">
        <v>443</v>
      </c>
      <c r="E251" s="51" t="s">
        <v>21</v>
      </c>
      <c r="F251" s="101">
        <v>2500000</v>
      </c>
    </row>
    <row r="252" spans="1:11" outlineLevel="1" x14ac:dyDescent="0.25">
      <c r="A252" s="54" t="s">
        <v>76</v>
      </c>
      <c r="B252" s="51" t="s">
        <v>38</v>
      </c>
      <c r="C252" s="51" t="s">
        <v>75</v>
      </c>
      <c r="D252" s="51" t="s">
        <v>443</v>
      </c>
      <c r="E252" s="51" t="s">
        <v>8</v>
      </c>
      <c r="F252" s="101">
        <f t="shared" ref="F252:F253" si="56">F253</f>
        <v>231000</v>
      </c>
    </row>
    <row r="253" spans="1:11" outlineLevel="1" x14ac:dyDescent="0.25">
      <c r="A253" s="50" t="s">
        <v>18</v>
      </c>
      <c r="B253" s="51" t="s">
        <v>38</v>
      </c>
      <c r="C253" s="51" t="s">
        <v>75</v>
      </c>
      <c r="D253" s="51" t="s">
        <v>443</v>
      </c>
      <c r="E253" s="51" t="s">
        <v>19</v>
      </c>
      <c r="F253" s="101">
        <f t="shared" si="56"/>
        <v>231000</v>
      </c>
    </row>
    <row r="254" spans="1:11" ht="22.5" customHeight="1" outlineLevel="1" x14ac:dyDescent="0.25">
      <c r="A254" s="50" t="s">
        <v>20</v>
      </c>
      <c r="B254" s="51" t="s">
        <v>38</v>
      </c>
      <c r="C254" s="51" t="s">
        <v>75</v>
      </c>
      <c r="D254" s="51" t="s">
        <v>443</v>
      </c>
      <c r="E254" s="51" t="s">
        <v>21</v>
      </c>
      <c r="F254" s="101">
        <v>231000</v>
      </c>
    </row>
    <row r="255" spans="1:11" ht="56.25" outlineLevel="1" x14ac:dyDescent="0.25">
      <c r="A255" s="50" t="s">
        <v>641</v>
      </c>
      <c r="B255" s="51" t="s">
        <v>38</v>
      </c>
      <c r="C255" s="51" t="s">
        <v>75</v>
      </c>
      <c r="D255" s="51" t="s">
        <v>642</v>
      </c>
      <c r="E255" s="51" t="s">
        <v>8</v>
      </c>
      <c r="F255" s="101">
        <f>F256</f>
        <v>273265</v>
      </c>
    </row>
    <row r="256" spans="1:11" outlineLevel="1" x14ac:dyDescent="0.25">
      <c r="A256" s="50" t="s">
        <v>22</v>
      </c>
      <c r="B256" s="51" t="s">
        <v>38</v>
      </c>
      <c r="C256" s="51" t="s">
        <v>75</v>
      </c>
      <c r="D256" s="51" t="s">
        <v>642</v>
      </c>
      <c r="E256" s="51" t="s">
        <v>23</v>
      </c>
      <c r="F256" s="101">
        <f>F257</f>
        <v>273265</v>
      </c>
    </row>
    <row r="257" spans="1:11" ht="37.5" outlineLevel="1" x14ac:dyDescent="0.25">
      <c r="A257" s="50" t="s">
        <v>60</v>
      </c>
      <c r="B257" s="51" t="s">
        <v>38</v>
      </c>
      <c r="C257" s="51" t="s">
        <v>75</v>
      </c>
      <c r="D257" s="51" t="s">
        <v>642</v>
      </c>
      <c r="E257" s="51" t="s">
        <v>61</v>
      </c>
      <c r="F257" s="101">
        <v>273265</v>
      </c>
    </row>
    <row r="258" spans="1:11" ht="37.5" outlineLevel="1" x14ac:dyDescent="0.25">
      <c r="A258" s="50" t="s">
        <v>643</v>
      </c>
      <c r="B258" s="51" t="s">
        <v>38</v>
      </c>
      <c r="C258" s="51" t="s">
        <v>75</v>
      </c>
      <c r="D258" s="51" t="s">
        <v>644</v>
      </c>
      <c r="E258" s="51" t="s">
        <v>8</v>
      </c>
      <c r="F258" s="101">
        <f>F259</f>
        <v>20000</v>
      </c>
    </row>
    <row r="259" spans="1:11" outlineLevel="1" x14ac:dyDescent="0.25">
      <c r="A259" s="50" t="s">
        <v>22</v>
      </c>
      <c r="B259" s="51" t="s">
        <v>38</v>
      </c>
      <c r="C259" s="51" t="s">
        <v>75</v>
      </c>
      <c r="D259" s="51" t="s">
        <v>644</v>
      </c>
      <c r="E259" s="51" t="s">
        <v>23</v>
      </c>
      <c r="F259" s="101">
        <f>F260</f>
        <v>20000</v>
      </c>
    </row>
    <row r="260" spans="1:11" ht="39" customHeight="1" outlineLevel="1" x14ac:dyDescent="0.25">
      <c r="A260" s="50" t="s">
        <v>645</v>
      </c>
      <c r="B260" s="51" t="s">
        <v>38</v>
      </c>
      <c r="C260" s="51" t="s">
        <v>75</v>
      </c>
      <c r="D260" s="51" t="s">
        <v>644</v>
      </c>
      <c r="E260" s="51" t="s">
        <v>61</v>
      </c>
      <c r="F260" s="101">
        <v>20000</v>
      </c>
    </row>
    <row r="261" spans="1:11" s="88" customFormat="1" outlineLevel="1" x14ac:dyDescent="0.25">
      <c r="A261" s="94" t="s">
        <v>154</v>
      </c>
      <c r="B261" s="71" t="s">
        <v>38</v>
      </c>
      <c r="C261" s="71" t="s">
        <v>75</v>
      </c>
      <c r="D261" s="71" t="s">
        <v>146</v>
      </c>
      <c r="E261" s="71" t="s">
        <v>8</v>
      </c>
      <c r="F261" s="104">
        <f t="shared" ref="F261:F263" si="57">F262</f>
        <v>19000</v>
      </c>
      <c r="G261" s="89"/>
      <c r="H261" s="89"/>
      <c r="I261" s="89"/>
      <c r="J261" s="89"/>
      <c r="K261" s="89"/>
    </row>
    <row r="262" spans="1:11" ht="37.5" outlineLevel="1" x14ac:dyDescent="0.25">
      <c r="A262" s="55" t="s">
        <v>356</v>
      </c>
      <c r="B262" s="51" t="s">
        <v>38</v>
      </c>
      <c r="C262" s="51" t="s">
        <v>75</v>
      </c>
      <c r="D262" s="51" t="s">
        <v>364</v>
      </c>
      <c r="E262" s="51" t="s">
        <v>8</v>
      </c>
      <c r="F262" s="98">
        <f t="shared" si="57"/>
        <v>19000</v>
      </c>
    </row>
    <row r="263" spans="1:11" outlineLevel="1" x14ac:dyDescent="0.25">
      <c r="A263" s="50" t="s">
        <v>29</v>
      </c>
      <c r="B263" s="51" t="s">
        <v>38</v>
      </c>
      <c r="C263" s="51" t="s">
        <v>75</v>
      </c>
      <c r="D263" s="51" t="s">
        <v>364</v>
      </c>
      <c r="E263" s="51" t="s">
        <v>30</v>
      </c>
      <c r="F263" s="98">
        <f t="shared" si="57"/>
        <v>19000</v>
      </c>
    </row>
    <row r="264" spans="1:11" outlineLevel="1" x14ac:dyDescent="0.25">
      <c r="A264" s="50" t="s">
        <v>357</v>
      </c>
      <c r="B264" s="51" t="s">
        <v>38</v>
      </c>
      <c r="C264" s="51" t="s">
        <v>75</v>
      </c>
      <c r="D264" s="51" t="s">
        <v>364</v>
      </c>
      <c r="E264" s="51" t="s">
        <v>358</v>
      </c>
      <c r="F264" s="101">
        <v>19000</v>
      </c>
    </row>
    <row r="265" spans="1:11" outlineLevel="1" x14ac:dyDescent="0.25">
      <c r="A265" s="50" t="s">
        <v>365</v>
      </c>
      <c r="B265" s="51" t="s">
        <v>38</v>
      </c>
      <c r="C265" s="51" t="s">
        <v>366</v>
      </c>
      <c r="D265" s="51" t="s">
        <v>145</v>
      </c>
      <c r="E265" s="51" t="s">
        <v>8</v>
      </c>
      <c r="F265" s="98">
        <f t="shared" ref="F265:F269" si="58">F266</f>
        <v>6161616.1600000001</v>
      </c>
    </row>
    <row r="266" spans="1:11" s="88" customFormat="1" ht="37.5" outlineLevel="1" x14ac:dyDescent="0.25">
      <c r="A266" s="94" t="s">
        <v>525</v>
      </c>
      <c r="B266" s="71" t="s">
        <v>38</v>
      </c>
      <c r="C266" s="71" t="s">
        <v>366</v>
      </c>
      <c r="D266" s="71" t="s">
        <v>156</v>
      </c>
      <c r="E266" s="71" t="s">
        <v>8</v>
      </c>
      <c r="F266" s="104">
        <f>F267</f>
        <v>6161616.1600000001</v>
      </c>
      <c r="G266" s="89"/>
      <c r="H266" s="89"/>
      <c r="I266" s="89"/>
      <c r="J266" s="89"/>
      <c r="K266" s="89"/>
    </row>
    <row r="267" spans="1:11" ht="37.5" outlineLevel="1" x14ac:dyDescent="0.25">
      <c r="A267" s="50" t="s">
        <v>444</v>
      </c>
      <c r="B267" s="51" t="s">
        <v>38</v>
      </c>
      <c r="C267" s="51" t="s">
        <v>366</v>
      </c>
      <c r="D267" s="51" t="s">
        <v>438</v>
      </c>
      <c r="E267" s="51" t="s">
        <v>8</v>
      </c>
      <c r="F267" s="98">
        <f>F271+F268</f>
        <v>6161616.1600000001</v>
      </c>
    </row>
    <row r="268" spans="1:11" ht="37.5" outlineLevel="1" x14ac:dyDescent="0.25">
      <c r="A268" s="31" t="s">
        <v>485</v>
      </c>
      <c r="B268" s="51" t="s">
        <v>38</v>
      </c>
      <c r="C268" s="51" t="s">
        <v>366</v>
      </c>
      <c r="D268" s="51" t="s">
        <v>446</v>
      </c>
      <c r="E268" s="51" t="s">
        <v>8</v>
      </c>
      <c r="F268" s="98">
        <f t="shared" si="58"/>
        <v>6100000</v>
      </c>
    </row>
    <row r="269" spans="1:11" outlineLevel="1" x14ac:dyDescent="0.25">
      <c r="A269" s="50" t="s">
        <v>22</v>
      </c>
      <c r="B269" s="51" t="s">
        <v>38</v>
      </c>
      <c r="C269" s="51" t="s">
        <v>366</v>
      </c>
      <c r="D269" s="51" t="s">
        <v>446</v>
      </c>
      <c r="E269" s="51" t="s">
        <v>23</v>
      </c>
      <c r="F269" s="98">
        <f t="shared" si="58"/>
        <v>6100000</v>
      </c>
    </row>
    <row r="270" spans="1:11" ht="37.5" outlineLevel="1" x14ac:dyDescent="0.25">
      <c r="A270" s="50" t="s">
        <v>60</v>
      </c>
      <c r="B270" s="51" t="s">
        <v>38</v>
      </c>
      <c r="C270" s="51" t="s">
        <v>366</v>
      </c>
      <c r="D270" s="51" t="s">
        <v>446</v>
      </c>
      <c r="E270" s="51" t="s">
        <v>61</v>
      </c>
      <c r="F270" s="101">
        <v>6100000</v>
      </c>
    </row>
    <row r="271" spans="1:11" ht="37.5" outlineLevel="1" x14ac:dyDescent="0.25">
      <c r="A271" s="50" t="s">
        <v>384</v>
      </c>
      <c r="B271" s="51" t="s">
        <v>38</v>
      </c>
      <c r="C271" s="51" t="s">
        <v>366</v>
      </c>
      <c r="D271" s="51" t="s">
        <v>445</v>
      </c>
      <c r="E271" s="51" t="s">
        <v>8</v>
      </c>
      <c r="F271" s="98">
        <f t="shared" ref="F271:F272" si="59">F272</f>
        <v>61616.160000000003</v>
      </c>
    </row>
    <row r="272" spans="1:11" outlineLevel="1" x14ac:dyDescent="0.25">
      <c r="A272" s="50" t="s">
        <v>22</v>
      </c>
      <c r="B272" s="51" t="s">
        <v>38</v>
      </c>
      <c r="C272" s="51" t="s">
        <v>366</v>
      </c>
      <c r="D272" s="51" t="s">
        <v>445</v>
      </c>
      <c r="E272" s="51" t="s">
        <v>23</v>
      </c>
      <c r="F272" s="98">
        <f t="shared" si="59"/>
        <v>61616.160000000003</v>
      </c>
    </row>
    <row r="273" spans="1:11" ht="37.5" outlineLevel="1" x14ac:dyDescent="0.25">
      <c r="A273" s="50" t="s">
        <v>60</v>
      </c>
      <c r="B273" s="51" t="s">
        <v>38</v>
      </c>
      <c r="C273" s="51" t="s">
        <v>366</v>
      </c>
      <c r="D273" s="51" t="s">
        <v>445</v>
      </c>
      <c r="E273" s="51" t="s">
        <v>61</v>
      </c>
      <c r="F273" s="101">
        <v>61616.160000000003</v>
      </c>
    </row>
    <row r="274" spans="1:11" s="88" customFormat="1" ht="18.75" customHeight="1" outlineLevel="1" x14ac:dyDescent="0.25">
      <c r="A274" s="94" t="s">
        <v>77</v>
      </c>
      <c r="B274" s="71" t="s">
        <v>38</v>
      </c>
      <c r="C274" s="71" t="s">
        <v>78</v>
      </c>
      <c r="D274" s="71" t="s">
        <v>145</v>
      </c>
      <c r="E274" s="71" t="s">
        <v>8</v>
      </c>
      <c r="F274" s="103">
        <f t="shared" ref="F274" si="60">F275</f>
        <v>515000</v>
      </c>
      <c r="G274" s="89"/>
      <c r="H274" s="89"/>
      <c r="I274" s="89"/>
      <c r="J274" s="89"/>
      <c r="K274" s="89"/>
    </row>
    <row r="275" spans="1:11" outlineLevel="2" x14ac:dyDescent="0.25">
      <c r="A275" s="50" t="s">
        <v>79</v>
      </c>
      <c r="B275" s="51" t="s">
        <v>38</v>
      </c>
      <c r="C275" s="51" t="s">
        <v>80</v>
      </c>
      <c r="D275" s="51" t="s">
        <v>145</v>
      </c>
      <c r="E275" s="51" t="s">
        <v>8</v>
      </c>
      <c r="F275" s="101">
        <f>F276+F285</f>
        <v>515000</v>
      </c>
    </row>
    <row r="276" spans="1:11" s="88" customFormat="1" ht="41.25" customHeight="1" outlineLevel="3" x14ac:dyDescent="0.25">
      <c r="A276" s="94" t="s">
        <v>447</v>
      </c>
      <c r="B276" s="71" t="s">
        <v>38</v>
      </c>
      <c r="C276" s="71" t="s">
        <v>80</v>
      </c>
      <c r="D276" s="71" t="s">
        <v>157</v>
      </c>
      <c r="E276" s="71" t="s">
        <v>8</v>
      </c>
      <c r="F276" s="103">
        <f>F277+F281</f>
        <v>470000</v>
      </c>
      <c r="G276" s="89"/>
      <c r="H276" s="89"/>
      <c r="I276" s="89"/>
      <c r="J276" s="89"/>
      <c r="K276" s="89"/>
    </row>
    <row r="277" spans="1:11" ht="42.75" customHeight="1" outlineLevel="3" x14ac:dyDescent="0.25">
      <c r="A277" s="50" t="s">
        <v>448</v>
      </c>
      <c r="B277" s="51" t="s">
        <v>38</v>
      </c>
      <c r="C277" s="51" t="s">
        <v>80</v>
      </c>
      <c r="D277" s="51" t="s">
        <v>486</v>
      </c>
      <c r="E277" s="51" t="s">
        <v>8</v>
      </c>
      <c r="F277" s="101">
        <f>F278</f>
        <v>440000</v>
      </c>
    </row>
    <row r="278" spans="1:11" ht="23.25" customHeight="1" outlineLevel="3" x14ac:dyDescent="0.25">
      <c r="A278" s="50" t="s">
        <v>289</v>
      </c>
      <c r="B278" s="51" t="s">
        <v>38</v>
      </c>
      <c r="C278" s="51" t="s">
        <v>80</v>
      </c>
      <c r="D278" s="51" t="s">
        <v>450</v>
      </c>
      <c r="E278" s="51" t="s">
        <v>8</v>
      </c>
      <c r="F278" s="101">
        <f t="shared" ref="F278:F279" si="61">F279</f>
        <v>440000</v>
      </c>
    </row>
    <row r="279" spans="1:11" ht="23.25" customHeight="1" outlineLevel="3" x14ac:dyDescent="0.25">
      <c r="A279" s="50" t="s">
        <v>18</v>
      </c>
      <c r="B279" s="51" t="s">
        <v>38</v>
      </c>
      <c r="C279" s="51" t="s">
        <v>80</v>
      </c>
      <c r="D279" s="51" t="s">
        <v>450</v>
      </c>
      <c r="E279" s="51" t="s">
        <v>19</v>
      </c>
      <c r="F279" s="101">
        <f t="shared" si="61"/>
        <v>440000</v>
      </c>
    </row>
    <row r="280" spans="1:11" ht="22.5" customHeight="1" outlineLevel="3" x14ac:dyDescent="0.25">
      <c r="A280" s="50" t="s">
        <v>20</v>
      </c>
      <c r="B280" s="51" t="s">
        <v>38</v>
      </c>
      <c r="C280" s="51" t="s">
        <v>80</v>
      </c>
      <c r="D280" s="51" t="s">
        <v>450</v>
      </c>
      <c r="E280" s="51" t="s">
        <v>21</v>
      </c>
      <c r="F280" s="101">
        <v>440000</v>
      </c>
    </row>
    <row r="281" spans="1:11" ht="24" customHeight="1" outlineLevel="7" x14ac:dyDescent="0.25">
      <c r="A281" s="50" t="s">
        <v>451</v>
      </c>
      <c r="B281" s="51" t="s">
        <v>452</v>
      </c>
      <c r="C281" s="51" t="s">
        <v>80</v>
      </c>
      <c r="D281" s="51" t="s">
        <v>291</v>
      </c>
      <c r="E281" s="51" t="s">
        <v>8</v>
      </c>
      <c r="F281" s="98">
        <f>F282</f>
        <v>30000</v>
      </c>
    </row>
    <row r="282" spans="1:11" ht="25.5" customHeight="1" outlineLevel="5" x14ac:dyDescent="0.25">
      <c r="A282" s="50" t="s">
        <v>81</v>
      </c>
      <c r="B282" s="51" t="s">
        <v>38</v>
      </c>
      <c r="C282" s="51" t="s">
        <v>80</v>
      </c>
      <c r="D282" s="51" t="s">
        <v>290</v>
      </c>
      <c r="E282" s="51" t="s">
        <v>8</v>
      </c>
      <c r="F282" s="101">
        <f t="shared" ref="F282:F283" si="62">F283</f>
        <v>30000</v>
      </c>
    </row>
    <row r="283" spans="1:11" ht="25.5" customHeight="1" outlineLevel="6" x14ac:dyDescent="0.25">
      <c r="A283" s="50" t="s">
        <v>18</v>
      </c>
      <c r="B283" s="51" t="s">
        <v>38</v>
      </c>
      <c r="C283" s="51" t="s">
        <v>80</v>
      </c>
      <c r="D283" s="51" t="s">
        <v>290</v>
      </c>
      <c r="E283" s="51" t="s">
        <v>19</v>
      </c>
      <c r="F283" s="101">
        <f t="shared" si="62"/>
        <v>30000</v>
      </c>
    </row>
    <row r="284" spans="1:11" ht="21" customHeight="1" outlineLevel="7" x14ac:dyDescent="0.25">
      <c r="A284" s="50" t="s">
        <v>20</v>
      </c>
      <c r="B284" s="51" t="s">
        <v>38</v>
      </c>
      <c r="C284" s="51" t="s">
        <v>80</v>
      </c>
      <c r="D284" s="51" t="s">
        <v>290</v>
      </c>
      <c r="E284" s="51" t="s">
        <v>21</v>
      </c>
      <c r="F284" s="101">
        <v>30000</v>
      </c>
    </row>
    <row r="285" spans="1:11" s="88" customFormat="1" ht="56.25" outlineLevel="3" x14ac:dyDescent="0.25">
      <c r="A285" s="94" t="s">
        <v>541</v>
      </c>
      <c r="B285" s="71" t="s">
        <v>38</v>
      </c>
      <c r="C285" s="71" t="s">
        <v>80</v>
      </c>
      <c r="D285" s="71" t="s">
        <v>453</v>
      </c>
      <c r="E285" s="71" t="s">
        <v>8</v>
      </c>
      <c r="F285" s="103">
        <f>F286</f>
        <v>45000</v>
      </c>
      <c r="G285" s="89"/>
      <c r="H285" s="89"/>
      <c r="I285" s="89"/>
      <c r="J285" s="89"/>
      <c r="K285" s="89"/>
    </row>
    <row r="286" spans="1:11" ht="21" customHeight="1" outlineLevel="5" x14ac:dyDescent="0.25">
      <c r="A286" s="50" t="s">
        <v>454</v>
      </c>
      <c r="B286" s="51" t="s">
        <v>38</v>
      </c>
      <c r="C286" s="51" t="s">
        <v>80</v>
      </c>
      <c r="D286" s="51" t="s">
        <v>455</v>
      </c>
      <c r="E286" s="51" t="s">
        <v>8</v>
      </c>
      <c r="F286" s="101">
        <f>F288</f>
        <v>45000</v>
      </c>
    </row>
    <row r="287" spans="1:11" outlineLevel="5" x14ac:dyDescent="0.25">
      <c r="A287" s="50" t="s">
        <v>456</v>
      </c>
      <c r="B287" s="51" t="s">
        <v>38</v>
      </c>
      <c r="C287" s="51" t="s">
        <v>80</v>
      </c>
      <c r="D287" s="51" t="s">
        <v>457</v>
      </c>
      <c r="E287" s="51" t="s">
        <v>8</v>
      </c>
      <c r="F287" s="101">
        <f>F288</f>
        <v>45000</v>
      </c>
    </row>
    <row r="288" spans="1:11" outlineLevel="6" x14ac:dyDescent="0.25">
      <c r="A288" s="50" t="s">
        <v>18</v>
      </c>
      <c r="B288" s="51" t="s">
        <v>38</v>
      </c>
      <c r="C288" s="51" t="s">
        <v>80</v>
      </c>
      <c r="D288" s="51" t="s">
        <v>457</v>
      </c>
      <c r="E288" s="51" t="s">
        <v>19</v>
      </c>
      <c r="F288" s="101">
        <f t="shared" ref="F288" si="63">F289</f>
        <v>45000</v>
      </c>
    </row>
    <row r="289" spans="1:11" ht="20.25" customHeight="1" outlineLevel="7" x14ac:dyDescent="0.25">
      <c r="A289" s="50" t="s">
        <v>20</v>
      </c>
      <c r="B289" s="51" t="s">
        <v>38</v>
      </c>
      <c r="C289" s="51" t="s">
        <v>80</v>
      </c>
      <c r="D289" s="51" t="s">
        <v>457</v>
      </c>
      <c r="E289" s="51" t="s">
        <v>21</v>
      </c>
      <c r="F289" s="101">
        <v>45000</v>
      </c>
    </row>
    <row r="290" spans="1:11" s="88" customFormat="1" outlineLevel="1" x14ac:dyDescent="0.25">
      <c r="A290" s="94" t="s">
        <v>82</v>
      </c>
      <c r="B290" s="71" t="s">
        <v>38</v>
      </c>
      <c r="C290" s="71" t="s">
        <v>83</v>
      </c>
      <c r="D290" s="71" t="s">
        <v>145</v>
      </c>
      <c r="E290" s="71" t="s">
        <v>8</v>
      </c>
      <c r="F290" s="103">
        <f t="shared" ref="F290:F295" si="64">F291</f>
        <v>15437005</v>
      </c>
      <c r="G290" s="89"/>
      <c r="H290" s="89"/>
      <c r="I290" s="89"/>
      <c r="J290" s="89"/>
      <c r="K290" s="89"/>
    </row>
    <row r="291" spans="1:11" outlineLevel="2" x14ac:dyDescent="0.25">
      <c r="A291" s="50" t="s">
        <v>305</v>
      </c>
      <c r="B291" s="51" t="s">
        <v>38</v>
      </c>
      <c r="C291" s="51" t="s">
        <v>304</v>
      </c>
      <c r="D291" s="51" t="s">
        <v>145</v>
      </c>
      <c r="E291" s="51" t="s">
        <v>8</v>
      </c>
      <c r="F291" s="101">
        <f t="shared" si="64"/>
        <v>15437005</v>
      </c>
    </row>
    <row r="292" spans="1:11" s="88" customFormat="1" ht="37.5" outlineLevel="3" x14ac:dyDescent="0.25">
      <c r="A292" s="94" t="s">
        <v>460</v>
      </c>
      <c r="B292" s="71" t="s">
        <v>38</v>
      </c>
      <c r="C292" s="71" t="s">
        <v>304</v>
      </c>
      <c r="D292" s="71" t="s">
        <v>158</v>
      </c>
      <c r="E292" s="71" t="s">
        <v>8</v>
      </c>
      <c r="F292" s="103">
        <f t="shared" si="64"/>
        <v>15437005</v>
      </c>
      <c r="G292" s="89"/>
      <c r="H292" s="89"/>
      <c r="I292" s="89"/>
      <c r="J292" s="89"/>
      <c r="K292" s="89"/>
    </row>
    <row r="293" spans="1:11" ht="37.5" outlineLevel="3" x14ac:dyDescent="0.25">
      <c r="A293" s="50" t="s">
        <v>459</v>
      </c>
      <c r="B293" s="51" t="s">
        <v>38</v>
      </c>
      <c r="C293" s="51" t="s">
        <v>304</v>
      </c>
      <c r="D293" s="51" t="s">
        <v>273</v>
      </c>
      <c r="E293" s="51" t="s">
        <v>8</v>
      </c>
      <c r="F293" s="101">
        <f>F294</f>
        <v>15437005</v>
      </c>
    </row>
    <row r="294" spans="1:11" ht="37.5" outlineLevel="5" x14ac:dyDescent="0.25">
      <c r="A294" s="50" t="s">
        <v>86</v>
      </c>
      <c r="B294" s="51" t="s">
        <v>38</v>
      </c>
      <c r="C294" s="51" t="s">
        <v>304</v>
      </c>
      <c r="D294" s="51" t="s">
        <v>159</v>
      </c>
      <c r="E294" s="51" t="s">
        <v>8</v>
      </c>
      <c r="F294" s="101">
        <f t="shared" si="64"/>
        <v>15437005</v>
      </c>
    </row>
    <row r="295" spans="1:11" ht="37.5" outlineLevel="6" x14ac:dyDescent="0.25">
      <c r="A295" s="50" t="s">
        <v>50</v>
      </c>
      <c r="B295" s="51" t="s">
        <v>38</v>
      </c>
      <c r="C295" s="51" t="s">
        <v>304</v>
      </c>
      <c r="D295" s="51" t="s">
        <v>159</v>
      </c>
      <c r="E295" s="51" t="s">
        <v>51</v>
      </c>
      <c r="F295" s="101">
        <f t="shared" si="64"/>
        <v>15437005</v>
      </c>
    </row>
    <row r="296" spans="1:11" outlineLevel="7" x14ac:dyDescent="0.25">
      <c r="A296" s="50" t="s">
        <v>87</v>
      </c>
      <c r="B296" s="51" t="s">
        <v>38</v>
      </c>
      <c r="C296" s="51" t="s">
        <v>304</v>
      </c>
      <c r="D296" s="51" t="s">
        <v>159</v>
      </c>
      <c r="E296" s="51" t="s">
        <v>88</v>
      </c>
      <c r="F296" s="101">
        <v>15437005</v>
      </c>
    </row>
    <row r="297" spans="1:11" s="88" customFormat="1" outlineLevel="1" x14ac:dyDescent="0.25">
      <c r="A297" s="94" t="s">
        <v>92</v>
      </c>
      <c r="B297" s="71" t="s">
        <v>38</v>
      </c>
      <c r="C297" s="71" t="s">
        <v>93</v>
      </c>
      <c r="D297" s="71" t="s">
        <v>145</v>
      </c>
      <c r="E297" s="71" t="s">
        <v>8</v>
      </c>
      <c r="F297" s="103">
        <f>F298</f>
        <v>9555337.4499999993</v>
      </c>
      <c r="G297" s="89"/>
      <c r="H297" s="89"/>
      <c r="I297" s="89"/>
      <c r="J297" s="89"/>
      <c r="K297" s="89"/>
    </row>
    <row r="298" spans="1:11" outlineLevel="2" x14ac:dyDescent="0.25">
      <c r="A298" s="50" t="s">
        <v>94</v>
      </c>
      <c r="B298" s="51" t="s">
        <v>38</v>
      </c>
      <c r="C298" s="51" t="s">
        <v>95</v>
      </c>
      <c r="D298" s="51" t="s">
        <v>145</v>
      </c>
      <c r="E298" s="51" t="s">
        <v>8</v>
      </c>
      <c r="F298" s="101">
        <f>F299</f>
        <v>9555337.4499999993</v>
      </c>
    </row>
    <row r="299" spans="1:11" s="88" customFormat="1" ht="37.5" outlineLevel="3" x14ac:dyDescent="0.25">
      <c r="A299" s="94" t="s">
        <v>460</v>
      </c>
      <c r="B299" s="71" t="s">
        <v>38</v>
      </c>
      <c r="C299" s="71" t="s">
        <v>95</v>
      </c>
      <c r="D299" s="71" t="s">
        <v>158</v>
      </c>
      <c r="E299" s="71" t="s">
        <v>8</v>
      </c>
      <c r="F299" s="103">
        <f>F300+F310</f>
        <v>9555337.4499999993</v>
      </c>
      <c r="G299" s="89"/>
      <c r="H299" s="89"/>
      <c r="I299" s="89"/>
      <c r="J299" s="89"/>
      <c r="K299" s="89"/>
    </row>
    <row r="300" spans="1:11" ht="21.75" customHeight="1" outlineLevel="3" x14ac:dyDescent="0.25">
      <c r="A300" s="50" t="s">
        <v>461</v>
      </c>
      <c r="B300" s="51" t="s">
        <v>38</v>
      </c>
      <c r="C300" s="51" t="s">
        <v>95</v>
      </c>
      <c r="D300" s="51" t="s">
        <v>272</v>
      </c>
      <c r="E300" s="51" t="s">
        <v>8</v>
      </c>
      <c r="F300" s="101">
        <f>F307+F301+F304</f>
        <v>7891277.4500000002</v>
      </c>
    </row>
    <row r="301" spans="1:11" ht="37.5" outlineLevel="7" x14ac:dyDescent="0.25">
      <c r="A301" s="56" t="s">
        <v>97</v>
      </c>
      <c r="B301" s="51" t="s">
        <v>38</v>
      </c>
      <c r="C301" s="51" t="s">
        <v>95</v>
      </c>
      <c r="D301" s="51" t="s">
        <v>163</v>
      </c>
      <c r="E301" s="51" t="s">
        <v>8</v>
      </c>
      <c r="F301" s="101">
        <f t="shared" ref="F301:F302" si="65">F302</f>
        <v>7740500</v>
      </c>
    </row>
    <row r="302" spans="1:11" ht="37.5" outlineLevel="7" x14ac:dyDescent="0.25">
      <c r="A302" s="50" t="s">
        <v>50</v>
      </c>
      <c r="B302" s="51" t="s">
        <v>38</v>
      </c>
      <c r="C302" s="51" t="s">
        <v>95</v>
      </c>
      <c r="D302" s="51" t="s">
        <v>163</v>
      </c>
      <c r="E302" s="51" t="s">
        <v>51</v>
      </c>
      <c r="F302" s="101">
        <f t="shared" si="65"/>
        <v>7740500</v>
      </c>
    </row>
    <row r="303" spans="1:11" outlineLevel="7" x14ac:dyDescent="0.25">
      <c r="A303" s="50" t="s">
        <v>87</v>
      </c>
      <c r="B303" s="51" t="s">
        <v>38</v>
      </c>
      <c r="C303" s="51" t="s">
        <v>95</v>
      </c>
      <c r="D303" s="51" t="s">
        <v>163</v>
      </c>
      <c r="E303" s="51" t="s">
        <v>88</v>
      </c>
      <c r="F303" s="101">
        <v>7740500</v>
      </c>
    </row>
    <row r="304" spans="1:11" ht="56.25" outlineLevel="7" x14ac:dyDescent="0.25">
      <c r="A304" s="31" t="s">
        <v>487</v>
      </c>
      <c r="B304" s="51" t="s">
        <v>38</v>
      </c>
      <c r="C304" s="51" t="s">
        <v>95</v>
      </c>
      <c r="D304" s="51" t="s">
        <v>367</v>
      </c>
      <c r="E304" s="51" t="s">
        <v>8</v>
      </c>
      <c r="F304" s="98">
        <f t="shared" ref="F304:F305" si="66">F305</f>
        <v>149247.45000000001</v>
      </c>
    </row>
    <row r="305" spans="1:6" ht="37.5" outlineLevel="7" x14ac:dyDescent="0.25">
      <c r="A305" s="50" t="s">
        <v>50</v>
      </c>
      <c r="B305" s="51" t="s">
        <v>38</v>
      </c>
      <c r="C305" s="51" t="s">
        <v>95</v>
      </c>
      <c r="D305" s="51" t="s">
        <v>367</v>
      </c>
      <c r="E305" s="51" t="s">
        <v>51</v>
      </c>
      <c r="F305" s="98">
        <f t="shared" si="66"/>
        <v>149247.45000000001</v>
      </c>
    </row>
    <row r="306" spans="1:6" outlineLevel="7" x14ac:dyDescent="0.25">
      <c r="A306" s="50" t="s">
        <v>87</v>
      </c>
      <c r="B306" s="51" t="s">
        <v>38</v>
      </c>
      <c r="C306" s="51" t="s">
        <v>95</v>
      </c>
      <c r="D306" s="51" t="s">
        <v>367</v>
      </c>
      <c r="E306" s="51" t="s">
        <v>88</v>
      </c>
      <c r="F306" s="101">
        <v>149247.45000000001</v>
      </c>
    </row>
    <row r="307" spans="1:6" ht="36.75" customHeight="1" outlineLevel="3" x14ac:dyDescent="0.25">
      <c r="A307" s="50" t="s">
        <v>385</v>
      </c>
      <c r="B307" s="51" t="s">
        <v>38</v>
      </c>
      <c r="C307" s="51" t="s">
        <v>95</v>
      </c>
      <c r="D307" s="51" t="s">
        <v>386</v>
      </c>
      <c r="E307" s="51" t="s">
        <v>8</v>
      </c>
      <c r="F307" s="101">
        <f t="shared" ref="F307:F308" si="67">F308</f>
        <v>1530</v>
      </c>
    </row>
    <row r="308" spans="1:6" ht="37.5" outlineLevel="3" x14ac:dyDescent="0.25">
      <c r="A308" s="50" t="s">
        <v>50</v>
      </c>
      <c r="B308" s="51" t="s">
        <v>38</v>
      </c>
      <c r="C308" s="51" t="s">
        <v>95</v>
      </c>
      <c r="D308" s="51" t="s">
        <v>386</v>
      </c>
      <c r="E308" s="51" t="s">
        <v>51</v>
      </c>
      <c r="F308" s="101">
        <f t="shared" si="67"/>
        <v>1530</v>
      </c>
    </row>
    <row r="309" spans="1:6" outlineLevel="3" x14ac:dyDescent="0.25">
      <c r="A309" s="50" t="s">
        <v>87</v>
      </c>
      <c r="B309" s="51" t="s">
        <v>38</v>
      </c>
      <c r="C309" s="51" t="s">
        <v>95</v>
      </c>
      <c r="D309" s="51" t="s">
        <v>386</v>
      </c>
      <c r="E309" s="51" t="s">
        <v>88</v>
      </c>
      <c r="F309" s="101">
        <v>1530</v>
      </c>
    </row>
    <row r="310" spans="1:6" outlineLevel="7" x14ac:dyDescent="0.25">
      <c r="A310" s="50" t="s">
        <v>254</v>
      </c>
      <c r="B310" s="51" t="s">
        <v>38</v>
      </c>
      <c r="C310" s="51" t="s">
        <v>95</v>
      </c>
      <c r="D310" s="51" t="s">
        <v>274</v>
      </c>
      <c r="E310" s="51" t="s">
        <v>8</v>
      </c>
      <c r="F310" s="98">
        <f>F311+F315+F318</f>
        <v>1664060</v>
      </c>
    </row>
    <row r="311" spans="1:6" outlineLevel="5" x14ac:dyDescent="0.25">
      <c r="A311" s="50" t="s">
        <v>96</v>
      </c>
      <c r="B311" s="51" t="s">
        <v>38</v>
      </c>
      <c r="C311" s="51" t="s">
        <v>95</v>
      </c>
      <c r="D311" s="51" t="s">
        <v>162</v>
      </c>
      <c r="E311" s="51" t="s">
        <v>8</v>
      </c>
      <c r="F311" s="101">
        <f t="shared" ref="F311" si="68">F312</f>
        <v>1456000</v>
      </c>
    </row>
    <row r="312" spans="1:6" ht="37.5" outlineLevel="6" x14ac:dyDescent="0.25">
      <c r="A312" s="50" t="s">
        <v>50</v>
      </c>
      <c r="B312" s="51" t="s">
        <v>38</v>
      </c>
      <c r="C312" s="51" t="s">
        <v>95</v>
      </c>
      <c r="D312" s="51" t="s">
        <v>162</v>
      </c>
      <c r="E312" s="51" t="s">
        <v>51</v>
      </c>
      <c r="F312" s="101">
        <f t="shared" ref="F312" si="69">F313+F314</f>
        <v>1456000</v>
      </c>
    </row>
    <row r="313" spans="1:6" outlineLevel="7" x14ac:dyDescent="0.25">
      <c r="A313" s="50" t="s">
        <v>87</v>
      </c>
      <c r="B313" s="51" t="s">
        <v>38</v>
      </c>
      <c r="C313" s="51" t="s">
        <v>95</v>
      </c>
      <c r="D313" s="51" t="s">
        <v>162</v>
      </c>
      <c r="E313" s="51" t="s">
        <v>88</v>
      </c>
      <c r="F313" s="101">
        <v>1342000</v>
      </c>
    </row>
    <row r="314" spans="1:6" ht="37.5" outlineLevel="7" x14ac:dyDescent="0.25">
      <c r="A314" s="50" t="s">
        <v>462</v>
      </c>
      <c r="B314" s="51" t="s">
        <v>38</v>
      </c>
      <c r="C314" s="51" t="s">
        <v>95</v>
      </c>
      <c r="D314" s="51" t="s">
        <v>162</v>
      </c>
      <c r="E314" s="51" t="s">
        <v>300</v>
      </c>
      <c r="F314" s="101">
        <v>114000</v>
      </c>
    </row>
    <row r="315" spans="1:6" ht="56.25" outlineLevel="7" x14ac:dyDescent="0.25">
      <c r="A315" s="52" t="s">
        <v>641</v>
      </c>
      <c r="B315" s="51" t="s">
        <v>38</v>
      </c>
      <c r="C315" s="51" t="s">
        <v>95</v>
      </c>
      <c r="D315" s="51" t="s">
        <v>646</v>
      </c>
      <c r="E315" s="51" t="s">
        <v>8</v>
      </c>
      <c r="F315" s="101">
        <f>F316</f>
        <v>203060</v>
      </c>
    </row>
    <row r="316" spans="1:6" outlineLevel="7" x14ac:dyDescent="0.25">
      <c r="A316" s="50" t="s">
        <v>22</v>
      </c>
      <c r="B316" s="51" t="s">
        <v>38</v>
      </c>
      <c r="C316" s="51" t="s">
        <v>95</v>
      </c>
      <c r="D316" s="51" t="s">
        <v>646</v>
      </c>
      <c r="E316" s="51" t="s">
        <v>23</v>
      </c>
      <c r="F316" s="101">
        <f>F317</f>
        <v>203060</v>
      </c>
    </row>
    <row r="317" spans="1:6" ht="37.5" outlineLevel="7" x14ac:dyDescent="0.25">
      <c r="A317" s="50" t="s">
        <v>60</v>
      </c>
      <c r="B317" s="51" t="s">
        <v>38</v>
      </c>
      <c r="C317" s="51" t="s">
        <v>95</v>
      </c>
      <c r="D317" s="51" t="s">
        <v>646</v>
      </c>
      <c r="E317" s="51" t="s">
        <v>61</v>
      </c>
      <c r="F317" s="101">
        <v>203060</v>
      </c>
    </row>
    <row r="318" spans="1:6" ht="37.5" outlineLevel="7" x14ac:dyDescent="0.25">
      <c r="A318" s="52" t="s">
        <v>643</v>
      </c>
      <c r="B318" s="51" t="s">
        <v>38</v>
      </c>
      <c r="C318" s="51" t="s">
        <v>95</v>
      </c>
      <c r="D318" s="51" t="s">
        <v>647</v>
      </c>
      <c r="E318" s="51" t="s">
        <v>8</v>
      </c>
      <c r="F318" s="101">
        <f>F319</f>
        <v>5000</v>
      </c>
    </row>
    <row r="319" spans="1:6" outlineLevel="7" x14ac:dyDescent="0.25">
      <c r="A319" s="50" t="s">
        <v>22</v>
      </c>
      <c r="B319" s="51" t="s">
        <v>38</v>
      </c>
      <c r="C319" s="51" t="s">
        <v>95</v>
      </c>
      <c r="D319" s="51" t="s">
        <v>647</v>
      </c>
      <c r="E319" s="51" t="s">
        <v>23</v>
      </c>
      <c r="F319" s="101">
        <f>F320</f>
        <v>5000</v>
      </c>
    </row>
    <row r="320" spans="1:6" ht="37.5" outlineLevel="7" x14ac:dyDescent="0.25">
      <c r="A320" s="50" t="s">
        <v>60</v>
      </c>
      <c r="B320" s="51" t="s">
        <v>38</v>
      </c>
      <c r="C320" s="51" t="s">
        <v>95</v>
      </c>
      <c r="D320" s="51" t="s">
        <v>647</v>
      </c>
      <c r="E320" s="51" t="s">
        <v>61</v>
      </c>
      <c r="F320" s="101">
        <v>5000</v>
      </c>
    </row>
    <row r="321" spans="1:11" s="88" customFormat="1" outlineLevel="1" x14ac:dyDescent="0.25">
      <c r="A321" s="94" t="s">
        <v>98</v>
      </c>
      <c r="B321" s="71" t="s">
        <v>38</v>
      </c>
      <c r="C321" s="71" t="s">
        <v>99</v>
      </c>
      <c r="D321" s="71" t="s">
        <v>145</v>
      </c>
      <c r="E321" s="71" t="s">
        <v>8</v>
      </c>
      <c r="F321" s="103">
        <f>F322+F327+F342</f>
        <v>43571038.620000005</v>
      </c>
      <c r="G321" s="89"/>
      <c r="H321" s="89"/>
      <c r="I321" s="89"/>
      <c r="J321" s="89"/>
      <c r="K321" s="89"/>
    </row>
    <row r="322" spans="1:11" outlineLevel="2" x14ac:dyDescent="0.25">
      <c r="A322" s="50" t="s">
        <v>100</v>
      </c>
      <c r="B322" s="51" t="s">
        <v>38</v>
      </c>
      <c r="C322" s="51" t="s">
        <v>101</v>
      </c>
      <c r="D322" s="51" t="s">
        <v>145</v>
      </c>
      <c r="E322" s="51" t="s">
        <v>8</v>
      </c>
      <c r="F322" s="101">
        <f>F323</f>
        <v>3713124</v>
      </c>
    </row>
    <row r="323" spans="1:11" outlineLevel="4" x14ac:dyDescent="0.25">
      <c r="A323" s="50" t="s">
        <v>154</v>
      </c>
      <c r="B323" s="51" t="s">
        <v>38</v>
      </c>
      <c r="C323" s="51" t="s">
        <v>101</v>
      </c>
      <c r="D323" s="51" t="s">
        <v>146</v>
      </c>
      <c r="E323" s="51" t="s">
        <v>8</v>
      </c>
      <c r="F323" s="101">
        <f t="shared" ref="F323:F325" si="70">F324</f>
        <v>3713124</v>
      </c>
    </row>
    <row r="324" spans="1:11" outlineLevel="5" x14ac:dyDescent="0.25">
      <c r="A324" s="50" t="s">
        <v>102</v>
      </c>
      <c r="B324" s="51" t="s">
        <v>38</v>
      </c>
      <c r="C324" s="51" t="s">
        <v>101</v>
      </c>
      <c r="D324" s="51" t="s">
        <v>164</v>
      </c>
      <c r="E324" s="51" t="s">
        <v>8</v>
      </c>
      <c r="F324" s="101">
        <f t="shared" si="70"/>
        <v>3713124</v>
      </c>
    </row>
    <row r="325" spans="1:11" outlineLevel="6" x14ac:dyDescent="0.25">
      <c r="A325" s="50" t="s">
        <v>103</v>
      </c>
      <c r="B325" s="51" t="s">
        <v>38</v>
      </c>
      <c r="C325" s="51" t="s">
        <v>101</v>
      </c>
      <c r="D325" s="51" t="s">
        <v>164</v>
      </c>
      <c r="E325" s="51" t="s">
        <v>104</v>
      </c>
      <c r="F325" s="101">
        <f t="shared" si="70"/>
        <v>3713124</v>
      </c>
    </row>
    <row r="326" spans="1:11" outlineLevel="7" x14ac:dyDescent="0.25">
      <c r="A326" s="50" t="s">
        <v>105</v>
      </c>
      <c r="B326" s="51" t="s">
        <v>38</v>
      </c>
      <c r="C326" s="51" t="s">
        <v>101</v>
      </c>
      <c r="D326" s="51" t="s">
        <v>164</v>
      </c>
      <c r="E326" s="51" t="s">
        <v>106</v>
      </c>
      <c r="F326" s="101">
        <v>3713124</v>
      </c>
    </row>
    <row r="327" spans="1:11" outlineLevel="7" x14ac:dyDescent="0.25">
      <c r="A327" s="50" t="s">
        <v>107</v>
      </c>
      <c r="B327" s="51" t="s">
        <v>38</v>
      </c>
      <c r="C327" s="51" t="s">
        <v>108</v>
      </c>
      <c r="D327" s="51" t="s">
        <v>145</v>
      </c>
      <c r="E327" s="51" t="s">
        <v>8</v>
      </c>
      <c r="F327" s="101">
        <f>F328+F338+F333</f>
        <v>713660</v>
      </c>
    </row>
    <row r="328" spans="1:11" s="88" customFormat="1" ht="37.5" outlineLevel="7" x14ac:dyDescent="0.25">
      <c r="A328" s="94" t="s">
        <v>463</v>
      </c>
      <c r="B328" s="71" t="s">
        <v>38</v>
      </c>
      <c r="C328" s="71" t="s">
        <v>108</v>
      </c>
      <c r="D328" s="71" t="s">
        <v>149</v>
      </c>
      <c r="E328" s="71" t="s">
        <v>8</v>
      </c>
      <c r="F328" s="103">
        <f>F329</f>
        <v>440160</v>
      </c>
      <c r="G328" s="89"/>
      <c r="H328" s="89"/>
      <c r="I328" s="89"/>
      <c r="J328" s="89"/>
      <c r="K328" s="89"/>
    </row>
    <row r="329" spans="1:11" outlineLevel="7" x14ac:dyDescent="0.25">
      <c r="A329" s="50" t="s">
        <v>464</v>
      </c>
      <c r="B329" s="51" t="s">
        <v>38</v>
      </c>
      <c r="C329" s="51" t="s">
        <v>108</v>
      </c>
      <c r="D329" s="51" t="s">
        <v>515</v>
      </c>
      <c r="E329" s="51" t="s">
        <v>8</v>
      </c>
      <c r="F329" s="101">
        <f>F330</f>
        <v>440160</v>
      </c>
    </row>
    <row r="330" spans="1:11" ht="19.5" customHeight="1" outlineLevel="7" x14ac:dyDescent="0.25">
      <c r="A330" s="50" t="s">
        <v>112</v>
      </c>
      <c r="B330" s="51" t="s">
        <v>38</v>
      </c>
      <c r="C330" s="51" t="s">
        <v>108</v>
      </c>
      <c r="D330" s="51" t="s">
        <v>516</v>
      </c>
      <c r="E330" s="51" t="s">
        <v>8</v>
      </c>
      <c r="F330" s="101">
        <f t="shared" ref="F330:F331" si="71">F331</f>
        <v>440160</v>
      </c>
    </row>
    <row r="331" spans="1:11" outlineLevel="7" x14ac:dyDescent="0.25">
      <c r="A331" s="50" t="s">
        <v>103</v>
      </c>
      <c r="B331" s="51" t="s">
        <v>38</v>
      </c>
      <c r="C331" s="51" t="s">
        <v>108</v>
      </c>
      <c r="D331" s="51" t="s">
        <v>516</v>
      </c>
      <c r="E331" s="51" t="s">
        <v>104</v>
      </c>
      <c r="F331" s="101">
        <f t="shared" si="71"/>
        <v>440160</v>
      </c>
    </row>
    <row r="332" spans="1:11" outlineLevel="7" x14ac:dyDescent="0.25">
      <c r="A332" s="50" t="s">
        <v>110</v>
      </c>
      <c r="B332" s="51" t="s">
        <v>38</v>
      </c>
      <c r="C332" s="51" t="s">
        <v>108</v>
      </c>
      <c r="D332" s="51" t="s">
        <v>516</v>
      </c>
      <c r="E332" s="51" t="s">
        <v>111</v>
      </c>
      <c r="F332" s="101">
        <v>440160</v>
      </c>
    </row>
    <row r="333" spans="1:11" s="88" customFormat="1" ht="37.5" outlineLevel="7" x14ac:dyDescent="0.25">
      <c r="A333" s="94" t="s">
        <v>465</v>
      </c>
      <c r="B333" s="71" t="s">
        <v>38</v>
      </c>
      <c r="C333" s="71" t="s">
        <v>108</v>
      </c>
      <c r="D333" s="71" t="s">
        <v>466</v>
      </c>
      <c r="E333" s="71" t="s">
        <v>8</v>
      </c>
      <c r="F333" s="104">
        <f>F334</f>
        <v>173500</v>
      </c>
      <c r="G333" s="89"/>
      <c r="H333" s="89"/>
      <c r="I333" s="89"/>
      <c r="J333" s="89"/>
      <c r="K333" s="89"/>
    </row>
    <row r="334" spans="1:11" ht="37.5" outlineLevel="7" x14ac:dyDescent="0.25">
      <c r="A334" s="50" t="s">
        <v>488</v>
      </c>
      <c r="B334" s="51" t="s">
        <v>38</v>
      </c>
      <c r="C334" s="51" t="s">
        <v>108</v>
      </c>
      <c r="D334" s="51" t="s">
        <v>467</v>
      </c>
      <c r="E334" s="51" t="s">
        <v>8</v>
      </c>
      <c r="F334" s="98">
        <f>F335</f>
        <v>173500</v>
      </c>
    </row>
    <row r="335" spans="1:11" outlineLevel="7" x14ac:dyDescent="0.25">
      <c r="A335" s="50" t="s">
        <v>109</v>
      </c>
      <c r="B335" s="51" t="s">
        <v>38</v>
      </c>
      <c r="C335" s="51" t="s">
        <v>108</v>
      </c>
      <c r="D335" s="51" t="s">
        <v>468</v>
      </c>
      <c r="E335" s="51" t="s">
        <v>8</v>
      </c>
      <c r="F335" s="101">
        <f>F336</f>
        <v>173500</v>
      </c>
    </row>
    <row r="336" spans="1:11" outlineLevel="7" x14ac:dyDescent="0.25">
      <c r="A336" s="50" t="s">
        <v>103</v>
      </c>
      <c r="B336" s="51" t="s">
        <v>38</v>
      </c>
      <c r="C336" s="51" t="s">
        <v>108</v>
      </c>
      <c r="D336" s="51" t="s">
        <v>468</v>
      </c>
      <c r="E336" s="51" t="s">
        <v>104</v>
      </c>
      <c r="F336" s="98">
        <f t="shared" ref="F336" si="72">F337</f>
        <v>173500</v>
      </c>
    </row>
    <row r="337" spans="1:6" outlineLevel="7" x14ac:dyDescent="0.25">
      <c r="A337" s="50" t="s">
        <v>110</v>
      </c>
      <c r="B337" s="51" t="s">
        <v>38</v>
      </c>
      <c r="C337" s="51" t="s">
        <v>108</v>
      </c>
      <c r="D337" s="51" t="s">
        <v>468</v>
      </c>
      <c r="E337" s="51" t="s">
        <v>111</v>
      </c>
      <c r="F337" s="101">
        <v>173500</v>
      </c>
    </row>
    <row r="338" spans="1:6" outlineLevel="7" x14ac:dyDescent="0.25">
      <c r="A338" s="50" t="s">
        <v>154</v>
      </c>
      <c r="B338" s="51" t="s">
        <v>38</v>
      </c>
      <c r="C338" s="51" t="s">
        <v>108</v>
      </c>
      <c r="D338" s="51" t="s">
        <v>146</v>
      </c>
      <c r="E338" s="51" t="s">
        <v>8</v>
      </c>
      <c r="F338" s="98">
        <f>F339</f>
        <v>100000</v>
      </c>
    </row>
    <row r="339" spans="1:6" outlineLevel="7" x14ac:dyDescent="0.25">
      <c r="A339" s="50" t="s">
        <v>375</v>
      </c>
      <c r="B339" s="51" t="s">
        <v>38</v>
      </c>
      <c r="C339" s="51" t="s">
        <v>108</v>
      </c>
      <c r="D339" s="51" t="s">
        <v>376</v>
      </c>
      <c r="E339" s="51" t="s">
        <v>8</v>
      </c>
      <c r="F339" s="98">
        <f t="shared" ref="F339:F340" si="73">F340</f>
        <v>100000</v>
      </c>
    </row>
    <row r="340" spans="1:6" outlineLevel="7" x14ac:dyDescent="0.25">
      <c r="A340" s="50" t="s">
        <v>103</v>
      </c>
      <c r="B340" s="51" t="s">
        <v>38</v>
      </c>
      <c r="C340" s="51" t="s">
        <v>108</v>
      </c>
      <c r="D340" s="51" t="s">
        <v>376</v>
      </c>
      <c r="E340" s="51" t="s">
        <v>104</v>
      </c>
      <c r="F340" s="98">
        <f t="shared" si="73"/>
        <v>100000</v>
      </c>
    </row>
    <row r="341" spans="1:6" outlineLevel="7" x14ac:dyDescent="0.25">
      <c r="A341" s="50" t="s">
        <v>387</v>
      </c>
      <c r="B341" s="51" t="s">
        <v>38</v>
      </c>
      <c r="C341" s="51" t="s">
        <v>108</v>
      </c>
      <c r="D341" s="51" t="s">
        <v>376</v>
      </c>
      <c r="E341" s="51" t="s">
        <v>388</v>
      </c>
      <c r="F341" s="101">
        <v>100000</v>
      </c>
    </row>
    <row r="342" spans="1:6" outlineLevel="1" x14ac:dyDescent="0.25">
      <c r="A342" s="50" t="s">
        <v>142</v>
      </c>
      <c r="B342" s="51" t="s">
        <v>38</v>
      </c>
      <c r="C342" s="51" t="s">
        <v>143</v>
      </c>
      <c r="D342" s="51" t="s">
        <v>145</v>
      </c>
      <c r="E342" s="51" t="s">
        <v>8</v>
      </c>
      <c r="F342" s="98">
        <f t="shared" ref="F342:F343" si="74">F343</f>
        <v>39144254.620000005</v>
      </c>
    </row>
    <row r="343" spans="1:6" outlineLevel="1" x14ac:dyDescent="0.25">
      <c r="A343" s="50" t="s">
        <v>154</v>
      </c>
      <c r="B343" s="51" t="s">
        <v>38</v>
      </c>
      <c r="C343" s="51" t="s">
        <v>143</v>
      </c>
      <c r="D343" s="51" t="s">
        <v>146</v>
      </c>
      <c r="E343" s="51" t="s">
        <v>8</v>
      </c>
      <c r="F343" s="98">
        <f t="shared" si="74"/>
        <v>39144254.620000005</v>
      </c>
    </row>
    <row r="344" spans="1:6" outlineLevel="1" x14ac:dyDescent="0.25">
      <c r="A344" s="50" t="s">
        <v>335</v>
      </c>
      <c r="B344" s="51" t="s">
        <v>38</v>
      </c>
      <c r="C344" s="51" t="s">
        <v>143</v>
      </c>
      <c r="D344" s="51" t="s">
        <v>334</v>
      </c>
      <c r="E344" s="51" t="s">
        <v>8</v>
      </c>
      <c r="F344" s="98">
        <f>F354+F345+F348</f>
        <v>39144254.620000005</v>
      </c>
    </row>
    <row r="345" spans="1:6" ht="55.5" customHeight="1" outlineLevel="1" x14ac:dyDescent="0.25">
      <c r="A345" s="50" t="s">
        <v>550</v>
      </c>
      <c r="B345" s="51" t="s">
        <v>38</v>
      </c>
      <c r="C345" s="51" t="s">
        <v>143</v>
      </c>
      <c r="D345" s="51" t="s">
        <v>551</v>
      </c>
      <c r="E345" s="51" t="s">
        <v>8</v>
      </c>
      <c r="F345" s="101">
        <f>F346</f>
        <v>769864</v>
      </c>
    </row>
    <row r="346" spans="1:6" outlineLevel="1" x14ac:dyDescent="0.25">
      <c r="A346" s="50" t="s">
        <v>103</v>
      </c>
      <c r="B346" s="51" t="s">
        <v>38</v>
      </c>
      <c r="C346" s="51" t="s">
        <v>143</v>
      </c>
      <c r="D346" s="51" t="s">
        <v>551</v>
      </c>
      <c r="E346" s="51" t="s">
        <v>104</v>
      </c>
      <c r="F346" s="101">
        <f>F347</f>
        <v>769864</v>
      </c>
    </row>
    <row r="347" spans="1:6" outlineLevel="1" x14ac:dyDescent="0.25">
      <c r="A347" s="50" t="s">
        <v>105</v>
      </c>
      <c r="B347" s="51" t="s">
        <v>38</v>
      </c>
      <c r="C347" s="51" t="s">
        <v>143</v>
      </c>
      <c r="D347" s="51" t="s">
        <v>551</v>
      </c>
      <c r="E347" s="51" t="s">
        <v>106</v>
      </c>
      <c r="F347" s="101">
        <v>769864</v>
      </c>
    </row>
    <row r="348" spans="1:6" ht="75" outlineLevel="1" x14ac:dyDescent="0.25">
      <c r="A348" s="31" t="s">
        <v>552</v>
      </c>
      <c r="B348" s="51" t="s">
        <v>38</v>
      </c>
      <c r="C348" s="51" t="s">
        <v>143</v>
      </c>
      <c r="D348" s="51" t="s">
        <v>553</v>
      </c>
      <c r="E348" s="51" t="s">
        <v>8</v>
      </c>
      <c r="F348" s="101">
        <f>F349+F351</f>
        <v>20997413</v>
      </c>
    </row>
    <row r="349" spans="1:6" outlineLevel="1" x14ac:dyDescent="0.25">
      <c r="A349" s="50" t="s">
        <v>18</v>
      </c>
      <c r="B349" s="51" t="s">
        <v>38</v>
      </c>
      <c r="C349" s="51" t="s">
        <v>143</v>
      </c>
      <c r="D349" s="51" t="s">
        <v>553</v>
      </c>
      <c r="E349" s="51" t="s">
        <v>19</v>
      </c>
      <c r="F349" s="101">
        <f>F350</f>
        <v>130000</v>
      </c>
    </row>
    <row r="350" spans="1:6" ht="20.25" customHeight="1" outlineLevel="1" x14ac:dyDescent="0.25">
      <c r="A350" s="50" t="s">
        <v>20</v>
      </c>
      <c r="B350" s="51" t="s">
        <v>38</v>
      </c>
      <c r="C350" s="51" t="s">
        <v>143</v>
      </c>
      <c r="D350" s="51" t="s">
        <v>553</v>
      </c>
      <c r="E350" s="51" t="s">
        <v>21</v>
      </c>
      <c r="F350" s="101">
        <v>130000</v>
      </c>
    </row>
    <row r="351" spans="1:6" outlineLevel="1" x14ac:dyDescent="0.25">
      <c r="A351" s="50" t="s">
        <v>103</v>
      </c>
      <c r="B351" s="51" t="s">
        <v>38</v>
      </c>
      <c r="C351" s="51" t="s">
        <v>143</v>
      </c>
      <c r="D351" s="51" t="s">
        <v>553</v>
      </c>
      <c r="E351" s="51" t="s">
        <v>104</v>
      </c>
      <c r="F351" s="101">
        <f>F352+F353</f>
        <v>20867413</v>
      </c>
    </row>
    <row r="352" spans="1:6" outlineLevel="1" x14ac:dyDescent="0.25">
      <c r="A352" s="50" t="s">
        <v>105</v>
      </c>
      <c r="B352" s="51" t="s">
        <v>38</v>
      </c>
      <c r="C352" s="51" t="s">
        <v>143</v>
      </c>
      <c r="D352" s="51" t="s">
        <v>553</v>
      </c>
      <c r="E352" s="51" t="s">
        <v>106</v>
      </c>
      <c r="F352" s="101">
        <v>18867413</v>
      </c>
    </row>
    <row r="353" spans="1:11" outlineLevel="1" x14ac:dyDescent="0.25">
      <c r="A353" s="50" t="s">
        <v>110</v>
      </c>
      <c r="B353" s="51" t="s">
        <v>38</v>
      </c>
      <c r="C353" s="51" t="s">
        <v>143</v>
      </c>
      <c r="D353" s="51" t="s">
        <v>553</v>
      </c>
      <c r="E353" s="51" t="s">
        <v>111</v>
      </c>
      <c r="F353" s="101">
        <v>2000000</v>
      </c>
    </row>
    <row r="354" spans="1:11" ht="37.5" outlineLevel="1" x14ac:dyDescent="0.25">
      <c r="A354" s="31" t="s">
        <v>473</v>
      </c>
      <c r="B354" s="51" t="s">
        <v>38</v>
      </c>
      <c r="C354" s="51" t="s">
        <v>143</v>
      </c>
      <c r="D354" s="51" t="s">
        <v>370</v>
      </c>
      <c r="E354" s="51" t="s">
        <v>8</v>
      </c>
      <c r="F354" s="98">
        <f>F355</f>
        <v>17376977.620000001</v>
      </c>
    </row>
    <row r="355" spans="1:11" ht="37.5" outlineLevel="1" x14ac:dyDescent="0.25">
      <c r="A355" s="50" t="s">
        <v>320</v>
      </c>
      <c r="B355" s="51" t="s">
        <v>38</v>
      </c>
      <c r="C355" s="51" t="s">
        <v>143</v>
      </c>
      <c r="D355" s="51" t="s">
        <v>370</v>
      </c>
      <c r="E355" s="51" t="s">
        <v>321</v>
      </c>
      <c r="F355" s="98">
        <f>F356</f>
        <v>17376977.620000001</v>
      </c>
    </row>
    <row r="356" spans="1:11" outlineLevel="1" x14ac:dyDescent="0.25">
      <c r="A356" s="50" t="s">
        <v>322</v>
      </c>
      <c r="B356" s="51" t="s">
        <v>38</v>
      </c>
      <c r="C356" s="51" t="s">
        <v>143</v>
      </c>
      <c r="D356" s="51" t="s">
        <v>370</v>
      </c>
      <c r="E356" s="51" t="s">
        <v>323</v>
      </c>
      <c r="F356" s="101">
        <v>17376977.620000001</v>
      </c>
    </row>
    <row r="357" spans="1:11" s="88" customFormat="1" outlineLevel="1" x14ac:dyDescent="0.25">
      <c r="A357" s="94" t="s">
        <v>113</v>
      </c>
      <c r="B357" s="71" t="s">
        <v>38</v>
      </c>
      <c r="C357" s="71" t="s">
        <v>114</v>
      </c>
      <c r="D357" s="71" t="s">
        <v>145</v>
      </c>
      <c r="E357" s="71" t="s">
        <v>8</v>
      </c>
      <c r="F357" s="104">
        <f>F358</f>
        <v>13969969.189999999</v>
      </c>
      <c r="G357" s="89"/>
      <c r="H357" s="89"/>
      <c r="I357" s="89"/>
      <c r="J357" s="89"/>
      <c r="K357" s="89"/>
    </row>
    <row r="358" spans="1:11" outlineLevel="1" x14ac:dyDescent="0.25">
      <c r="A358" s="50" t="s">
        <v>378</v>
      </c>
      <c r="B358" s="51" t="s">
        <v>38</v>
      </c>
      <c r="C358" s="51" t="s">
        <v>377</v>
      </c>
      <c r="D358" s="51" t="s">
        <v>145</v>
      </c>
      <c r="E358" s="51" t="s">
        <v>8</v>
      </c>
      <c r="F358" s="98">
        <f>F359+F373</f>
        <v>13969969.189999999</v>
      </c>
    </row>
    <row r="359" spans="1:11" s="88" customFormat="1" ht="37.5" outlineLevel="1" x14ac:dyDescent="0.25">
      <c r="A359" s="94" t="s">
        <v>469</v>
      </c>
      <c r="B359" s="71" t="s">
        <v>38</v>
      </c>
      <c r="C359" s="71" t="s">
        <v>377</v>
      </c>
      <c r="D359" s="71" t="s">
        <v>243</v>
      </c>
      <c r="E359" s="71" t="s">
        <v>8</v>
      </c>
      <c r="F359" s="104">
        <f>F366+F360</f>
        <v>13919969.189999999</v>
      </c>
      <c r="G359" s="89"/>
      <c r="H359" s="89"/>
      <c r="I359" s="89"/>
      <c r="J359" s="89"/>
      <c r="K359" s="89"/>
    </row>
    <row r="360" spans="1:11" ht="37.5" outlineLevel="1" x14ac:dyDescent="0.25">
      <c r="A360" s="50" t="s">
        <v>256</v>
      </c>
      <c r="B360" s="51" t="s">
        <v>38</v>
      </c>
      <c r="C360" s="51" t="s">
        <v>377</v>
      </c>
      <c r="D360" s="51" t="s">
        <v>275</v>
      </c>
      <c r="E360" s="51" t="s">
        <v>8</v>
      </c>
      <c r="F360" s="98">
        <f t="shared" ref="F360" si="75">F361</f>
        <v>561000</v>
      </c>
    </row>
    <row r="361" spans="1:11" outlineLevel="1" x14ac:dyDescent="0.25">
      <c r="A361" s="50" t="s">
        <v>115</v>
      </c>
      <c r="B361" s="51" t="s">
        <v>38</v>
      </c>
      <c r="C361" s="51" t="s">
        <v>377</v>
      </c>
      <c r="D361" s="51" t="s">
        <v>244</v>
      </c>
      <c r="E361" s="51" t="s">
        <v>8</v>
      </c>
      <c r="F361" s="98">
        <f t="shared" ref="F361" si="76">F362+F364</f>
        <v>561000</v>
      </c>
    </row>
    <row r="362" spans="1:11" outlineLevel="1" x14ac:dyDescent="0.25">
      <c r="A362" s="50" t="s">
        <v>18</v>
      </c>
      <c r="B362" s="51" t="s">
        <v>38</v>
      </c>
      <c r="C362" s="51" t="s">
        <v>377</v>
      </c>
      <c r="D362" s="51" t="s">
        <v>244</v>
      </c>
      <c r="E362" s="51" t="s">
        <v>19</v>
      </c>
      <c r="F362" s="98">
        <f t="shared" ref="F362" si="77">F363</f>
        <v>531000</v>
      </c>
    </row>
    <row r="363" spans="1:11" ht="19.5" customHeight="1" outlineLevel="1" x14ac:dyDescent="0.25">
      <c r="A363" s="50" t="s">
        <v>20</v>
      </c>
      <c r="B363" s="51" t="s">
        <v>38</v>
      </c>
      <c r="C363" s="51" t="s">
        <v>377</v>
      </c>
      <c r="D363" s="51" t="s">
        <v>244</v>
      </c>
      <c r="E363" s="51" t="s">
        <v>21</v>
      </c>
      <c r="F363" s="101">
        <v>531000</v>
      </c>
    </row>
    <row r="364" spans="1:11" ht="18" customHeight="1" outlineLevel="1" x14ac:dyDescent="0.25">
      <c r="A364" s="50" t="s">
        <v>329</v>
      </c>
      <c r="B364" s="51" t="s">
        <v>38</v>
      </c>
      <c r="C364" s="51" t="s">
        <v>377</v>
      </c>
      <c r="D364" s="51" t="s">
        <v>244</v>
      </c>
      <c r="E364" s="51" t="s">
        <v>23</v>
      </c>
      <c r="F364" s="98">
        <f t="shared" ref="F364" si="78">F365</f>
        <v>30000</v>
      </c>
    </row>
    <row r="365" spans="1:11" ht="18" customHeight="1" outlineLevel="1" x14ac:dyDescent="0.25">
      <c r="A365" s="50" t="s">
        <v>330</v>
      </c>
      <c r="B365" s="51" t="s">
        <v>38</v>
      </c>
      <c r="C365" s="51" t="s">
        <v>377</v>
      </c>
      <c r="D365" s="51" t="s">
        <v>244</v>
      </c>
      <c r="E365" s="51" t="s">
        <v>25</v>
      </c>
      <c r="F365" s="101">
        <v>30000</v>
      </c>
    </row>
    <row r="366" spans="1:11" outlineLevel="1" x14ac:dyDescent="0.25">
      <c r="A366" s="50" t="s">
        <v>470</v>
      </c>
      <c r="B366" s="51" t="s">
        <v>38</v>
      </c>
      <c r="C366" s="51" t="s">
        <v>377</v>
      </c>
      <c r="D366" s="51" t="s">
        <v>381</v>
      </c>
      <c r="E366" s="51" t="s">
        <v>8</v>
      </c>
      <c r="F366" s="98">
        <f>F370+F367</f>
        <v>13358969.189999999</v>
      </c>
    </row>
    <row r="367" spans="1:11" ht="38.25" customHeight="1" outlineLevel="1" x14ac:dyDescent="0.25">
      <c r="A367" s="31" t="s">
        <v>537</v>
      </c>
      <c r="B367" s="51" t="s">
        <v>38</v>
      </c>
      <c r="C367" s="51" t="s">
        <v>377</v>
      </c>
      <c r="D367" s="51" t="s">
        <v>380</v>
      </c>
      <c r="E367" s="51" t="s">
        <v>8</v>
      </c>
      <c r="F367" s="98">
        <f t="shared" ref="F367:F368" si="79">F368</f>
        <v>10083003.189999999</v>
      </c>
    </row>
    <row r="368" spans="1:11" ht="37.5" outlineLevel="1" x14ac:dyDescent="0.25">
      <c r="A368" s="50" t="s">
        <v>320</v>
      </c>
      <c r="B368" s="51" t="s">
        <v>38</v>
      </c>
      <c r="C368" s="51" t="s">
        <v>377</v>
      </c>
      <c r="D368" s="51" t="s">
        <v>380</v>
      </c>
      <c r="E368" s="51" t="s">
        <v>321</v>
      </c>
      <c r="F368" s="98">
        <f t="shared" si="79"/>
        <v>10083003.189999999</v>
      </c>
    </row>
    <row r="369" spans="1:11" outlineLevel="1" x14ac:dyDescent="0.25">
      <c r="A369" s="50" t="s">
        <v>322</v>
      </c>
      <c r="B369" s="51" t="s">
        <v>38</v>
      </c>
      <c r="C369" s="51" t="s">
        <v>377</v>
      </c>
      <c r="D369" s="51" t="s">
        <v>380</v>
      </c>
      <c r="E369" s="51" t="s">
        <v>323</v>
      </c>
      <c r="F369" s="101">
        <v>10083003.189999999</v>
      </c>
    </row>
    <row r="370" spans="1:11" outlineLevel="1" x14ac:dyDescent="0.25">
      <c r="A370" s="50" t="s">
        <v>341</v>
      </c>
      <c r="B370" s="51" t="s">
        <v>38</v>
      </c>
      <c r="C370" s="51" t="s">
        <v>377</v>
      </c>
      <c r="D370" s="51" t="s">
        <v>379</v>
      </c>
      <c r="E370" s="51" t="s">
        <v>8</v>
      </c>
      <c r="F370" s="98">
        <f t="shared" ref="F370:F371" si="80">F371</f>
        <v>3275966</v>
      </c>
    </row>
    <row r="371" spans="1:11" ht="37.5" outlineLevel="1" x14ac:dyDescent="0.25">
      <c r="A371" s="50" t="s">
        <v>320</v>
      </c>
      <c r="B371" s="51" t="s">
        <v>38</v>
      </c>
      <c r="C371" s="51" t="s">
        <v>377</v>
      </c>
      <c r="D371" s="51" t="s">
        <v>379</v>
      </c>
      <c r="E371" s="51" t="s">
        <v>321</v>
      </c>
      <c r="F371" s="98">
        <f t="shared" si="80"/>
        <v>3275966</v>
      </c>
    </row>
    <row r="372" spans="1:11" outlineLevel="1" x14ac:dyDescent="0.25">
      <c r="A372" s="50" t="s">
        <v>322</v>
      </c>
      <c r="B372" s="51" t="s">
        <v>38</v>
      </c>
      <c r="C372" s="51" t="s">
        <v>377</v>
      </c>
      <c r="D372" s="51" t="s">
        <v>379</v>
      </c>
      <c r="E372" s="51" t="s">
        <v>323</v>
      </c>
      <c r="F372" s="101">
        <v>3275966</v>
      </c>
    </row>
    <row r="373" spans="1:11" ht="37.5" outlineLevel="1" x14ac:dyDescent="0.25">
      <c r="A373" s="87" t="s">
        <v>622</v>
      </c>
      <c r="B373" s="71" t="s">
        <v>38</v>
      </c>
      <c r="C373" s="71" t="s">
        <v>377</v>
      </c>
      <c r="D373" s="71" t="s">
        <v>623</v>
      </c>
      <c r="E373" s="71" t="s">
        <v>8</v>
      </c>
      <c r="F373" s="101">
        <f>F374</f>
        <v>50000</v>
      </c>
    </row>
    <row r="374" spans="1:11" ht="20.25" customHeight="1" outlineLevel="1" x14ac:dyDescent="0.25">
      <c r="A374" s="155" t="s">
        <v>624</v>
      </c>
      <c r="B374" s="51" t="s">
        <v>38</v>
      </c>
      <c r="C374" s="51" t="s">
        <v>377</v>
      </c>
      <c r="D374" s="51" t="s">
        <v>625</v>
      </c>
      <c r="E374" s="51" t="s">
        <v>8</v>
      </c>
      <c r="F374" s="101">
        <f>F375</f>
        <v>50000</v>
      </c>
    </row>
    <row r="375" spans="1:11" ht="37.5" outlineLevel="1" x14ac:dyDescent="0.25">
      <c r="A375" s="50" t="s">
        <v>626</v>
      </c>
      <c r="B375" s="51" t="s">
        <v>38</v>
      </c>
      <c r="C375" s="51" t="s">
        <v>377</v>
      </c>
      <c r="D375" s="51" t="s">
        <v>627</v>
      </c>
      <c r="E375" s="51" t="s">
        <v>8</v>
      </c>
      <c r="F375" s="101">
        <f>F376</f>
        <v>50000</v>
      </c>
    </row>
    <row r="376" spans="1:11" ht="20.25" customHeight="1" outlineLevel="1" x14ac:dyDescent="0.25">
      <c r="A376" s="50" t="s">
        <v>18</v>
      </c>
      <c r="B376" s="51" t="s">
        <v>38</v>
      </c>
      <c r="C376" s="51" t="s">
        <v>377</v>
      </c>
      <c r="D376" s="51" t="s">
        <v>627</v>
      </c>
      <c r="E376" s="51" t="s">
        <v>19</v>
      </c>
      <c r="F376" s="101">
        <f>F377</f>
        <v>50000</v>
      </c>
    </row>
    <row r="377" spans="1:11" ht="21" customHeight="1" outlineLevel="1" x14ac:dyDescent="0.25">
      <c r="A377" s="50" t="s">
        <v>20</v>
      </c>
      <c r="B377" s="51" t="s">
        <v>38</v>
      </c>
      <c r="C377" s="51" t="s">
        <v>377</v>
      </c>
      <c r="D377" s="51" t="s">
        <v>627</v>
      </c>
      <c r="E377" s="51" t="s">
        <v>21</v>
      </c>
      <c r="F377" s="101">
        <v>50000</v>
      </c>
    </row>
    <row r="378" spans="1:11" s="88" customFormat="1" outlineLevel="1" x14ac:dyDescent="0.25">
      <c r="A378" s="94" t="s">
        <v>116</v>
      </c>
      <c r="B378" s="71" t="s">
        <v>38</v>
      </c>
      <c r="C378" s="71" t="s">
        <v>117</v>
      </c>
      <c r="D378" s="71" t="s">
        <v>145</v>
      </c>
      <c r="E378" s="71" t="s">
        <v>8</v>
      </c>
      <c r="F378" s="103">
        <f>F379</f>
        <v>2500000</v>
      </c>
      <c r="G378" s="89"/>
      <c r="H378" s="89"/>
      <c r="I378" s="89"/>
      <c r="J378" s="89"/>
      <c r="K378" s="89"/>
    </row>
    <row r="379" spans="1:11" outlineLevel="2" x14ac:dyDescent="0.25">
      <c r="A379" s="50" t="s">
        <v>118</v>
      </c>
      <c r="B379" s="51" t="s">
        <v>38</v>
      </c>
      <c r="C379" s="51" t="s">
        <v>119</v>
      </c>
      <c r="D379" s="51" t="s">
        <v>145</v>
      </c>
      <c r="E379" s="51" t="s">
        <v>8</v>
      </c>
      <c r="F379" s="101">
        <f t="shared" ref="F379:F383" si="81">F380</f>
        <v>2500000</v>
      </c>
    </row>
    <row r="380" spans="1:11" s="88" customFormat="1" ht="37.5" outlineLevel="3" x14ac:dyDescent="0.25">
      <c r="A380" s="94" t="s">
        <v>539</v>
      </c>
      <c r="B380" s="71" t="s">
        <v>38</v>
      </c>
      <c r="C380" s="71" t="s">
        <v>119</v>
      </c>
      <c r="D380" s="71" t="s">
        <v>398</v>
      </c>
      <c r="E380" s="71" t="s">
        <v>8</v>
      </c>
      <c r="F380" s="103">
        <f>F381</f>
        <v>2500000</v>
      </c>
      <c r="G380" s="89"/>
      <c r="H380" s="89"/>
      <c r="I380" s="89"/>
      <c r="J380" s="89"/>
      <c r="K380" s="89"/>
    </row>
    <row r="381" spans="1:11" ht="24.75" customHeight="1" outlineLevel="4" x14ac:dyDescent="0.25">
      <c r="A381" s="53" t="s">
        <v>414</v>
      </c>
      <c r="B381" s="51" t="s">
        <v>38</v>
      </c>
      <c r="C381" s="51" t="s">
        <v>119</v>
      </c>
      <c r="D381" s="51" t="s">
        <v>400</v>
      </c>
      <c r="E381" s="51" t="s">
        <v>8</v>
      </c>
      <c r="F381" s="101">
        <f t="shared" si="81"/>
        <v>2500000</v>
      </c>
    </row>
    <row r="382" spans="1:11" ht="37.5" outlineLevel="5" x14ac:dyDescent="0.25">
      <c r="A382" s="50" t="s">
        <v>120</v>
      </c>
      <c r="B382" s="51" t="s">
        <v>38</v>
      </c>
      <c r="C382" s="51" t="s">
        <v>119</v>
      </c>
      <c r="D382" s="51" t="s">
        <v>401</v>
      </c>
      <c r="E382" s="51" t="s">
        <v>8</v>
      </c>
      <c r="F382" s="101">
        <f t="shared" si="81"/>
        <v>2500000</v>
      </c>
    </row>
    <row r="383" spans="1:11" ht="37.5" outlineLevel="6" x14ac:dyDescent="0.25">
      <c r="A383" s="50" t="s">
        <v>50</v>
      </c>
      <c r="B383" s="51" t="s">
        <v>38</v>
      </c>
      <c r="C383" s="51" t="s">
        <v>119</v>
      </c>
      <c r="D383" s="51" t="s">
        <v>401</v>
      </c>
      <c r="E383" s="51" t="s">
        <v>51</v>
      </c>
      <c r="F383" s="101">
        <f t="shared" si="81"/>
        <v>2500000</v>
      </c>
    </row>
    <row r="384" spans="1:11" outlineLevel="7" x14ac:dyDescent="0.25">
      <c r="A384" s="50" t="s">
        <v>52</v>
      </c>
      <c r="B384" s="51" t="s">
        <v>38</v>
      </c>
      <c r="C384" s="51" t="s">
        <v>119</v>
      </c>
      <c r="D384" s="51" t="s">
        <v>401</v>
      </c>
      <c r="E384" s="51" t="s">
        <v>53</v>
      </c>
      <c r="F384" s="101">
        <v>2500000</v>
      </c>
    </row>
    <row r="385" spans="1:11" s="3" customFormat="1" x14ac:dyDescent="0.25">
      <c r="A385" s="48" t="s">
        <v>121</v>
      </c>
      <c r="B385" s="49" t="s">
        <v>122</v>
      </c>
      <c r="C385" s="49" t="s">
        <v>7</v>
      </c>
      <c r="D385" s="49" t="s">
        <v>145</v>
      </c>
      <c r="E385" s="49" t="s">
        <v>8</v>
      </c>
      <c r="F385" s="105">
        <f t="shared" ref="F385" si="82">F386</f>
        <v>6333013</v>
      </c>
      <c r="G385" s="9"/>
      <c r="H385" s="9"/>
      <c r="I385" s="9"/>
      <c r="J385" s="9"/>
      <c r="K385" s="9"/>
    </row>
    <row r="386" spans="1:11" outlineLevel="1" x14ac:dyDescent="0.25">
      <c r="A386" s="50" t="s">
        <v>9</v>
      </c>
      <c r="B386" s="51" t="s">
        <v>122</v>
      </c>
      <c r="C386" s="51" t="s">
        <v>10</v>
      </c>
      <c r="D386" s="51" t="s">
        <v>145</v>
      </c>
      <c r="E386" s="51" t="s">
        <v>8</v>
      </c>
      <c r="F386" s="101">
        <f t="shared" ref="F386" si="83">F387+F402+F407</f>
        <v>6333013</v>
      </c>
    </row>
    <row r="387" spans="1:11" ht="37.5" customHeight="1" outlineLevel="2" x14ac:dyDescent="0.25">
      <c r="A387" s="50" t="s">
        <v>123</v>
      </c>
      <c r="B387" s="51" t="s">
        <v>122</v>
      </c>
      <c r="C387" s="51" t="s">
        <v>124</v>
      </c>
      <c r="D387" s="51" t="s">
        <v>145</v>
      </c>
      <c r="E387" s="51" t="s">
        <v>8</v>
      </c>
      <c r="F387" s="101">
        <f t="shared" ref="F387" si="84">F388</f>
        <v>4731034</v>
      </c>
    </row>
    <row r="388" spans="1:11" outlineLevel="4" x14ac:dyDescent="0.25">
      <c r="A388" s="50" t="s">
        <v>154</v>
      </c>
      <c r="B388" s="51" t="s">
        <v>122</v>
      </c>
      <c r="C388" s="51" t="s">
        <v>124</v>
      </c>
      <c r="D388" s="51" t="s">
        <v>146</v>
      </c>
      <c r="E388" s="51" t="s">
        <v>8</v>
      </c>
      <c r="F388" s="101">
        <f t="shared" ref="F388" si="85">F389+F392+F399</f>
        <v>4731034</v>
      </c>
    </row>
    <row r="389" spans="1:11" outlineLevel="5" x14ac:dyDescent="0.25">
      <c r="A389" s="50" t="s">
        <v>125</v>
      </c>
      <c r="B389" s="51" t="s">
        <v>122</v>
      </c>
      <c r="C389" s="51" t="s">
        <v>124</v>
      </c>
      <c r="D389" s="51" t="s">
        <v>165</v>
      </c>
      <c r="E389" s="51" t="s">
        <v>8</v>
      </c>
      <c r="F389" s="101">
        <f t="shared" ref="F389:F390" si="86">F390</f>
        <v>2140244</v>
      </c>
    </row>
    <row r="390" spans="1:11" ht="56.25" outlineLevel="6" x14ac:dyDescent="0.25">
      <c r="A390" s="50" t="s">
        <v>14</v>
      </c>
      <c r="B390" s="51" t="s">
        <v>122</v>
      </c>
      <c r="C390" s="51" t="s">
        <v>124</v>
      </c>
      <c r="D390" s="51" t="s">
        <v>165</v>
      </c>
      <c r="E390" s="51" t="s">
        <v>15</v>
      </c>
      <c r="F390" s="101">
        <f t="shared" si="86"/>
        <v>2140244</v>
      </c>
    </row>
    <row r="391" spans="1:11" outlineLevel="7" x14ac:dyDescent="0.25">
      <c r="A391" s="50" t="s">
        <v>16</v>
      </c>
      <c r="B391" s="51" t="s">
        <v>122</v>
      </c>
      <c r="C391" s="51" t="s">
        <v>124</v>
      </c>
      <c r="D391" s="51" t="s">
        <v>165</v>
      </c>
      <c r="E391" s="51" t="s">
        <v>17</v>
      </c>
      <c r="F391" s="98">
        <v>2140244</v>
      </c>
    </row>
    <row r="392" spans="1:11" ht="37.5" outlineLevel="5" x14ac:dyDescent="0.25">
      <c r="A392" s="50" t="s">
        <v>13</v>
      </c>
      <c r="B392" s="51" t="s">
        <v>122</v>
      </c>
      <c r="C392" s="51" t="s">
        <v>124</v>
      </c>
      <c r="D392" s="51" t="s">
        <v>147</v>
      </c>
      <c r="E392" s="51" t="s">
        <v>8</v>
      </c>
      <c r="F392" s="101">
        <f t="shared" ref="F392" si="87">F393+F395+F397</f>
        <v>2410790</v>
      </c>
    </row>
    <row r="393" spans="1:11" ht="56.25" outlineLevel="6" x14ac:dyDescent="0.25">
      <c r="A393" s="50" t="s">
        <v>14</v>
      </c>
      <c r="B393" s="51" t="s">
        <v>122</v>
      </c>
      <c r="C393" s="51" t="s">
        <v>124</v>
      </c>
      <c r="D393" s="51" t="s">
        <v>147</v>
      </c>
      <c r="E393" s="51" t="s">
        <v>15</v>
      </c>
      <c r="F393" s="101">
        <f t="shared" ref="F393" si="88">F394</f>
        <v>2262290</v>
      </c>
    </row>
    <row r="394" spans="1:11" outlineLevel="7" x14ac:dyDescent="0.25">
      <c r="A394" s="50" t="s">
        <v>16</v>
      </c>
      <c r="B394" s="51" t="s">
        <v>122</v>
      </c>
      <c r="C394" s="51" t="s">
        <v>124</v>
      </c>
      <c r="D394" s="51" t="s">
        <v>147</v>
      </c>
      <c r="E394" s="51" t="s">
        <v>17</v>
      </c>
      <c r="F394" s="98">
        <v>2262290</v>
      </c>
    </row>
    <row r="395" spans="1:11" outlineLevel="6" x14ac:dyDescent="0.25">
      <c r="A395" s="50" t="s">
        <v>18</v>
      </c>
      <c r="B395" s="51" t="s">
        <v>122</v>
      </c>
      <c r="C395" s="51" t="s">
        <v>124</v>
      </c>
      <c r="D395" s="51" t="s">
        <v>147</v>
      </c>
      <c r="E395" s="51" t="s">
        <v>19</v>
      </c>
      <c r="F395" s="101">
        <f t="shared" ref="F395" si="89">F396</f>
        <v>143000</v>
      </c>
    </row>
    <row r="396" spans="1:11" ht="20.25" customHeight="1" outlineLevel="7" x14ac:dyDescent="0.25">
      <c r="A396" s="50" t="s">
        <v>20</v>
      </c>
      <c r="B396" s="51" t="s">
        <v>122</v>
      </c>
      <c r="C396" s="51" t="s">
        <v>124</v>
      </c>
      <c r="D396" s="51" t="s">
        <v>147</v>
      </c>
      <c r="E396" s="51" t="s">
        <v>21</v>
      </c>
      <c r="F396" s="98">
        <v>143000</v>
      </c>
    </row>
    <row r="397" spans="1:11" outlineLevel="6" x14ac:dyDescent="0.25">
      <c r="A397" s="50" t="s">
        <v>22</v>
      </c>
      <c r="B397" s="51" t="s">
        <v>122</v>
      </c>
      <c r="C397" s="51" t="s">
        <v>124</v>
      </c>
      <c r="D397" s="51" t="s">
        <v>147</v>
      </c>
      <c r="E397" s="51" t="s">
        <v>23</v>
      </c>
      <c r="F397" s="101">
        <f t="shared" ref="F397" si="90">F398</f>
        <v>5500</v>
      </c>
    </row>
    <row r="398" spans="1:11" outlineLevel="7" x14ac:dyDescent="0.25">
      <c r="A398" s="50" t="s">
        <v>24</v>
      </c>
      <c r="B398" s="51" t="s">
        <v>122</v>
      </c>
      <c r="C398" s="51" t="s">
        <v>124</v>
      </c>
      <c r="D398" s="51" t="s">
        <v>147</v>
      </c>
      <c r="E398" s="51" t="s">
        <v>25</v>
      </c>
      <c r="F398" s="98">
        <v>5500</v>
      </c>
    </row>
    <row r="399" spans="1:11" outlineLevel="5" x14ac:dyDescent="0.25">
      <c r="A399" s="50" t="s">
        <v>126</v>
      </c>
      <c r="B399" s="51" t="s">
        <v>122</v>
      </c>
      <c r="C399" s="51" t="s">
        <v>124</v>
      </c>
      <c r="D399" s="51" t="s">
        <v>166</v>
      </c>
      <c r="E399" s="51" t="s">
        <v>8</v>
      </c>
      <c r="F399" s="101">
        <f t="shared" ref="F399:F400" si="91">F400</f>
        <v>180000</v>
      </c>
    </row>
    <row r="400" spans="1:11" ht="56.25" outlineLevel="6" x14ac:dyDescent="0.25">
      <c r="A400" s="50" t="s">
        <v>14</v>
      </c>
      <c r="B400" s="51" t="s">
        <v>122</v>
      </c>
      <c r="C400" s="51" t="s">
        <v>124</v>
      </c>
      <c r="D400" s="51" t="s">
        <v>166</v>
      </c>
      <c r="E400" s="51" t="s">
        <v>15</v>
      </c>
      <c r="F400" s="101">
        <f t="shared" si="91"/>
        <v>180000</v>
      </c>
    </row>
    <row r="401" spans="1:11" outlineLevel="7" x14ac:dyDescent="0.25">
      <c r="A401" s="50" t="s">
        <v>16</v>
      </c>
      <c r="B401" s="51" t="s">
        <v>122</v>
      </c>
      <c r="C401" s="51" t="s">
        <v>124</v>
      </c>
      <c r="D401" s="51" t="s">
        <v>166</v>
      </c>
      <c r="E401" s="51" t="s">
        <v>17</v>
      </c>
      <c r="F401" s="98">
        <v>180000</v>
      </c>
    </row>
    <row r="402" spans="1:11" ht="37.5" outlineLevel="2" x14ac:dyDescent="0.25">
      <c r="A402" s="50" t="s">
        <v>11</v>
      </c>
      <c r="B402" s="51" t="s">
        <v>122</v>
      </c>
      <c r="C402" s="51" t="s">
        <v>12</v>
      </c>
      <c r="D402" s="51" t="s">
        <v>145</v>
      </c>
      <c r="E402" s="51" t="s">
        <v>8</v>
      </c>
      <c r="F402" s="101">
        <f t="shared" ref="F402:F405" si="92">F403</f>
        <v>1482979</v>
      </c>
    </row>
    <row r="403" spans="1:11" outlineLevel="4" x14ac:dyDescent="0.25">
      <c r="A403" s="50" t="s">
        <v>154</v>
      </c>
      <c r="B403" s="51" t="s">
        <v>122</v>
      </c>
      <c r="C403" s="51" t="s">
        <v>12</v>
      </c>
      <c r="D403" s="51" t="s">
        <v>146</v>
      </c>
      <c r="E403" s="51" t="s">
        <v>8</v>
      </c>
      <c r="F403" s="101">
        <f t="shared" si="92"/>
        <v>1482979</v>
      </c>
    </row>
    <row r="404" spans="1:11" outlineLevel="5" x14ac:dyDescent="0.25">
      <c r="A404" s="50" t="s">
        <v>139</v>
      </c>
      <c r="B404" s="51" t="s">
        <v>122</v>
      </c>
      <c r="C404" s="51" t="s">
        <v>12</v>
      </c>
      <c r="D404" s="51" t="s">
        <v>167</v>
      </c>
      <c r="E404" s="51" t="s">
        <v>8</v>
      </c>
      <c r="F404" s="101">
        <f t="shared" si="92"/>
        <v>1482979</v>
      </c>
    </row>
    <row r="405" spans="1:11" ht="56.25" outlineLevel="6" x14ac:dyDescent="0.25">
      <c r="A405" s="50" t="s">
        <v>14</v>
      </c>
      <c r="B405" s="51" t="s">
        <v>122</v>
      </c>
      <c r="C405" s="51" t="s">
        <v>12</v>
      </c>
      <c r="D405" s="51" t="s">
        <v>167</v>
      </c>
      <c r="E405" s="51" t="s">
        <v>15</v>
      </c>
      <c r="F405" s="101">
        <f t="shared" si="92"/>
        <v>1482979</v>
      </c>
    </row>
    <row r="406" spans="1:11" outlineLevel="7" x14ac:dyDescent="0.25">
      <c r="A406" s="50" t="s">
        <v>16</v>
      </c>
      <c r="B406" s="51" t="s">
        <v>122</v>
      </c>
      <c r="C406" s="51" t="s">
        <v>12</v>
      </c>
      <c r="D406" s="51" t="s">
        <v>167</v>
      </c>
      <c r="E406" s="51" t="s">
        <v>17</v>
      </c>
      <c r="F406" s="98">
        <v>1482979</v>
      </c>
    </row>
    <row r="407" spans="1:11" outlineLevel="2" x14ac:dyDescent="0.25">
      <c r="A407" s="50" t="s">
        <v>26</v>
      </c>
      <c r="B407" s="51" t="s">
        <v>122</v>
      </c>
      <c r="C407" s="51" t="s">
        <v>27</v>
      </c>
      <c r="D407" s="51" t="s">
        <v>145</v>
      </c>
      <c r="E407" s="51" t="s">
        <v>8</v>
      </c>
      <c r="F407" s="101">
        <f t="shared" ref="F407" si="93">F408+F413</f>
        <v>119000</v>
      </c>
    </row>
    <row r="408" spans="1:11" s="88" customFormat="1" ht="37.5" outlineLevel="3" x14ac:dyDescent="0.25">
      <c r="A408" s="94" t="s">
        <v>524</v>
      </c>
      <c r="B408" s="71" t="s">
        <v>122</v>
      </c>
      <c r="C408" s="71" t="s">
        <v>27</v>
      </c>
      <c r="D408" s="71" t="s">
        <v>148</v>
      </c>
      <c r="E408" s="71" t="s">
        <v>8</v>
      </c>
      <c r="F408" s="103">
        <f t="shared" ref="F408:F411" si="94">F409</f>
        <v>19000</v>
      </c>
      <c r="G408" s="89"/>
      <c r="H408" s="89"/>
      <c r="I408" s="89"/>
      <c r="J408" s="89"/>
      <c r="K408" s="89"/>
    </row>
    <row r="409" spans="1:11" ht="37.5" outlineLevel="4" x14ac:dyDescent="0.25">
      <c r="A409" s="95" t="s">
        <v>258</v>
      </c>
      <c r="B409" s="51" t="s">
        <v>122</v>
      </c>
      <c r="C409" s="51" t="s">
        <v>27</v>
      </c>
      <c r="D409" s="51" t="s">
        <v>396</v>
      </c>
      <c r="E409" s="51" t="s">
        <v>8</v>
      </c>
      <c r="F409" s="101">
        <f t="shared" si="94"/>
        <v>19000</v>
      </c>
    </row>
    <row r="410" spans="1:11" outlineLevel="5" x14ac:dyDescent="0.25">
      <c r="A410" s="95" t="s">
        <v>408</v>
      </c>
      <c r="B410" s="51" t="s">
        <v>122</v>
      </c>
      <c r="C410" s="51" t="s">
        <v>27</v>
      </c>
      <c r="D410" s="51" t="s">
        <v>397</v>
      </c>
      <c r="E410" s="51" t="s">
        <v>8</v>
      </c>
      <c r="F410" s="101">
        <f t="shared" si="94"/>
        <v>19000</v>
      </c>
    </row>
    <row r="411" spans="1:11" outlineLevel="6" x14ac:dyDescent="0.25">
      <c r="A411" s="50" t="s">
        <v>18</v>
      </c>
      <c r="B411" s="51" t="s">
        <v>122</v>
      </c>
      <c r="C411" s="51" t="s">
        <v>27</v>
      </c>
      <c r="D411" s="51" t="s">
        <v>397</v>
      </c>
      <c r="E411" s="51" t="s">
        <v>19</v>
      </c>
      <c r="F411" s="101">
        <f t="shared" si="94"/>
        <v>19000</v>
      </c>
    </row>
    <row r="412" spans="1:11" ht="22.5" customHeight="1" outlineLevel="7" x14ac:dyDescent="0.25">
      <c r="A412" s="50" t="s">
        <v>20</v>
      </c>
      <c r="B412" s="51" t="s">
        <v>122</v>
      </c>
      <c r="C412" s="51" t="s">
        <v>27</v>
      </c>
      <c r="D412" s="51" t="s">
        <v>397</v>
      </c>
      <c r="E412" s="51" t="s">
        <v>21</v>
      </c>
      <c r="F412" s="98">
        <v>19000</v>
      </c>
    </row>
    <row r="413" spans="1:11" s="88" customFormat="1" outlineLevel="7" x14ac:dyDescent="0.25">
      <c r="A413" s="94" t="s">
        <v>154</v>
      </c>
      <c r="B413" s="71" t="s">
        <v>122</v>
      </c>
      <c r="C413" s="71" t="s">
        <v>27</v>
      </c>
      <c r="D413" s="71" t="s">
        <v>146</v>
      </c>
      <c r="E413" s="71" t="s">
        <v>8</v>
      </c>
      <c r="F413" s="107">
        <f t="shared" ref="F413:F415" si="95">F414</f>
        <v>100000</v>
      </c>
      <c r="G413" s="89"/>
      <c r="H413" s="89"/>
      <c r="I413" s="89"/>
      <c r="J413" s="89"/>
      <c r="K413" s="89"/>
    </row>
    <row r="414" spans="1:11" outlineLevel="7" x14ac:dyDescent="0.25">
      <c r="A414" s="50" t="s">
        <v>324</v>
      </c>
      <c r="B414" s="51" t="s">
        <v>122</v>
      </c>
      <c r="C414" s="51" t="s">
        <v>27</v>
      </c>
      <c r="D414" s="85">
        <v>9909970200</v>
      </c>
      <c r="E414" s="51" t="s">
        <v>8</v>
      </c>
      <c r="F414" s="108">
        <f t="shared" si="95"/>
        <v>100000</v>
      </c>
    </row>
    <row r="415" spans="1:11" outlineLevel="7" x14ac:dyDescent="0.25">
      <c r="A415" s="50" t="s">
        <v>18</v>
      </c>
      <c r="B415" s="51" t="s">
        <v>122</v>
      </c>
      <c r="C415" s="51" t="s">
        <v>27</v>
      </c>
      <c r="D415" s="85">
        <v>9909970200</v>
      </c>
      <c r="E415" s="51" t="s">
        <v>19</v>
      </c>
      <c r="F415" s="108">
        <f t="shared" si="95"/>
        <v>100000</v>
      </c>
    </row>
    <row r="416" spans="1:11" ht="21" customHeight="1" outlineLevel="7" x14ac:dyDescent="0.25">
      <c r="A416" s="50" t="s">
        <v>20</v>
      </c>
      <c r="B416" s="51" t="s">
        <v>122</v>
      </c>
      <c r="C416" s="51" t="s">
        <v>27</v>
      </c>
      <c r="D416" s="85">
        <v>9909970200</v>
      </c>
      <c r="E416" s="51" t="s">
        <v>21</v>
      </c>
      <c r="F416" s="98">
        <v>100000</v>
      </c>
    </row>
    <row r="417" spans="1:11" s="3" customFormat="1" ht="37.5" x14ac:dyDescent="0.25">
      <c r="A417" s="48" t="s">
        <v>127</v>
      </c>
      <c r="B417" s="49" t="s">
        <v>128</v>
      </c>
      <c r="C417" s="49" t="s">
        <v>7</v>
      </c>
      <c r="D417" s="49" t="s">
        <v>145</v>
      </c>
      <c r="E417" s="49" t="s">
        <v>8</v>
      </c>
      <c r="F417" s="105">
        <f>F418+F529</f>
        <v>499351225.65999997</v>
      </c>
      <c r="G417" s="112"/>
      <c r="H417" s="112"/>
      <c r="I417" s="9"/>
      <c r="J417" s="9"/>
      <c r="K417" s="9"/>
    </row>
    <row r="418" spans="1:11" s="88" customFormat="1" outlineLevel="1" x14ac:dyDescent="0.25">
      <c r="A418" s="94" t="s">
        <v>82</v>
      </c>
      <c r="B418" s="71" t="s">
        <v>128</v>
      </c>
      <c r="C418" s="71" t="s">
        <v>83</v>
      </c>
      <c r="D418" s="71" t="s">
        <v>145</v>
      </c>
      <c r="E418" s="71" t="s">
        <v>8</v>
      </c>
      <c r="F418" s="103">
        <f>F419+F442+F490+F509+F469</f>
        <v>492364934.65999997</v>
      </c>
      <c r="G418" s="89"/>
      <c r="H418" s="89"/>
      <c r="I418" s="89"/>
      <c r="J418" s="89"/>
      <c r="K418" s="89"/>
    </row>
    <row r="419" spans="1:11" outlineLevel="2" x14ac:dyDescent="0.25">
      <c r="A419" s="50" t="s">
        <v>129</v>
      </c>
      <c r="B419" s="51" t="s">
        <v>128</v>
      </c>
      <c r="C419" s="51" t="s">
        <v>130</v>
      </c>
      <c r="D419" s="51" t="s">
        <v>145</v>
      </c>
      <c r="E419" s="51" t="s">
        <v>8</v>
      </c>
      <c r="F419" s="101">
        <f t="shared" ref="F419" si="96">F420</f>
        <v>110602815.01000001</v>
      </c>
    </row>
    <row r="420" spans="1:11" s="88" customFormat="1" ht="37.5" outlineLevel="3" x14ac:dyDescent="0.25">
      <c r="A420" s="94" t="s">
        <v>489</v>
      </c>
      <c r="B420" s="71" t="s">
        <v>128</v>
      </c>
      <c r="C420" s="71" t="s">
        <v>130</v>
      </c>
      <c r="D420" s="71" t="s">
        <v>160</v>
      </c>
      <c r="E420" s="71" t="s">
        <v>8</v>
      </c>
      <c r="F420" s="103">
        <f>F421</f>
        <v>110602815.01000001</v>
      </c>
      <c r="G420" s="89"/>
      <c r="H420" s="89"/>
      <c r="I420" s="89"/>
      <c r="J420" s="89"/>
      <c r="K420" s="89"/>
    </row>
    <row r="421" spans="1:11" ht="37.5" outlineLevel="4" x14ac:dyDescent="0.25">
      <c r="A421" s="50" t="s">
        <v>490</v>
      </c>
      <c r="B421" s="51" t="s">
        <v>128</v>
      </c>
      <c r="C421" s="51" t="s">
        <v>130</v>
      </c>
      <c r="D421" s="51" t="s">
        <v>161</v>
      </c>
      <c r="E421" s="51" t="s">
        <v>8</v>
      </c>
      <c r="F421" s="101">
        <f>F422+F429</f>
        <v>110602815.01000001</v>
      </c>
    </row>
    <row r="422" spans="1:11" ht="37.5" outlineLevel="4" x14ac:dyDescent="0.25">
      <c r="A422" s="53" t="s">
        <v>245</v>
      </c>
      <c r="B422" s="51" t="s">
        <v>128</v>
      </c>
      <c r="C422" s="51" t="s">
        <v>130</v>
      </c>
      <c r="D422" s="51" t="s">
        <v>264</v>
      </c>
      <c r="E422" s="51" t="s">
        <v>8</v>
      </c>
      <c r="F422" s="101">
        <f>F423+F426</f>
        <v>109417383</v>
      </c>
    </row>
    <row r="423" spans="1:11" ht="37.5" outlineLevel="5" x14ac:dyDescent="0.25">
      <c r="A423" s="50" t="s">
        <v>132</v>
      </c>
      <c r="B423" s="51" t="s">
        <v>128</v>
      </c>
      <c r="C423" s="51" t="s">
        <v>130</v>
      </c>
      <c r="D423" s="51" t="s">
        <v>168</v>
      </c>
      <c r="E423" s="51" t="s">
        <v>8</v>
      </c>
      <c r="F423" s="101">
        <f t="shared" ref="F423:F424" si="97">F424</f>
        <v>42914154</v>
      </c>
    </row>
    <row r="424" spans="1:11" ht="37.5" outlineLevel="6" x14ac:dyDescent="0.25">
      <c r="A424" s="50" t="s">
        <v>50</v>
      </c>
      <c r="B424" s="51" t="s">
        <v>128</v>
      </c>
      <c r="C424" s="51" t="s">
        <v>130</v>
      </c>
      <c r="D424" s="51" t="s">
        <v>168</v>
      </c>
      <c r="E424" s="51" t="s">
        <v>51</v>
      </c>
      <c r="F424" s="101">
        <f t="shared" si="97"/>
        <v>42914154</v>
      </c>
    </row>
    <row r="425" spans="1:11" outlineLevel="7" x14ac:dyDescent="0.25">
      <c r="A425" s="50" t="s">
        <v>87</v>
      </c>
      <c r="B425" s="51" t="s">
        <v>128</v>
      </c>
      <c r="C425" s="51" t="s">
        <v>130</v>
      </c>
      <c r="D425" s="51" t="s">
        <v>168</v>
      </c>
      <c r="E425" s="51" t="s">
        <v>88</v>
      </c>
      <c r="F425" s="98">
        <v>42914154</v>
      </c>
    </row>
    <row r="426" spans="1:11" ht="56.25" outlineLevel="7" x14ac:dyDescent="0.25">
      <c r="A426" s="53" t="s">
        <v>491</v>
      </c>
      <c r="B426" s="51" t="s">
        <v>128</v>
      </c>
      <c r="C426" s="51" t="s">
        <v>130</v>
      </c>
      <c r="D426" s="51" t="s">
        <v>169</v>
      </c>
      <c r="E426" s="51" t="s">
        <v>8</v>
      </c>
      <c r="F426" s="101">
        <f t="shared" ref="F426:F427" si="98">F427</f>
        <v>66503229</v>
      </c>
    </row>
    <row r="427" spans="1:11" ht="37.5" outlineLevel="7" x14ac:dyDescent="0.25">
      <c r="A427" s="50" t="s">
        <v>50</v>
      </c>
      <c r="B427" s="51" t="s">
        <v>128</v>
      </c>
      <c r="C427" s="51" t="s">
        <v>130</v>
      </c>
      <c r="D427" s="51" t="s">
        <v>169</v>
      </c>
      <c r="E427" s="51" t="s">
        <v>51</v>
      </c>
      <c r="F427" s="101">
        <f t="shared" si="98"/>
        <v>66503229</v>
      </c>
    </row>
    <row r="428" spans="1:11" outlineLevel="7" x14ac:dyDescent="0.25">
      <c r="A428" s="50" t="s">
        <v>87</v>
      </c>
      <c r="B428" s="51" t="s">
        <v>128</v>
      </c>
      <c r="C428" s="51" t="s">
        <v>130</v>
      </c>
      <c r="D428" s="51" t="s">
        <v>169</v>
      </c>
      <c r="E428" s="51" t="s">
        <v>88</v>
      </c>
      <c r="F428" s="98">
        <v>66503229</v>
      </c>
    </row>
    <row r="429" spans="1:11" ht="18.75" customHeight="1" outlineLevel="7" x14ac:dyDescent="0.25">
      <c r="A429" s="53" t="s">
        <v>246</v>
      </c>
      <c r="B429" s="51" t="s">
        <v>128</v>
      </c>
      <c r="C429" s="51" t="s">
        <v>130</v>
      </c>
      <c r="D429" s="51" t="s">
        <v>266</v>
      </c>
      <c r="E429" s="51" t="s">
        <v>8</v>
      </c>
      <c r="F429" s="98">
        <f>F439+F430+F436+F433</f>
        <v>1185432.01</v>
      </c>
    </row>
    <row r="430" spans="1:11" ht="20.25" customHeight="1" outlineLevel="7" x14ac:dyDescent="0.25">
      <c r="A430" s="50" t="s">
        <v>342</v>
      </c>
      <c r="B430" s="51" t="s">
        <v>128</v>
      </c>
      <c r="C430" s="51" t="s">
        <v>130</v>
      </c>
      <c r="D430" s="51" t="s">
        <v>343</v>
      </c>
      <c r="E430" s="51" t="s">
        <v>8</v>
      </c>
      <c r="F430" s="98">
        <f>F431</f>
        <v>100000</v>
      </c>
    </row>
    <row r="431" spans="1:11" ht="37.5" outlineLevel="7" x14ac:dyDescent="0.25">
      <c r="A431" s="50" t="s">
        <v>50</v>
      </c>
      <c r="B431" s="51" t="s">
        <v>128</v>
      </c>
      <c r="C431" s="51" t="s">
        <v>130</v>
      </c>
      <c r="D431" s="51" t="s">
        <v>343</v>
      </c>
      <c r="E431" s="51" t="s">
        <v>51</v>
      </c>
      <c r="F431" s="98">
        <f>F432</f>
        <v>100000</v>
      </c>
    </row>
    <row r="432" spans="1:11" outlineLevel="7" x14ac:dyDescent="0.25">
      <c r="A432" s="50" t="s">
        <v>87</v>
      </c>
      <c r="B432" s="51" t="s">
        <v>128</v>
      </c>
      <c r="C432" s="51" t="s">
        <v>130</v>
      </c>
      <c r="D432" s="51" t="s">
        <v>343</v>
      </c>
      <c r="E432" s="51" t="s">
        <v>88</v>
      </c>
      <c r="F432" s="98">
        <v>100000</v>
      </c>
    </row>
    <row r="433" spans="1:11" outlineLevel="7" x14ac:dyDescent="0.25">
      <c r="A433" s="50" t="s">
        <v>325</v>
      </c>
      <c r="B433" s="51" t="s">
        <v>128</v>
      </c>
      <c r="C433" s="51" t="s">
        <v>130</v>
      </c>
      <c r="D433" s="51" t="s">
        <v>344</v>
      </c>
      <c r="E433" s="51" t="s">
        <v>8</v>
      </c>
      <c r="F433" s="108">
        <f t="shared" ref="F433:F434" si="99">F434</f>
        <v>45000</v>
      </c>
    </row>
    <row r="434" spans="1:11" ht="37.5" outlineLevel="7" x14ac:dyDescent="0.25">
      <c r="A434" s="50" t="s">
        <v>50</v>
      </c>
      <c r="B434" s="51" t="s">
        <v>128</v>
      </c>
      <c r="C434" s="51" t="s">
        <v>130</v>
      </c>
      <c r="D434" s="51" t="s">
        <v>344</v>
      </c>
      <c r="E434" s="51" t="s">
        <v>51</v>
      </c>
      <c r="F434" s="108">
        <f t="shared" si="99"/>
        <v>45000</v>
      </c>
    </row>
    <row r="435" spans="1:11" outlineLevel="7" x14ac:dyDescent="0.25">
      <c r="A435" s="50" t="s">
        <v>87</v>
      </c>
      <c r="B435" s="51" t="s">
        <v>128</v>
      </c>
      <c r="C435" s="51" t="s">
        <v>130</v>
      </c>
      <c r="D435" s="51" t="s">
        <v>344</v>
      </c>
      <c r="E435" s="51" t="s">
        <v>88</v>
      </c>
      <c r="F435" s="98">
        <v>45000</v>
      </c>
    </row>
    <row r="436" spans="1:11" ht="37.5" outlineLevel="7" x14ac:dyDescent="0.25">
      <c r="A436" s="95" t="s">
        <v>600</v>
      </c>
      <c r="B436" s="51" t="s">
        <v>128</v>
      </c>
      <c r="C436" s="51" t="s">
        <v>130</v>
      </c>
      <c r="D436" s="51" t="s">
        <v>601</v>
      </c>
      <c r="E436" s="51" t="s">
        <v>8</v>
      </c>
      <c r="F436" s="98">
        <f>F437</f>
        <v>140600</v>
      </c>
    </row>
    <row r="437" spans="1:11" ht="37.5" outlineLevel="7" x14ac:dyDescent="0.25">
      <c r="A437" s="50" t="s">
        <v>50</v>
      </c>
      <c r="B437" s="51" t="s">
        <v>128</v>
      </c>
      <c r="C437" s="51" t="s">
        <v>130</v>
      </c>
      <c r="D437" s="51" t="s">
        <v>601</v>
      </c>
      <c r="E437" s="51" t="s">
        <v>51</v>
      </c>
      <c r="F437" s="98">
        <f>F438</f>
        <v>140600</v>
      </c>
    </row>
    <row r="438" spans="1:11" outlineLevel="7" x14ac:dyDescent="0.25">
      <c r="A438" s="50" t="s">
        <v>87</v>
      </c>
      <c r="B438" s="51" t="s">
        <v>128</v>
      </c>
      <c r="C438" s="51" t="s">
        <v>130</v>
      </c>
      <c r="D438" s="51" t="s">
        <v>601</v>
      </c>
      <c r="E438" s="51" t="s">
        <v>88</v>
      </c>
      <c r="F438" s="98">
        <v>140600</v>
      </c>
    </row>
    <row r="439" spans="1:11" ht="56.25" outlineLevel="7" x14ac:dyDescent="0.25">
      <c r="A439" s="31" t="s">
        <v>371</v>
      </c>
      <c r="B439" s="51" t="s">
        <v>128</v>
      </c>
      <c r="C439" s="51" t="s">
        <v>130</v>
      </c>
      <c r="D439" s="51" t="s">
        <v>372</v>
      </c>
      <c r="E439" s="51" t="s">
        <v>8</v>
      </c>
      <c r="F439" s="108">
        <f t="shared" ref="F439:F440" si="100">F440</f>
        <v>899832.01</v>
      </c>
    </row>
    <row r="440" spans="1:11" ht="37.5" outlineLevel="7" x14ac:dyDescent="0.25">
      <c r="A440" s="50" t="s">
        <v>320</v>
      </c>
      <c r="B440" s="51" t="s">
        <v>128</v>
      </c>
      <c r="C440" s="51" t="s">
        <v>130</v>
      </c>
      <c r="D440" s="51" t="s">
        <v>372</v>
      </c>
      <c r="E440" s="51" t="s">
        <v>321</v>
      </c>
      <c r="F440" s="108">
        <f t="shared" si="100"/>
        <v>899832.01</v>
      </c>
    </row>
    <row r="441" spans="1:11" outlineLevel="7" x14ac:dyDescent="0.25">
      <c r="A441" s="50" t="s">
        <v>322</v>
      </c>
      <c r="B441" s="51" t="s">
        <v>128</v>
      </c>
      <c r="C441" s="51" t="s">
        <v>130</v>
      </c>
      <c r="D441" s="51" t="s">
        <v>372</v>
      </c>
      <c r="E441" s="51" t="s">
        <v>323</v>
      </c>
      <c r="F441" s="98">
        <v>899832.01</v>
      </c>
    </row>
    <row r="442" spans="1:11" outlineLevel="2" x14ac:dyDescent="0.25">
      <c r="A442" s="50" t="s">
        <v>84</v>
      </c>
      <c r="B442" s="51" t="s">
        <v>128</v>
      </c>
      <c r="C442" s="51" t="s">
        <v>85</v>
      </c>
      <c r="D442" s="51" t="s">
        <v>145</v>
      </c>
      <c r="E442" s="51" t="s">
        <v>8</v>
      </c>
      <c r="F442" s="101">
        <f>F443</f>
        <v>329353477.26999998</v>
      </c>
    </row>
    <row r="443" spans="1:11" s="88" customFormat="1" ht="37.5" outlineLevel="3" x14ac:dyDescent="0.25">
      <c r="A443" s="94" t="s">
        <v>489</v>
      </c>
      <c r="B443" s="71" t="s">
        <v>128</v>
      </c>
      <c r="C443" s="71" t="s">
        <v>85</v>
      </c>
      <c r="D443" s="71" t="s">
        <v>160</v>
      </c>
      <c r="E443" s="71" t="s">
        <v>8</v>
      </c>
      <c r="F443" s="103">
        <f t="shared" ref="F443" si="101">F444</f>
        <v>329353477.26999998</v>
      </c>
      <c r="G443" s="89"/>
      <c r="H443" s="89"/>
      <c r="I443" s="89"/>
      <c r="J443" s="89"/>
      <c r="K443" s="89"/>
    </row>
    <row r="444" spans="1:11" ht="37.5" outlineLevel="4" x14ac:dyDescent="0.25">
      <c r="A444" s="50" t="s">
        <v>493</v>
      </c>
      <c r="B444" s="51" t="s">
        <v>128</v>
      </c>
      <c r="C444" s="51" t="s">
        <v>85</v>
      </c>
      <c r="D444" s="51" t="s">
        <v>170</v>
      </c>
      <c r="E444" s="51" t="s">
        <v>8</v>
      </c>
      <c r="F444" s="101">
        <f>F445+F458+F465</f>
        <v>329353477.26999998</v>
      </c>
    </row>
    <row r="445" spans="1:11" ht="37.5" outlineLevel="4" x14ac:dyDescent="0.25">
      <c r="A445" s="53" t="s">
        <v>248</v>
      </c>
      <c r="B445" s="51" t="s">
        <v>128</v>
      </c>
      <c r="C445" s="51" t="s">
        <v>85</v>
      </c>
      <c r="D445" s="51" t="s">
        <v>267</v>
      </c>
      <c r="E445" s="51" t="s">
        <v>8</v>
      </c>
      <c r="F445" s="101">
        <f>F446+F449+F452+F455</f>
        <v>317320407.94999999</v>
      </c>
    </row>
    <row r="446" spans="1:11" ht="37.5" outlineLevel="4" x14ac:dyDescent="0.25">
      <c r="A446" s="56" t="s">
        <v>648</v>
      </c>
      <c r="B446" s="51" t="s">
        <v>128</v>
      </c>
      <c r="C446" s="51" t="s">
        <v>85</v>
      </c>
      <c r="D446" s="51" t="s">
        <v>649</v>
      </c>
      <c r="E446" s="51" t="s">
        <v>8</v>
      </c>
      <c r="F446" s="101">
        <f>F447</f>
        <v>6405840</v>
      </c>
    </row>
    <row r="447" spans="1:11" ht="37.5" outlineLevel="4" x14ac:dyDescent="0.25">
      <c r="A447" s="50" t="s">
        <v>50</v>
      </c>
      <c r="B447" s="51" t="s">
        <v>128</v>
      </c>
      <c r="C447" s="51" t="s">
        <v>85</v>
      </c>
      <c r="D447" s="51" t="s">
        <v>649</v>
      </c>
      <c r="E447" s="51" t="s">
        <v>51</v>
      </c>
      <c r="F447" s="101">
        <f>F448</f>
        <v>6405840</v>
      </c>
    </row>
    <row r="448" spans="1:11" outlineLevel="4" x14ac:dyDescent="0.25">
      <c r="A448" s="50" t="s">
        <v>87</v>
      </c>
      <c r="B448" s="51" t="s">
        <v>128</v>
      </c>
      <c r="C448" s="51" t="s">
        <v>85</v>
      </c>
      <c r="D448" s="51" t="s">
        <v>649</v>
      </c>
      <c r="E448" s="51" t="s">
        <v>88</v>
      </c>
      <c r="F448" s="101">
        <v>6405840</v>
      </c>
    </row>
    <row r="449" spans="1:6" ht="37.5" outlineLevel="5" x14ac:dyDescent="0.25">
      <c r="A449" s="50" t="s">
        <v>133</v>
      </c>
      <c r="B449" s="51" t="s">
        <v>128</v>
      </c>
      <c r="C449" s="51" t="s">
        <v>85</v>
      </c>
      <c r="D449" s="51" t="s">
        <v>171</v>
      </c>
      <c r="E449" s="51" t="s">
        <v>8</v>
      </c>
      <c r="F449" s="101">
        <f t="shared" ref="F449:F450" si="102">F450</f>
        <v>87885335.950000003</v>
      </c>
    </row>
    <row r="450" spans="1:6" ht="37.5" outlineLevel="6" x14ac:dyDescent="0.25">
      <c r="A450" s="50" t="s">
        <v>50</v>
      </c>
      <c r="B450" s="51" t="s">
        <v>128</v>
      </c>
      <c r="C450" s="51" t="s">
        <v>85</v>
      </c>
      <c r="D450" s="51" t="s">
        <v>171</v>
      </c>
      <c r="E450" s="51" t="s">
        <v>51</v>
      </c>
      <c r="F450" s="101">
        <f t="shared" si="102"/>
        <v>87885335.950000003</v>
      </c>
    </row>
    <row r="451" spans="1:6" outlineLevel="7" x14ac:dyDescent="0.25">
      <c r="A451" s="50" t="s">
        <v>87</v>
      </c>
      <c r="B451" s="51" t="s">
        <v>128</v>
      </c>
      <c r="C451" s="51" t="s">
        <v>85</v>
      </c>
      <c r="D451" s="51" t="s">
        <v>171</v>
      </c>
      <c r="E451" s="51" t="s">
        <v>88</v>
      </c>
      <c r="F451" s="98">
        <v>87885335.950000003</v>
      </c>
    </row>
    <row r="452" spans="1:6" ht="75" customHeight="1" outlineLevel="5" x14ac:dyDescent="0.25">
      <c r="A452" s="53" t="s">
        <v>494</v>
      </c>
      <c r="B452" s="51" t="s">
        <v>128</v>
      </c>
      <c r="C452" s="51" t="s">
        <v>85</v>
      </c>
      <c r="D452" s="51" t="s">
        <v>172</v>
      </c>
      <c r="E452" s="51" t="s">
        <v>8</v>
      </c>
      <c r="F452" s="101">
        <f t="shared" ref="F452:F453" si="103">F453</f>
        <v>217765232</v>
      </c>
    </row>
    <row r="453" spans="1:6" ht="37.5" outlineLevel="5" x14ac:dyDescent="0.25">
      <c r="A453" s="50" t="s">
        <v>50</v>
      </c>
      <c r="B453" s="51" t="s">
        <v>128</v>
      </c>
      <c r="C453" s="51" t="s">
        <v>85</v>
      </c>
      <c r="D453" s="51" t="s">
        <v>172</v>
      </c>
      <c r="E453" s="51" t="s">
        <v>51</v>
      </c>
      <c r="F453" s="101">
        <f t="shared" si="103"/>
        <v>217765232</v>
      </c>
    </row>
    <row r="454" spans="1:6" outlineLevel="5" x14ac:dyDescent="0.25">
      <c r="A454" s="50" t="s">
        <v>87</v>
      </c>
      <c r="B454" s="51" t="s">
        <v>128</v>
      </c>
      <c r="C454" s="51" t="s">
        <v>85</v>
      </c>
      <c r="D454" s="51" t="s">
        <v>172</v>
      </c>
      <c r="E454" s="51" t="s">
        <v>88</v>
      </c>
      <c r="F454" s="98">
        <v>217765232</v>
      </c>
    </row>
    <row r="455" spans="1:6" ht="75.75" customHeight="1" outlineLevel="5" x14ac:dyDescent="0.25">
      <c r="A455" s="52" t="s">
        <v>650</v>
      </c>
      <c r="B455" s="51" t="s">
        <v>128</v>
      </c>
      <c r="C455" s="51" t="s">
        <v>85</v>
      </c>
      <c r="D455" s="51" t="s">
        <v>651</v>
      </c>
      <c r="E455" s="51" t="s">
        <v>8</v>
      </c>
      <c r="F455" s="98">
        <f>F456</f>
        <v>5264000</v>
      </c>
    </row>
    <row r="456" spans="1:6" ht="37.5" outlineLevel="5" x14ac:dyDescent="0.25">
      <c r="A456" s="50" t="s">
        <v>50</v>
      </c>
      <c r="B456" s="51" t="s">
        <v>128</v>
      </c>
      <c r="C456" s="51" t="s">
        <v>85</v>
      </c>
      <c r="D456" s="51" t="s">
        <v>651</v>
      </c>
      <c r="E456" s="51" t="s">
        <v>51</v>
      </c>
      <c r="F456" s="98">
        <f>F457</f>
        <v>5264000</v>
      </c>
    </row>
    <row r="457" spans="1:6" outlineLevel="5" x14ac:dyDescent="0.25">
      <c r="A457" s="50" t="s">
        <v>87</v>
      </c>
      <c r="B457" s="51" t="s">
        <v>128</v>
      </c>
      <c r="C457" s="51" t="s">
        <v>85</v>
      </c>
      <c r="D457" s="51" t="s">
        <v>651</v>
      </c>
      <c r="E457" s="51" t="s">
        <v>88</v>
      </c>
      <c r="F457" s="98">
        <v>5264000</v>
      </c>
    </row>
    <row r="458" spans="1:6" ht="18" customHeight="1" outlineLevel="5" x14ac:dyDescent="0.25">
      <c r="A458" s="95" t="s">
        <v>249</v>
      </c>
      <c r="B458" s="51" t="s">
        <v>128</v>
      </c>
      <c r="C458" s="51" t="s">
        <v>85</v>
      </c>
      <c r="D458" s="51" t="s">
        <v>265</v>
      </c>
      <c r="E458" s="51" t="s">
        <v>8</v>
      </c>
      <c r="F458" s="98">
        <f>F459+F462</f>
        <v>3068310</v>
      </c>
    </row>
    <row r="459" spans="1:6" outlineLevel="5" x14ac:dyDescent="0.25">
      <c r="A459" s="50" t="s">
        <v>325</v>
      </c>
      <c r="B459" s="51" t="s">
        <v>128</v>
      </c>
      <c r="C459" s="51" t="s">
        <v>85</v>
      </c>
      <c r="D459" s="51" t="s">
        <v>326</v>
      </c>
      <c r="E459" s="51" t="s">
        <v>8</v>
      </c>
      <c r="F459" s="108">
        <f t="shared" ref="F459:F460" si="104">F460</f>
        <v>235600</v>
      </c>
    </row>
    <row r="460" spans="1:6" ht="37.5" outlineLevel="5" x14ac:dyDescent="0.25">
      <c r="A460" s="50" t="s">
        <v>50</v>
      </c>
      <c r="B460" s="51" t="s">
        <v>128</v>
      </c>
      <c r="C460" s="51" t="s">
        <v>85</v>
      </c>
      <c r="D460" s="51" t="s">
        <v>326</v>
      </c>
      <c r="E460" s="51" t="s">
        <v>51</v>
      </c>
      <c r="F460" s="108">
        <f t="shared" si="104"/>
        <v>235600</v>
      </c>
    </row>
    <row r="461" spans="1:6" outlineLevel="5" x14ac:dyDescent="0.25">
      <c r="A461" s="50" t="s">
        <v>87</v>
      </c>
      <c r="B461" s="51" t="s">
        <v>128</v>
      </c>
      <c r="C461" s="51" t="s">
        <v>85</v>
      </c>
      <c r="D461" s="51" t="s">
        <v>326</v>
      </c>
      <c r="E461" s="51" t="s">
        <v>88</v>
      </c>
      <c r="F461" s="98">
        <v>235600</v>
      </c>
    </row>
    <row r="462" spans="1:6" outlineLevel="5" x14ac:dyDescent="0.25">
      <c r="A462" s="93" t="s">
        <v>389</v>
      </c>
      <c r="B462" s="51" t="s">
        <v>128</v>
      </c>
      <c r="C462" s="51" t="s">
        <v>85</v>
      </c>
      <c r="D462" s="51" t="s">
        <v>390</v>
      </c>
      <c r="E462" s="51" t="s">
        <v>8</v>
      </c>
      <c r="F462" s="108">
        <f t="shared" ref="F462:F463" si="105">F463</f>
        <v>2832710</v>
      </c>
    </row>
    <row r="463" spans="1:6" ht="37.5" outlineLevel="5" x14ac:dyDescent="0.25">
      <c r="A463" s="50" t="s">
        <v>50</v>
      </c>
      <c r="B463" s="51" t="s">
        <v>128</v>
      </c>
      <c r="C463" s="51" t="s">
        <v>85</v>
      </c>
      <c r="D463" s="51" t="s">
        <v>390</v>
      </c>
      <c r="E463" s="51" t="s">
        <v>51</v>
      </c>
      <c r="F463" s="108">
        <f t="shared" si="105"/>
        <v>2832710</v>
      </c>
    </row>
    <row r="464" spans="1:6" outlineLevel="5" x14ac:dyDescent="0.25">
      <c r="A464" s="50" t="s">
        <v>87</v>
      </c>
      <c r="B464" s="51" t="s">
        <v>128</v>
      </c>
      <c r="C464" s="51" t="s">
        <v>85</v>
      </c>
      <c r="D464" s="51" t="s">
        <v>390</v>
      </c>
      <c r="E464" s="51" t="s">
        <v>88</v>
      </c>
      <c r="F464" s="98">
        <v>2832710</v>
      </c>
    </row>
    <row r="465" spans="1:11" ht="37.5" outlineLevel="5" x14ac:dyDescent="0.25">
      <c r="A465" s="95" t="s">
        <v>333</v>
      </c>
      <c r="B465" s="51" t="s">
        <v>128</v>
      </c>
      <c r="C465" s="51" t="s">
        <v>85</v>
      </c>
      <c r="D465" s="51" t="s">
        <v>268</v>
      </c>
      <c r="E465" s="51" t="s">
        <v>8</v>
      </c>
      <c r="F465" s="98">
        <f>F466</f>
        <v>8964759.3200000003</v>
      </c>
    </row>
    <row r="466" spans="1:11" ht="56.25" outlineLevel="5" x14ac:dyDescent="0.25">
      <c r="A466" s="55" t="s">
        <v>368</v>
      </c>
      <c r="B466" s="51" t="s">
        <v>128</v>
      </c>
      <c r="C466" s="51" t="s">
        <v>85</v>
      </c>
      <c r="D466" s="51" t="s">
        <v>369</v>
      </c>
      <c r="E466" s="51" t="s">
        <v>8</v>
      </c>
      <c r="F466" s="101">
        <f t="shared" ref="F466:F467" si="106">F467</f>
        <v>8964759.3200000003</v>
      </c>
    </row>
    <row r="467" spans="1:11" ht="37.5" outlineLevel="5" x14ac:dyDescent="0.25">
      <c r="A467" s="50" t="s">
        <v>50</v>
      </c>
      <c r="B467" s="51" t="s">
        <v>128</v>
      </c>
      <c r="C467" s="51" t="s">
        <v>85</v>
      </c>
      <c r="D467" s="51" t="s">
        <v>369</v>
      </c>
      <c r="E467" s="51" t="s">
        <v>51</v>
      </c>
      <c r="F467" s="101">
        <f t="shared" si="106"/>
        <v>8964759.3200000003</v>
      </c>
    </row>
    <row r="468" spans="1:11" outlineLevel="5" x14ac:dyDescent="0.25">
      <c r="A468" s="50" t="s">
        <v>87</v>
      </c>
      <c r="B468" s="51" t="s">
        <v>128</v>
      </c>
      <c r="C468" s="51" t="s">
        <v>85</v>
      </c>
      <c r="D468" s="51" t="s">
        <v>369</v>
      </c>
      <c r="E468" s="51" t="s">
        <v>88</v>
      </c>
      <c r="F468" s="98">
        <v>8964759.3200000003</v>
      </c>
    </row>
    <row r="469" spans="1:11" outlineLevel="5" x14ac:dyDescent="0.25">
      <c r="A469" s="50" t="s">
        <v>305</v>
      </c>
      <c r="B469" s="51" t="s">
        <v>128</v>
      </c>
      <c r="C469" s="51" t="s">
        <v>304</v>
      </c>
      <c r="D469" s="51" t="s">
        <v>145</v>
      </c>
      <c r="E469" s="51" t="s">
        <v>8</v>
      </c>
      <c r="F469" s="108">
        <f t="shared" ref="F469:F470" si="107">F470</f>
        <v>29581319.379999999</v>
      </c>
    </row>
    <row r="470" spans="1:11" s="88" customFormat="1" ht="37.5" outlineLevel="5" x14ac:dyDescent="0.25">
      <c r="A470" s="94" t="s">
        <v>489</v>
      </c>
      <c r="B470" s="71" t="s">
        <v>128</v>
      </c>
      <c r="C470" s="71" t="s">
        <v>304</v>
      </c>
      <c r="D470" s="71" t="s">
        <v>160</v>
      </c>
      <c r="E470" s="71" t="s">
        <v>8</v>
      </c>
      <c r="F470" s="107">
        <f t="shared" si="107"/>
        <v>29581319.379999999</v>
      </c>
      <c r="G470" s="89"/>
      <c r="H470" s="89"/>
      <c r="I470" s="89"/>
      <c r="J470" s="89"/>
      <c r="K470" s="89"/>
    </row>
    <row r="471" spans="1:11" ht="37.5" outlineLevel="4" x14ac:dyDescent="0.25">
      <c r="A471" s="50" t="s">
        <v>495</v>
      </c>
      <c r="B471" s="51" t="s">
        <v>128</v>
      </c>
      <c r="C471" s="51" t="s">
        <v>304</v>
      </c>
      <c r="D471" s="51" t="s">
        <v>173</v>
      </c>
      <c r="E471" s="51" t="s">
        <v>8</v>
      </c>
      <c r="F471" s="101">
        <f>F472+F476+F483</f>
        <v>29581319.379999999</v>
      </c>
    </row>
    <row r="472" spans="1:11" ht="37.5" outlineLevel="4" x14ac:dyDescent="0.25">
      <c r="A472" s="96" t="s">
        <v>250</v>
      </c>
      <c r="B472" s="51" t="s">
        <v>128</v>
      </c>
      <c r="C472" s="51" t="s">
        <v>304</v>
      </c>
      <c r="D472" s="51" t="s">
        <v>269</v>
      </c>
      <c r="E472" s="51" t="s">
        <v>8</v>
      </c>
      <c r="F472" s="101">
        <f>F473</f>
        <v>22331505</v>
      </c>
    </row>
    <row r="473" spans="1:11" ht="37.5" outlineLevel="5" x14ac:dyDescent="0.25">
      <c r="A473" s="50" t="s">
        <v>134</v>
      </c>
      <c r="B473" s="51" t="s">
        <v>128</v>
      </c>
      <c r="C473" s="51" t="s">
        <v>304</v>
      </c>
      <c r="D473" s="51" t="s">
        <v>175</v>
      </c>
      <c r="E473" s="51" t="s">
        <v>8</v>
      </c>
      <c r="F473" s="101">
        <f t="shared" ref="F473:F474" si="108">F474</f>
        <v>22331505</v>
      </c>
    </row>
    <row r="474" spans="1:11" ht="37.5" outlineLevel="6" x14ac:dyDescent="0.25">
      <c r="A474" s="50" t="s">
        <v>50</v>
      </c>
      <c r="B474" s="51" t="s">
        <v>128</v>
      </c>
      <c r="C474" s="51" t="s">
        <v>304</v>
      </c>
      <c r="D474" s="51" t="s">
        <v>175</v>
      </c>
      <c r="E474" s="51" t="s">
        <v>51</v>
      </c>
      <c r="F474" s="101">
        <f t="shared" si="108"/>
        <v>22331505</v>
      </c>
    </row>
    <row r="475" spans="1:11" outlineLevel="7" x14ac:dyDescent="0.25">
      <c r="A475" s="50" t="s">
        <v>87</v>
      </c>
      <c r="B475" s="51" t="s">
        <v>128</v>
      </c>
      <c r="C475" s="51" t="s">
        <v>304</v>
      </c>
      <c r="D475" s="51" t="s">
        <v>175</v>
      </c>
      <c r="E475" s="51" t="s">
        <v>88</v>
      </c>
      <c r="F475" s="98">
        <v>22331505</v>
      </c>
    </row>
    <row r="476" spans="1:11" ht="37.5" outlineLevel="7" x14ac:dyDescent="0.25">
      <c r="A476" s="53" t="s">
        <v>496</v>
      </c>
      <c r="B476" s="51" t="s">
        <v>128</v>
      </c>
      <c r="C476" s="51" t="s">
        <v>304</v>
      </c>
      <c r="D476" s="51" t="s">
        <v>270</v>
      </c>
      <c r="E476" s="51" t="s">
        <v>8</v>
      </c>
      <c r="F476" s="98">
        <f>F477+F480</f>
        <v>220500</v>
      </c>
    </row>
    <row r="477" spans="1:11" outlineLevel="7" x14ac:dyDescent="0.25">
      <c r="A477" s="50" t="s">
        <v>325</v>
      </c>
      <c r="B477" s="51" t="s">
        <v>128</v>
      </c>
      <c r="C477" s="51" t="s">
        <v>304</v>
      </c>
      <c r="D477" s="51" t="s">
        <v>359</v>
      </c>
      <c r="E477" s="51" t="s">
        <v>8</v>
      </c>
      <c r="F477" s="108">
        <f t="shared" ref="F477:F478" si="109">F478</f>
        <v>135000</v>
      </c>
    </row>
    <row r="478" spans="1:11" ht="37.5" outlineLevel="7" x14ac:dyDescent="0.25">
      <c r="A478" s="50" t="s">
        <v>50</v>
      </c>
      <c r="B478" s="51" t="s">
        <v>128</v>
      </c>
      <c r="C478" s="51" t="s">
        <v>304</v>
      </c>
      <c r="D478" s="51" t="s">
        <v>359</v>
      </c>
      <c r="E478" s="51" t="s">
        <v>51</v>
      </c>
      <c r="F478" s="108">
        <f t="shared" si="109"/>
        <v>135000</v>
      </c>
    </row>
    <row r="479" spans="1:11" outlineLevel="7" x14ac:dyDescent="0.25">
      <c r="A479" s="50" t="s">
        <v>87</v>
      </c>
      <c r="B479" s="51" t="s">
        <v>128</v>
      </c>
      <c r="C479" s="51" t="s">
        <v>304</v>
      </c>
      <c r="D479" s="51" t="s">
        <v>359</v>
      </c>
      <c r="E479" s="51" t="s">
        <v>88</v>
      </c>
      <c r="F479" s="98">
        <f>50000+85000</f>
        <v>135000</v>
      </c>
    </row>
    <row r="480" spans="1:11" outlineLevel="5" x14ac:dyDescent="0.25">
      <c r="A480" s="50" t="s">
        <v>131</v>
      </c>
      <c r="B480" s="51" t="s">
        <v>128</v>
      </c>
      <c r="C480" s="51" t="s">
        <v>304</v>
      </c>
      <c r="D480" s="51" t="s">
        <v>174</v>
      </c>
      <c r="E480" s="51" t="s">
        <v>8</v>
      </c>
      <c r="F480" s="101">
        <f t="shared" ref="F480:F481" si="110">F481</f>
        <v>85500</v>
      </c>
    </row>
    <row r="481" spans="1:11" ht="37.5" outlineLevel="6" x14ac:dyDescent="0.25">
      <c r="A481" s="50" t="s">
        <v>50</v>
      </c>
      <c r="B481" s="51" t="s">
        <v>128</v>
      </c>
      <c r="C481" s="51" t="s">
        <v>304</v>
      </c>
      <c r="D481" s="51" t="s">
        <v>174</v>
      </c>
      <c r="E481" s="51" t="s">
        <v>51</v>
      </c>
      <c r="F481" s="101">
        <f t="shared" si="110"/>
        <v>85500</v>
      </c>
    </row>
    <row r="482" spans="1:11" outlineLevel="7" x14ac:dyDescent="0.25">
      <c r="A482" s="50" t="s">
        <v>87</v>
      </c>
      <c r="B482" s="51" t="s">
        <v>128</v>
      </c>
      <c r="C482" s="51" t="s">
        <v>304</v>
      </c>
      <c r="D482" s="51" t="s">
        <v>174</v>
      </c>
      <c r="E482" s="51" t="s">
        <v>88</v>
      </c>
      <c r="F482" s="98">
        <v>85500</v>
      </c>
    </row>
    <row r="483" spans="1:11" outlineLevel="7" x14ac:dyDescent="0.25">
      <c r="A483" s="50" t="s">
        <v>470</v>
      </c>
      <c r="B483" s="51" t="s">
        <v>128</v>
      </c>
      <c r="C483" s="51" t="s">
        <v>304</v>
      </c>
      <c r="D483" s="51" t="s">
        <v>382</v>
      </c>
      <c r="E483" s="51" t="s">
        <v>8</v>
      </c>
      <c r="F483" s="98">
        <f>F484+F487</f>
        <v>7029314.3799999999</v>
      </c>
    </row>
    <row r="484" spans="1:11" ht="37.5" outlineLevel="7" x14ac:dyDescent="0.25">
      <c r="A484" s="31" t="s">
        <v>537</v>
      </c>
      <c r="B484" s="51" t="s">
        <v>128</v>
      </c>
      <c r="C484" s="51" t="s">
        <v>304</v>
      </c>
      <c r="D484" s="51" t="s">
        <v>588</v>
      </c>
      <c r="E484" s="51" t="s">
        <v>8</v>
      </c>
      <c r="F484" s="98">
        <f>F485</f>
        <v>6929314.3799999999</v>
      </c>
    </row>
    <row r="485" spans="1:11" ht="37.5" outlineLevel="7" x14ac:dyDescent="0.25">
      <c r="A485" s="50" t="s">
        <v>50</v>
      </c>
      <c r="B485" s="51" t="s">
        <v>128</v>
      </c>
      <c r="C485" s="51" t="s">
        <v>304</v>
      </c>
      <c r="D485" s="51" t="s">
        <v>588</v>
      </c>
      <c r="E485" s="51" t="s">
        <v>51</v>
      </c>
      <c r="F485" s="98">
        <f>F486</f>
        <v>6929314.3799999999</v>
      </c>
    </row>
    <row r="486" spans="1:11" outlineLevel="7" x14ac:dyDescent="0.25">
      <c r="A486" s="50" t="s">
        <v>87</v>
      </c>
      <c r="B486" s="51" t="s">
        <v>128</v>
      </c>
      <c r="C486" s="51" t="s">
        <v>304</v>
      </c>
      <c r="D486" s="51" t="s">
        <v>588</v>
      </c>
      <c r="E486" s="51" t="s">
        <v>88</v>
      </c>
      <c r="F486" s="98">
        <v>6929314.3799999999</v>
      </c>
    </row>
    <row r="487" spans="1:11" outlineLevel="7" x14ac:dyDescent="0.25">
      <c r="A487" s="31" t="s">
        <v>341</v>
      </c>
      <c r="B487" s="51" t="s">
        <v>128</v>
      </c>
      <c r="C487" s="51" t="s">
        <v>304</v>
      </c>
      <c r="D487" s="51" t="s">
        <v>589</v>
      </c>
      <c r="E487" s="51" t="s">
        <v>8</v>
      </c>
      <c r="F487" s="98">
        <f>F488</f>
        <v>100000</v>
      </c>
    </row>
    <row r="488" spans="1:11" ht="37.5" outlineLevel="7" x14ac:dyDescent="0.25">
      <c r="A488" s="50" t="s">
        <v>50</v>
      </c>
      <c r="B488" s="51" t="s">
        <v>128</v>
      </c>
      <c r="C488" s="51" t="s">
        <v>304</v>
      </c>
      <c r="D488" s="51" t="s">
        <v>589</v>
      </c>
      <c r="E488" s="51" t="s">
        <v>51</v>
      </c>
      <c r="F488" s="98">
        <f>F489</f>
        <v>100000</v>
      </c>
    </row>
    <row r="489" spans="1:11" outlineLevel="7" x14ac:dyDescent="0.25">
      <c r="A489" s="50" t="s">
        <v>87</v>
      </c>
      <c r="B489" s="51" t="s">
        <v>128</v>
      </c>
      <c r="C489" s="51" t="s">
        <v>304</v>
      </c>
      <c r="D489" s="51" t="s">
        <v>589</v>
      </c>
      <c r="E489" s="51" t="s">
        <v>88</v>
      </c>
      <c r="F489" s="98">
        <v>100000</v>
      </c>
    </row>
    <row r="490" spans="1:11" outlineLevel="2" x14ac:dyDescent="0.25">
      <c r="A490" s="50" t="s">
        <v>89</v>
      </c>
      <c r="B490" s="51" t="s">
        <v>128</v>
      </c>
      <c r="C490" s="51" t="s">
        <v>90</v>
      </c>
      <c r="D490" s="51" t="s">
        <v>145</v>
      </c>
      <c r="E490" s="51" t="s">
        <v>8</v>
      </c>
      <c r="F490" s="101">
        <f t="shared" ref="F490" si="111">F491</f>
        <v>3731245</v>
      </c>
    </row>
    <row r="491" spans="1:11" s="88" customFormat="1" ht="37.5" outlineLevel="3" x14ac:dyDescent="0.25">
      <c r="A491" s="94" t="s">
        <v>489</v>
      </c>
      <c r="B491" s="71" t="s">
        <v>128</v>
      </c>
      <c r="C491" s="71" t="s">
        <v>90</v>
      </c>
      <c r="D491" s="71" t="s">
        <v>160</v>
      </c>
      <c r="E491" s="71" t="s">
        <v>8</v>
      </c>
      <c r="F491" s="103">
        <f>F492</f>
        <v>3731245</v>
      </c>
      <c r="G491" s="89"/>
      <c r="H491" s="89"/>
      <c r="I491" s="89"/>
      <c r="J491" s="89"/>
      <c r="K491" s="89"/>
    </row>
    <row r="492" spans="1:11" ht="37.5" outlineLevel="3" x14ac:dyDescent="0.25">
      <c r="A492" s="50" t="s">
        <v>492</v>
      </c>
      <c r="B492" s="51" t="s">
        <v>128</v>
      </c>
      <c r="C492" s="51" t="s">
        <v>90</v>
      </c>
      <c r="D492" s="51" t="s">
        <v>170</v>
      </c>
      <c r="E492" s="51" t="s">
        <v>8</v>
      </c>
      <c r="F492" s="101">
        <f>F493+F497+F505</f>
        <v>3731245</v>
      </c>
    </row>
    <row r="493" spans="1:11" ht="19.5" customHeight="1" outlineLevel="3" x14ac:dyDescent="0.25">
      <c r="A493" s="95" t="s">
        <v>249</v>
      </c>
      <c r="B493" s="51" t="s">
        <v>128</v>
      </c>
      <c r="C493" s="51" t="s">
        <v>90</v>
      </c>
      <c r="D493" s="51" t="s">
        <v>265</v>
      </c>
      <c r="E493" s="51" t="s">
        <v>8</v>
      </c>
      <c r="F493" s="101">
        <f>F494</f>
        <v>70000</v>
      </c>
    </row>
    <row r="494" spans="1:11" outlineLevel="3" x14ac:dyDescent="0.25">
      <c r="A494" s="50" t="s">
        <v>530</v>
      </c>
      <c r="B494" s="51" t="s">
        <v>128</v>
      </c>
      <c r="C494" s="51" t="s">
        <v>90</v>
      </c>
      <c r="D494" s="51" t="s">
        <v>280</v>
      </c>
      <c r="E494" s="51" t="s">
        <v>8</v>
      </c>
      <c r="F494" s="101">
        <f t="shared" ref="F494:F495" si="112">F495</f>
        <v>70000</v>
      </c>
    </row>
    <row r="495" spans="1:11" outlineLevel="3" x14ac:dyDescent="0.25">
      <c r="A495" s="50" t="s">
        <v>18</v>
      </c>
      <c r="B495" s="51" t="s">
        <v>128</v>
      </c>
      <c r="C495" s="51" t="s">
        <v>90</v>
      </c>
      <c r="D495" s="51" t="s">
        <v>280</v>
      </c>
      <c r="E495" s="51" t="s">
        <v>19</v>
      </c>
      <c r="F495" s="101">
        <f t="shared" si="112"/>
        <v>70000</v>
      </c>
    </row>
    <row r="496" spans="1:11" ht="21" customHeight="1" outlineLevel="3" x14ac:dyDescent="0.25">
      <c r="A496" s="50" t="s">
        <v>20</v>
      </c>
      <c r="B496" s="51" t="s">
        <v>128</v>
      </c>
      <c r="C496" s="51" t="s">
        <v>90</v>
      </c>
      <c r="D496" s="51" t="s">
        <v>280</v>
      </c>
      <c r="E496" s="51" t="s">
        <v>21</v>
      </c>
      <c r="F496" s="98">
        <v>70000</v>
      </c>
    </row>
    <row r="497" spans="1:11" ht="37.5" outlineLevel="3" x14ac:dyDescent="0.25">
      <c r="A497" s="95" t="s">
        <v>333</v>
      </c>
      <c r="B497" s="51" t="s">
        <v>128</v>
      </c>
      <c r="C497" s="51" t="s">
        <v>90</v>
      </c>
      <c r="D497" s="51" t="s">
        <v>268</v>
      </c>
      <c r="E497" s="51" t="s">
        <v>8</v>
      </c>
      <c r="F497" s="98">
        <f>F498</f>
        <v>3587245</v>
      </c>
    </row>
    <row r="498" spans="1:11" ht="56.25" outlineLevel="3" x14ac:dyDescent="0.25">
      <c r="A498" s="31" t="s">
        <v>497</v>
      </c>
      <c r="B498" s="51" t="s">
        <v>128</v>
      </c>
      <c r="C498" s="51" t="s">
        <v>90</v>
      </c>
      <c r="D498" s="51" t="s">
        <v>176</v>
      </c>
      <c r="E498" s="51" t="s">
        <v>8</v>
      </c>
      <c r="F498" s="101">
        <f>F499+F503+F501</f>
        <v>3587245</v>
      </c>
    </row>
    <row r="499" spans="1:11" ht="19.5" customHeight="1" outlineLevel="3" x14ac:dyDescent="0.25">
      <c r="A499" s="50" t="s">
        <v>20</v>
      </c>
      <c r="B499" s="51" t="s">
        <v>128</v>
      </c>
      <c r="C499" s="51" t="s">
        <v>90</v>
      </c>
      <c r="D499" s="51" t="s">
        <v>176</v>
      </c>
      <c r="E499" s="51" t="s">
        <v>19</v>
      </c>
      <c r="F499" s="101">
        <f>F500</f>
        <v>2000</v>
      </c>
    </row>
    <row r="500" spans="1:11" ht="37.5" outlineLevel="3" x14ac:dyDescent="0.25">
      <c r="A500" s="95" t="s">
        <v>333</v>
      </c>
      <c r="B500" s="51" t="s">
        <v>128</v>
      </c>
      <c r="C500" s="51" t="s">
        <v>90</v>
      </c>
      <c r="D500" s="51" t="s">
        <v>176</v>
      </c>
      <c r="E500" s="51" t="s">
        <v>21</v>
      </c>
      <c r="F500" s="101">
        <v>2000</v>
      </c>
    </row>
    <row r="501" spans="1:11" outlineLevel="3" x14ac:dyDescent="0.25">
      <c r="A501" s="50" t="s">
        <v>103</v>
      </c>
      <c r="B501" s="51" t="s">
        <v>128</v>
      </c>
      <c r="C501" s="51" t="s">
        <v>90</v>
      </c>
      <c r="D501" s="51" t="s">
        <v>176</v>
      </c>
      <c r="E501" s="51" t="s">
        <v>104</v>
      </c>
      <c r="F501" s="101">
        <f t="shared" ref="F501" si="113">F502</f>
        <v>356058</v>
      </c>
    </row>
    <row r="502" spans="1:11" outlineLevel="3" x14ac:dyDescent="0.25">
      <c r="A502" s="50" t="s">
        <v>110</v>
      </c>
      <c r="B502" s="51" t="s">
        <v>128</v>
      </c>
      <c r="C502" s="51" t="s">
        <v>90</v>
      </c>
      <c r="D502" s="51" t="s">
        <v>176</v>
      </c>
      <c r="E502" s="51" t="s">
        <v>111</v>
      </c>
      <c r="F502" s="98">
        <v>356058</v>
      </c>
    </row>
    <row r="503" spans="1:11" ht="37.5" outlineLevel="3" x14ac:dyDescent="0.25">
      <c r="A503" s="50" t="s">
        <v>50</v>
      </c>
      <c r="B503" s="51" t="s">
        <v>128</v>
      </c>
      <c r="C503" s="51" t="s">
        <v>90</v>
      </c>
      <c r="D503" s="51" t="s">
        <v>176</v>
      </c>
      <c r="E503" s="51" t="s">
        <v>51</v>
      </c>
      <c r="F503" s="101">
        <f t="shared" ref="F503" si="114">F504</f>
        <v>3229187</v>
      </c>
    </row>
    <row r="504" spans="1:11" outlineLevel="3" x14ac:dyDescent="0.25">
      <c r="A504" s="50" t="s">
        <v>87</v>
      </c>
      <c r="B504" s="51" t="s">
        <v>128</v>
      </c>
      <c r="C504" s="51" t="s">
        <v>90</v>
      </c>
      <c r="D504" s="51" t="s">
        <v>176</v>
      </c>
      <c r="E504" s="51" t="s">
        <v>88</v>
      </c>
      <c r="F504" s="98">
        <v>3229187</v>
      </c>
    </row>
    <row r="505" spans="1:11" outlineLevel="3" x14ac:dyDescent="0.25">
      <c r="A505" s="56" t="s">
        <v>283</v>
      </c>
      <c r="B505" s="51" t="s">
        <v>128</v>
      </c>
      <c r="C505" s="51" t="s">
        <v>90</v>
      </c>
      <c r="D505" s="51" t="s">
        <v>282</v>
      </c>
      <c r="E505" s="51" t="s">
        <v>8</v>
      </c>
      <c r="F505" s="98">
        <f>F506</f>
        <v>74000</v>
      </c>
    </row>
    <row r="506" spans="1:11" outlineLevel="7" x14ac:dyDescent="0.25">
      <c r="A506" s="50" t="s">
        <v>91</v>
      </c>
      <c r="B506" s="51" t="s">
        <v>128</v>
      </c>
      <c r="C506" s="51" t="s">
        <v>90</v>
      </c>
      <c r="D506" s="51" t="s">
        <v>177</v>
      </c>
      <c r="E506" s="51" t="s">
        <v>8</v>
      </c>
      <c r="F506" s="101">
        <f t="shared" ref="F506:F507" si="115">F507</f>
        <v>74000</v>
      </c>
    </row>
    <row r="507" spans="1:11" outlineLevel="7" x14ac:dyDescent="0.25">
      <c r="A507" s="50" t="s">
        <v>18</v>
      </c>
      <c r="B507" s="51" t="s">
        <v>128</v>
      </c>
      <c r="C507" s="51" t="s">
        <v>90</v>
      </c>
      <c r="D507" s="51" t="s">
        <v>177</v>
      </c>
      <c r="E507" s="51" t="s">
        <v>19</v>
      </c>
      <c r="F507" s="101">
        <f t="shared" si="115"/>
        <v>74000</v>
      </c>
    </row>
    <row r="508" spans="1:11" ht="23.25" customHeight="1" outlineLevel="7" x14ac:dyDescent="0.25">
      <c r="A508" s="50" t="s">
        <v>20</v>
      </c>
      <c r="B508" s="51" t="s">
        <v>128</v>
      </c>
      <c r="C508" s="51" t="s">
        <v>90</v>
      </c>
      <c r="D508" s="51" t="s">
        <v>177</v>
      </c>
      <c r="E508" s="51" t="s">
        <v>21</v>
      </c>
      <c r="F508" s="98">
        <v>74000</v>
      </c>
    </row>
    <row r="509" spans="1:11" outlineLevel="2" x14ac:dyDescent="0.25">
      <c r="A509" s="50" t="s">
        <v>135</v>
      </c>
      <c r="B509" s="51" t="s">
        <v>128</v>
      </c>
      <c r="C509" s="51" t="s">
        <v>136</v>
      </c>
      <c r="D509" s="51" t="s">
        <v>145</v>
      </c>
      <c r="E509" s="51" t="s">
        <v>8</v>
      </c>
      <c r="F509" s="101">
        <f>F510</f>
        <v>19096078</v>
      </c>
    </row>
    <row r="510" spans="1:11" s="88" customFormat="1" ht="37.5" outlineLevel="3" x14ac:dyDescent="0.25">
      <c r="A510" s="94" t="s">
        <v>498</v>
      </c>
      <c r="B510" s="71" t="s">
        <v>128</v>
      </c>
      <c r="C510" s="71" t="s">
        <v>136</v>
      </c>
      <c r="D510" s="71" t="s">
        <v>160</v>
      </c>
      <c r="E510" s="71" t="s">
        <v>8</v>
      </c>
      <c r="F510" s="109">
        <f>F511</f>
        <v>19096078</v>
      </c>
      <c r="G510" s="89"/>
      <c r="H510" s="89"/>
      <c r="I510" s="89"/>
      <c r="J510" s="89"/>
      <c r="K510" s="89"/>
    </row>
    <row r="511" spans="1:11" s="88" customFormat="1" ht="37.5" outlineLevel="3" x14ac:dyDescent="0.25">
      <c r="A511" s="53" t="s">
        <v>252</v>
      </c>
      <c r="B511" s="51" t="s">
        <v>128</v>
      </c>
      <c r="C511" s="51" t="s">
        <v>136</v>
      </c>
      <c r="D511" s="51" t="s">
        <v>271</v>
      </c>
      <c r="E511" s="51" t="s">
        <v>8</v>
      </c>
      <c r="F511" s="103">
        <f>F512+F519+F526</f>
        <v>19096078</v>
      </c>
      <c r="G511" s="89"/>
      <c r="H511" s="89"/>
      <c r="I511" s="89"/>
      <c r="J511" s="89"/>
      <c r="K511" s="89"/>
    </row>
    <row r="512" spans="1:11" ht="37.5" outlineLevel="5" x14ac:dyDescent="0.25">
      <c r="A512" s="50" t="s">
        <v>13</v>
      </c>
      <c r="B512" s="51" t="s">
        <v>128</v>
      </c>
      <c r="C512" s="51" t="s">
        <v>136</v>
      </c>
      <c r="D512" s="51" t="s">
        <v>178</v>
      </c>
      <c r="E512" s="51" t="s">
        <v>8</v>
      </c>
      <c r="F512" s="101">
        <f t="shared" ref="F512" si="116">F513+F515+F517</f>
        <v>3551840</v>
      </c>
    </row>
    <row r="513" spans="1:6" ht="56.25" outlineLevel="6" x14ac:dyDescent="0.25">
      <c r="A513" s="50" t="s">
        <v>14</v>
      </c>
      <c r="B513" s="51" t="s">
        <v>128</v>
      </c>
      <c r="C513" s="51" t="s">
        <v>136</v>
      </c>
      <c r="D513" s="51" t="s">
        <v>178</v>
      </c>
      <c r="E513" s="51" t="s">
        <v>15</v>
      </c>
      <c r="F513" s="101">
        <f t="shared" ref="F513" si="117">F514</f>
        <v>3258000</v>
      </c>
    </row>
    <row r="514" spans="1:6" outlineLevel="7" x14ac:dyDescent="0.25">
      <c r="A514" s="50" t="s">
        <v>16</v>
      </c>
      <c r="B514" s="51" t="s">
        <v>128</v>
      </c>
      <c r="C514" s="51" t="s">
        <v>136</v>
      </c>
      <c r="D514" s="51" t="s">
        <v>178</v>
      </c>
      <c r="E514" s="51" t="s">
        <v>17</v>
      </c>
      <c r="F514" s="98">
        <v>3258000</v>
      </c>
    </row>
    <row r="515" spans="1:6" outlineLevel="6" x14ac:dyDescent="0.25">
      <c r="A515" s="50" t="s">
        <v>18</v>
      </c>
      <c r="B515" s="51" t="s">
        <v>128</v>
      </c>
      <c r="C515" s="51" t="s">
        <v>136</v>
      </c>
      <c r="D515" s="51" t="s">
        <v>178</v>
      </c>
      <c r="E515" s="51" t="s">
        <v>19</v>
      </c>
      <c r="F515" s="101">
        <f t="shared" ref="F515" si="118">F516</f>
        <v>106340</v>
      </c>
    </row>
    <row r="516" spans="1:6" ht="21" customHeight="1" outlineLevel="7" x14ac:dyDescent="0.25">
      <c r="A516" s="50" t="s">
        <v>20</v>
      </c>
      <c r="B516" s="51" t="s">
        <v>128</v>
      </c>
      <c r="C516" s="51" t="s">
        <v>136</v>
      </c>
      <c r="D516" s="51" t="s">
        <v>178</v>
      </c>
      <c r="E516" s="51" t="s">
        <v>21</v>
      </c>
      <c r="F516" s="98">
        <v>106340</v>
      </c>
    </row>
    <row r="517" spans="1:6" outlineLevel="7" x14ac:dyDescent="0.25">
      <c r="A517" s="50" t="s">
        <v>22</v>
      </c>
      <c r="B517" s="51" t="s">
        <v>128</v>
      </c>
      <c r="C517" s="51" t="s">
        <v>136</v>
      </c>
      <c r="D517" s="51" t="s">
        <v>178</v>
      </c>
      <c r="E517" s="51" t="s">
        <v>23</v>
      </c>
      <c r="F517" s="108">
        <f t="shared" ref="F517" si="119">F518</f>
        <v>187500</v>
      </c>
    </row>
    <row r="518" spans="1:6" outlineLevel="7" x14ac:dyDescent="0.25">
      <c r="A518" s="50" t="s">
        <v>24</v>
      </c>
      <c r="B518" s="51" t="s">
        <v>128</v>
      </c>
      <c r="C518" s="51" t="s">
        <v>136</v>
      </c>
      <c r="D518" s="51" t="s">
        <v>178</v>
      </c>
      <c r="E518" s="51" t="s">
        <v>25</v>
      </c>
      <c r="F518" s="98">
        <v>187500</v>
      </c>
    </row>
    <row r="519" spans="1:6" ht="37.5" outlineLevel="5" x14ac:dyDescent="0.25">
      <c r="A519" s="50" t="s">
        <v>46</v>
      </c>
      <c r="B519" s="51" t="s">
        <v>128</v>
      </c>
      <c r="C519" s="51" t="s">
        <v>136</v>
      </c>
      <c r="D519" s="51" t="s">
        <v>179</v>
      </c>
      <c r="E519" s="51" t="s">
        <v>8</v>
      </c>
      <c r="F519" s="101">
        <f>F520+F522+F524</f>
        <v>13500839</v>
      </c>
    </row>
    <row r="520" spans="1:6" ht="56.25" outlineLevel="6" x14ac:dyDescent="0.25">
      <c r="A520" s="50" t="s">
        <v>14</v>
      </c>
      <c r="B520" s="51" t="s">
        <v>128</v>
      </c>
      <c r="C520" s="51" t="s">
        <v>136</v>
      </c>
      <c r="D520" s="51" t="s">
        <v>179</v>
      </c>
      <c r="E520" s="51" t="s">
        <v>15</v>
      </c>
      <c r="F520" s="101">
        <f t="shared" ref="F520" si="120">F521</f>
        <v>10727139</v>
      </c>
    </row>
    <row r="521" spans="1:6" outlineLevel="7" x14ac:dyDescent="0.25">
      <c r="A521" s="50" t="s">
        <v>47</v>
      </c>
      <c r="B521" s="51" t="s">
        <v>128</v>
      </c>
      <c r="C521" s="51" t="s">
        <v>136</v>
      </c>
      <c r="D521" s="51" t="s">
        <v>179</v>
      </c>
      <c r="E521" s="51" t="s">
        <v>48</v>
      </c>
      <c r="F521" s="98">
        <v>10727139</v>
      </c>
    </row>
    <row r="522" spans="1:6" outlineLevel="6" x14ac:dyDescent="0.25">
      <c r="A522" s="50" t="s">
        <v>18</v>
      </c>
      <c r="B522" s="51" t="s">
        <v>128</v>
      </c>
      <c r="C522" s="51" t="s">
        <v>136</v>
      </c>
      <c r="D522" s="51" t="s">
        <v>179</v>
      </c>
      <c r="E522" s="51" t="s">
        <v>19</v>
      </c>
      <c r="F522" s="101">
        <f t="shared" ref="F522" si="121">F523</f>
        <v>2726700</v>
      </c>
    </row>
    <row r="523" spans="1:6" ht="22.5" customHeight="1" outlineLevel="7" x14ac:dyDescent="0.25">
      <c r="A523" s="50" t="s">
        <v>20</v>
      </c>
      <c r="B523" s="51" t="s">
        <v>128</v>
      </c>
      <c r="C523" s="51" t="s">
        <v>136</v>
      </c>
      <c r="D523" s="51" t="s">
        <v>179</v>
      </c>
      <c r="E523" s="51" t="s">
        <v>21</v>
      </c>
      <c r="F523" s="98">
        <v>2726700</v>
      </c>
    </row>
    <row r="524" spans="1:6" outlineLevel="6" x14ac:dyDescent="0.25">
      <c r="A524" s="50" t="s">
        <v>22</v>
      </c>
      <c r="B524" s="51" t="s">
        <v>128</v>
      </c>
      <c r="C524" s="51" t="s">
        <v>136</v>
      </c>
      <c r="D524" s="51" t="s">
        <v>179</v>
      </c>
      <c r="E524" s="51" t="s">
        <v>23</v>
      </c>
      <c r="F524" s="101">
        <f t="shared" ref="F524" si="122">F525</f>
        <v>47000</v>
      </c>
    </row>
    <row r="525" spans="1:6" outlineLevel="7" x14ac:dyDescent="0.25">
      <c r="A525" s="50" t="s">
        <v>24</v>
      </c>
      <c r="B525" s="51" t="s">
        <v>128</v>
      </c>
      <c r="C525" s="51" t="s">
        <v>136</v>
      </c>
      <c r="D525" s="51" t="s">
        <v>179</v>
      </c>
      <c r="E525" s="51" t="s">
        <v>25</v>
      </c>
      <c r="F525" s="98">
        <v>47000</v>
      </c>
    </row>
    <row r="526" spans="1:6" ht="37.5" outlineLevel="3" x14ac:dyDescent="0.25">
      <c r="A526" s="56" t="s">
        <v>49</v>
      </c>
      <c r="B526" s="51" t="s">
        <v>128</v>
      </c>
      <c r="C526" s="51" t="s">
        <v>136</v>
      </c>
      <c r="D526" s="51" t="s">
        <v>180</v>
      </c>
      <c r="E526" s="51" t="s">
        <v>8</v>
      </c>
      <c r="F526" s="101">
        <f t="shared" ref="F526:F527" si="123">F527</f>
        <v>2043399</v>
      </c>
    </row>
    <row r="527" spans="1:6" ht="37.5" outlineLevel="3" x14ac:dyDescent="0.25">
      <c r="A527" s="50" t="s">
        <v>50</v>
      </c>
      <c r="B527" s="51" t="s">
        <v>128</v>
      </c>
      <c r="C527" s="51" t="s">
        <v>136</v>
      </c>
      <c r="D527" s="51" t="s">
        <v>180</v>
      </c>
      <c r="E527" s="51" t="s">
        <v>51</v>
      </c>
      <c r="F527" s="101">
        <f t="shared" si="123"/>
        <v>2043399</v>
      </c>
    </row>
    <row r="528" spans="1:6" outlineLevel="3" x14ac:dyDescent="0.25">
      <c r="A528" s="50" t="s">
        <v>52</v>
      </c>
      <c r="B528" s="51" t="s">
        <v>128</v>
      </c>
      <c r="C528" s="51" t="s">
        <v>136</v>
      </c>
      <c r="D528" s="51" t="s">
        <v>180</v>
      </c>
      <c r="E528" s="51" t="s">
        <v>53</v>
      </c>
      <c r="F528" s="98">
        <v>2043399</v>
      </c>
    </row>
    <row r="529" spans="1:11" s="88" customFormat="1" outlineLevel="3" x14ac:dyDescent="0.25">
      <c r="A529" s="94" t="s">
        <v>98</v>
      </c>
      <c r="B529" s="71" t="s">
        <v>128</v>
      </c>
      <c r="C529" s="71" t="s">
        <v>99</v>
      </c>
      <c r="D529" s="71" t="s">
        <v>145</v>
      </c>
      <c r="E529" s="71" t="s">
        <v>8</v>
      </c>
      <c r="F529" s="103">
        <f t="shared" ref="F529" si="124">F530+F536</f>
        <v>6986291</v>
      </c>
      <c r="G529" s="89"/>
      <c r="H529" s="89"/>
      <c r="I529" s="89"/>
      <c r="J529" s="89"/>
      <c r="K529" s="89"/>
    </row>
    <row r="530" spans="1:11" outlineLevel="3" x14ac:dyDescent="0.25">
      <c r="A530" s="50" t="s">
        <v>107</v>
      </c>
      <c r="B530" s="51" t="s">
        <v>128</v>
      </c>
      <c r="C530" s="51" t="s">
        <v>108</v>
      </c>
      <c r="D530" s="51" t="s">
        <v>145</v>
      </c>
      <c r="E530" s="51" t="s">
        <v>8</v>
      </c>
      <c r="F530" s="101">
        <f t="shared" ref="F530:F534" si="125">F531</f>
        <v>2840000</v>
      </c>
    </row>
    <row r="531" spans="1:11" s="88" customFormat="1" ht="37.5" outlineLevel="3" x14ac:dyDescent="0.25">
      <c r="A531" s="94" t="s">
        <v>489</v>
      </c>
      <c r="B531" s="71" t="s">
        <v>128</v>
      </c>
      <c r="C531" s="71" t="s">
        <v>108</v>
      </c>
      <c r="D531" s="71" t="s">
        <v>160</v>
      </c>
      <c r="E531" s="71" t="s">
        <v>8</v>
      </c>
      <c r="F531" s="103">
        <f>F532</f>
        <v>2840000</v>
      </c>
      <c r="G531" s="89"/>
      <c r="H531" s="89"/>
      <c r="I531" s="89"/>
      <c r="J531" s="89"/>
      <c r="K531" s="89"/>
    </row>
    <row r="532" spans="1:11" outlineLevel="3" x14ac:dyDescent="0.25">
      <c r="A532" s="53" t="s">
        <v>590</v>
      </c>
      <c r="B532" s="51" t="s">
        <v>128</v>
      </c>
      <c r="C532" s="51" t="s">
        <v>108</v>
      </c>
      <c r="D532" s="51" t="s">
        <v>591</v>
      </c>
      <c r="E532" s="51" t="s">
        <v>8</v>
      </c>
      <c r="F532" s="101">
        <f>F533</f>
        <v>2840000</v>
      </c>
    </row>
    <row r="533" spans="1:11" ht="75" outlineLevel="3" x14ac:dyDescent="0.25">
      <c r="A533" s="31" t="s">
        <v>499</v>
      </c>
      <c r="B533" s="51" t="s">
        <v>128</v>
      </c>
      <c r="C533" s="51" t="s">
        <v>108</v>
      </c>
      <c r="D533" s="51" t="s">
        <v>592</v>
      </c>
      <c r="E533" s="51" t="s">
        <v>8</v>
      </c>
      <c r="F533" s="101">
        <f t="shared" si="125"/>
        <v>2840000</v>
      </c>
    </row>
    <row r="534" spans="1:11" outlineLevel="3" x14ac:dyDescent="0.25">
      <c r="A534" s="50" t="s">
        <v>103</v>
      </c>
      <c r="B534" s="51" t="s">
        <v>128</v>
      </c>
      <c r="C534" s="51" t="s">
        <v>108</v>
      </c>
      <c r="D534" s="51" t="s">
        <v>592</v>
      </c>
      <c r="E534" s="51" t="s">
        <v>104</v>
      </c>
      <c r="F534" s="101">
        <f t="shared" si="125"/>
        <v>2840000</v>
      </c>
    </row>
    <row r="535" spans="1:11" outlineLevel="3" x14ac:dyDescent="0.25">
      <c r="A535" s="50" t="s">
        <v>110</v>
      </c>
      <c r="B535" s="51" t="s">
        <v>128</v>
      </c>
      <c r="C535" s="51" t="s">
        <v>108</v>
      </c>
      <c r="D535" s="51" t="s">
        <v>592</v>
      </c>
      <c r="E535" s="51" t="s">
        <v>111</v>
      </c>
      <c r="F535" s="98">
        <v>2840000</v>
      </c>
    </row>
    <row r="536" spans="1:11" outlineLevel="3" x14ac:dyDescent="0.25">
      <c r="A536" s="50" t="s">
        <v>142</v>
      </c>
      <c r="B536" s="51" t="s">
        <v>128</v>
      </c>
      <c r="C536" s="51" t="s">
        <v>143</v>
      </c>
      <c r="D536" s="51" t="s">
        <v>145</v>
      </c>
      <c r="E536" s="51" t="s">
        <v>8</v>
      </c>
      <c r="F536" s="101">
        <f t="shared" ref="F536:F537" si="126">F537</f>
        <v>4146291</v>
      </c>
    </row>
    <row r="537" spans="1:11" s="88" customFormat="1" ht="37.5" outlineLevel="3" x14ac:dyDescent="0.25">
      <c r="A537" s="94" t="s">
        <v>498</v>
      </c>
      <c r="B537" s="71" t="s">
        <v>128</v>
      </c>
      <c r="C537" s="71" t="s">
        <v>143</v>
      </c>
      <c r="D537" s="71" t="s">
        <v>160</v>
      </c>
      <c r="E537" s="71" t="s">
        <v>8</v>
      </c>
      <c r="F537" s="103">
        <f t="shared" si="126"/>
        <v>4146291</v>
      </c>
      <c r="G537" s="89"/>
      <c r="H537" s="89"/>
      <c r="I537" s="89"/>
      <c r="J537" s="89"/>
      <c r="K537" s="89"/>
    </row>
    <row r="538" spans="1:11" ht="37.5" outlineLevel="3" x14ac:dyDescent="0.25">
      <c r="A538" s="50" t="s">
        <v>490</v>
      </c>
      <c r="B538" s="51" t="s">
        <v>128</v>
      </c>
      <c r="C538" s="51" t="s">
        <v>143</v>
      </c>
      <c r="D538" s="51" t="s">
        <v>161</v>
      </c>
      <c r="E538" s="51" t="s">
        <v>8</v>
      </c>
      <c r="F538" s="101">
        <f>F539</f>
        <v>4146291</v>
      </c>
    </row>
    <row r="539" spans="1:11" outlineLevel="3" x14ac:dyDescent="0.25">
      <c r="A539" s="95" t="s">
        <v>247</v>
      </c>
      <c r="B539" s="51" t="s">
        <v>128</v>
      </c>
      <c r="C539" s="51" t="s">
        <v>143</v>
      </c>
      <c r="D539" s="51" t="s">
        <v>279</v>
      </c>
      <c r="E539" s="51" t="s">
        <v>8</v>
      </c>
      <c r="F539" s="101">
        <f>F540</f>
        <v>4146291</v>
      </c>
    </row>
    <row r="540" spans="1:11" ht="93" customHeight="1" outlineLevel="3" x14ac:dyDescent="0.25">
      <c r="A540" s="50" t="s">
        <v>500</v>
      </c>
      <c r="B540" s="51" t="s">
        <v>128</v>
      </c>
      <c r="C540" s="51" t="s">
        <v>143</v>
      </c>
      <c r="D540" s="51" t="s">
        <v>181</v>
      </c>
      <c r="E540" s="51" t="s">
        <v>8</v>
      </c>
      <c r="F540" s="101">
        <f t="shared" ref="F540" si="127">F541+F543</f>
        <v>4146291</v>
      </c>
    </row>
    <row r="541" spans="1:11" outlineLevel="3" x14ac:dyDescent="0.25">
      <c r="A541" s="50" t="s">
        <v>18</v>
      </c>
      <c r="B541" s="51" t="s">
        <v>128</v>
      </c>
      <c r="C541" s="51" t="s">
        <v>143</v>
      </c>
      <c r="D541" s="51" t="s">
        <v>181</v>
      </c>
      <c r="E541" s="51" t="s">
        <v>19</v>
      </c>
      <c r="F541" s="101">
        <f t="shared" ref="F541" si="128">F542</f>
        <v>24000</v>
      </c>
    </row>
    <row r="542" spans="1:11" ht="37.5" outlineLevel="3" x14ac:dyDescent="0.25">
      <c r="A542" s="50" t="s">
        <v>20</v>
      </c>
      <c r="B542" s="51" t="s">
        <v>128</v>
      </c>
      <c r="C542" s="51" t="s">
        <v>143</v>
      </c>
      <c r="D542" s="51" t="s">
        <v>181</v>
      </c>
      <c r="E542" s="51" t="s">
        <v>21</v>
      </c>
      <c r="F542" s="98">
        <v>24000</v>
      </c>
    </row>
    <row r="543" spans="1:11" outlineLevel="3" x14ac:dyDescent="0.25">
      <c r="A543" s="50" t="s">
        <v>103</v>
      </c>
      <c r="B543" s="51" t="s">
        <v>128</v>
      </c>
      <c r="C543" s="51" t="s">
        <v>143</v>
      </c>
      <c r="D543" s="51" t="s">
        <v>181</v>
      </c>
      <c r="E543" s="51" t="s">
        <v>104</v>
      </c>
      <c r="F543" s="101">
        <f t="shared" ref="F543" si="129">F544</f>
        <v>4122291</v>
      </c>
    </row>
    <row r="544" spans="1:11" outlineLevel="3" x14ac:dyDescent="0.25">
      <c r="A544" s="50" t="s">
        <v>110</v>
      </c>
      <c r="B544" s="51" t="s">
        <v>128</v>
      </c>
      <c r="C544" s="51" t="s">
        <v>143</v>
      </c>
      <c r="D544" s="51" t="s">
        <v>181</v>
      </c>
      <c r="E544" s="51" t="s">
        <v>111</v>
      </c>
      <c r="F544" s="98">
        <v>4122291</v>
      </c>
    </row>
    <row r="545" spans="1:11" s="3" customFormat="1" x14ac:dyDescent="0.3">
      <c r="A545" s="166" t="s">
        <v>137</v>
      </c>
      <c r="B545" s="166"/>
      <c r="C545" s="166"/>
      <c r="D545" s="166"/>
      <c r="E545" s="166"/>
      <c r="F545" s="110">
        <f>F13+F51+F385+F417</f>
        <v>815805984.57999992</v>
      </c>
      <c r="G545" s="9"/>
      <c r="H545" s="9"/>
      <c r="I545" s="9"/>
      <c r="J545" s="9"/>
      <c r="K545" s="9"/>
    </row>
    <row r="546" spans="1:11" s="3" customFormat="1" x14ac:dyDescent="0.3">
      <c r="A546" s="57"/>
      <c r="B546" s="57"/>
      <c r="C546" s="57"/>
      <c r="D546" s="57"/>
      <c r="E546" s="57"/>
      <c r="F546" s="110"/>
      <c r="G546" s="9"/>
      <c r="H546" s="9"/>
      <c r="I546" s="9"/>
      <c r="J546" s="9"/>
      <c r="K546" s="9"/>
    </row>
    <row r="547" spans="1:11" s="3" customFormat="1" x14ac:dyDescent="0.3">
      <c r="A547" s="57"/>
      <c r="B547" s="57"/>
      <c r="C547" s="57"/>
      <c r="D547" s="57"/>
      <c r="E547" s="57"/>
      <c r="F547" s="110"/>
      <c r="G547" s="9"/>
      <c r="H547" s="9"/>
      <c r="I547" s="9"/>
      <c r="J547" s="9"/>
      <c r="K547" s="9"/>
    </row>
    <row r="548" spans="1:11" s="3" customFormat="1" x14ac:dyDescent="0.3">
      <c r="A548" s="57"/>
      <c r="B548" s="57"/>
      <c r="C548" s="57"/>
      <c r="D548" s="57"/>
      <c r="E548" s="57"/>
      <c r="F548" s="110"/>
      <c r="G548" s="9"/>
      <c r="H548" s="9"/>
      <c r="I548" s="9"/>
      <c r="J548" s="9"/>
      <c r="K548" s="9"/>
    </row>
    <row r="549" spans="1:11" s="3" customFormat="1" x14ac:dyDescent="0.3">
      <c r="A549" s="57"/>
      <c r="B549" s="57"/>
      <c r="C549" s="57"/>
      <c r="D549" s="57"/>
      <c r="E549" s="57"/>
      <c r="F549" s="110"/>
      <c r="G549" s="9"/>
      <c r="H549" s="9"/>
      <c r="I549" s="9"/>
      <c r="J549" s="9"/>
      <c r="K549" s="9"/>
    </row>
    <row r="550" spans="1:11" s="3" customFormat="1" x14ac:dyDescent="0.3">
      <c r="A550" s="57"/>
      <c r="B550" s="57"/>
      <c r="C550" s="57"/>
      <c r="D550" s="57"/>
      <c r="E550" s="57"/>
      <c r="F550" s="110"/>
      <c r="G550" s="9"/>
      <c r="H550" s="9"/>
      <c r="I550" s="9"/>
      <c r="J550" s="9"/>
      <c r="K550" s="9"/>
    </row>
    <row r="551" spans="1:11" x14ac:dyDescent="0.3">
      <c r="C551" s="58"/>
      <c r="D551" s="58"/>
      <c r="E551" s="58"/>
    </row>
    <row r="552" spans="1:11" x14ac:dyDescent="0.3">
      <c r="C552" s="60"/>
      <c r="F552" s="111"/>
    </row>
    <row r="553" spans="1:11" x14ac:dyDescent="0.3">
      <c r="C553" s="60"/>
      <c r="F553" s="111"/>
    </row>
    <row r="554" spans="1:11" x14ac:dyDescent="0.3">
      <c r="C554" s="60"/>
      <c r="F554" s="111"/>
    </row>
    <row r="555" spans="1:11" x14ac:dyDescent="0.3">
      <c r="C555" s="60"/>
      <c r="F555" s="111"/>
    </row>
    <row r="556" spans="1:11" x14ac:dyDescent="0.3">
      <c r="C556" s="60"/>
      <c r="F556" s="111"/>
    </row>
    <row r="557" spans="1:11" x14ac:dyDescent="0.3">
      <c r="C557" s="60"/>
      <c r="F557" s="111"/>
    </row>
    <row r="558" spans="1:11" x14ac:dyDescent="0.3">
      <c r="C558" s="60"/>
      <c r="F558" s="111"/>
    </row>
    <row r="559" spans="1:11" x14ac:dyDescent="0.3">
      <c r="C559" s="60"/>
      <c r="F559" s="111"/>
    </row>
    <row r="560" spans="1:11" x14ac:dyDescent="0.3">
      <c r="C560" s="60"/>
      <c r="F560" s="111"/>
    </row>
    <row r="561" spans="3:6" x14ac:dyDescent="0.3">
      <c r="C561" s="60"/>
      <c r="F561" s="111"/>
    </row>
    <row r="562" spans="3:6" x14ac:dyDescent="0.3">
      <c r="C562" s="60"/>
      <c r="F562" s="111"/>
    </row>
    <row r="563" spans="3:6" x14ac:dyDescent="0.3">
      <c r="C563" s="60"/>
      <c r="F563" s="111"/>
    </row>
    <row r="564" spans="3:6" x14ac:dyDescent="0.3">
      <c r="C564" s="60"/>
      <c r="F564" s="111"/>
    </row>
    <row r="565" spans="3:6" x14ac:dyDescent="0.3">
      <c r="C565" s="60"/>
    </row>
    <row r="566" spans="3:6" x14ac:dyDescent="0.3">
      <c r="D566" s="60"/>
      <c r="F566" s="111"/>
    </row>
    <row r="567" spans="3:6" x14ac:dyDescent="0.3">
      <c r="D567" s="60"/>
      <c r="F567" s="111"/>
    </row>
    <row r="568" spans="3:6" x14ac:dyDescent="0.3">
      <c r="D568" s="60"/>
      <c r="F568" s="111"/>
    </row>
    <row r="569" spans="3:6" x14ac:dyDescent="0.3">
      <c r="D569" s="60"/>
      <c r="F569" s="111"/>
    </row>
    <row r="570" spans="3:6" x14ac:dyDescent="0.3">
      <c r="D570" s="60"/>
      <c r="F570" s="111"/>
    </row>
    <row r="571" spans="3:6" x14ac:dyDescent="0.3">
      <c r="D571" s="60"/>
      <c r="F571" s="111"/>
    </row>
    <row r="572" spans="3:6" x14ac:dyDescent="0.3">
      <c r="D572" s="60"/>
      <c r="F572" s="111"/>
    </row>
    <row r="573" spans="3:6" x14ac:dyDescent="0.3">
      <c r="D573" s="60"/>
      <c r="F573" s="111"/>
    </row>
    <row r="574" spans="3:6" x14ac:dyDescent="0.3">
      <c r="D574" s="60"/>
      <c r="F574" s="111"/>
    </row>
    <row r="575" spans="3:6" x14ac:dyDescent="0.3">
      <c r="D575" s="60"/>
      <c r="F575" s="111"/>
    </row>
    <row r="576" spans="3:6" x14ac:dyDescent="0.3">
      <c r="D576" s="60"/>
      <c r="F576" s="111"/>
    </row>
    <row r="577" spans="4:6" x14ac:dyDescent="0.3">
      <c r="D577" s="60"/>
      <c r="F577" s="111"/>
    </row>
    <row r="578" spans="4:6" x14ac:dyDescent="0.3">
      <c r="D578" s="60"/>
      <c r="F578" s="111"/>
    </row>
    <row r="579" spans="4:6" x14ac:dyDescent="0.3">
      <c r="D579" s="60"/>
      <c r="F579" s="111"/>
    </row>
    <row r="580" spans="4:6" x14ac:dyDescent="0.3">
      <c r="D580" s="60"/>
      <c r="F580" s="111"/>
    </row>
    <row r="581" spans="4:6" x14ac:dyDescent="0.3">
      <c r="D581" s="60"/>
      <c r="F581" s="111"/>
    </row>
    <row r="582" spans="4:6" x14ac:dyDescent="0.3">
      <c r="D582" s="60"/>
      <c r="F582" s="111"/>
    </row>
    <row r="583" spans="4:6" x14ac:dyDescent="0.3">
      <c r="D583" s="60"/>
      <c r="F583" s="111"/>
    </row>
    <row r="584" spans="4:6" x14ac:dyDescent="0.3">
      <c r="D584" s="60"/>
      <c r="F584" s="111"/>
    </row>
    <row r="585" spans="4:6" x14ac:dyDescent="0.3">
      <c r="D585" s="60"/>
    </row>
    <row r="586" spans="4:6" x14ac:dyDescent="0.3">
      <c r="D586" s="60"/>
    </row>
    <row r="587" spans="4:6" x14ac:dyDescent="0.3">
      <c r="D587" s="60"/>
      <c r="F587" s="111"/>
    </row>
    <row r="592" spans="4:6" x14ac:dyDescent="0.3">
      <c r="F592" s="80"/>
    </row>
    <row r="593" spans="6:6" x14ac:dyDescent="0.3">
      <c r="F593" s="80"/>
    </row>
  </sheetData>
  <autoFilter ref="A12:K545"/>
  <mergeCells count="3">
    <mergeCell ref="A10:F10"/>
    <mergeCell ref="A9:F9"/>
    <mergeCell ref="A545:E545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"/>
  <sheetViews>
    <sheetView view="pageBreakPreview" zoomScale="95" zoomScaleNormal="100" zoomScaleSheetLayoutView="95" workbookViewId="0">
      <selection activeCell="E3" sqref="E3"/>
    </sheetView>
  </sheetViews>
  <sheetFormatPr defaultRowHeight="18.75" outlineLevelRow="6" x14ac:dyDescent="0.3"/>
  <cols>
    <col min="1" max="1" width="113.5703125" style="61" customWidth="1"/>
    <col min="2" max="2" width="8.42578125" style="61" customWidth="1"/>
    <col min="3" max="3" width="16.7109375" style="61" customWidth="1"/>
    <col min="4" max="4" width="7.140625" style="61" customWidth="1"/>
    <col min="5" max="5" width="20.85546875" style="61" customWidth="1"/>
    <col min="6" max="6" width="16.85546875" style="1" customWidth="1"/>
    <col min="7" max="7" width="19" style="125" customWidth="1"/>
    <col min="8" max="8" width="9.140625" style="125"/>
    <col min="9" max="9" width="15.28515625" style="125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92" t="s">
        <v>652</v>
      </c>
    </row>
    <row r="2" spans="1:9" x14ac:dyDescent="0.3">
      <c r="E2" s="92" t="s">
        <v>391</v>
      </c>
    </row>
    <row r="3" spans="1:9" x14ac:dyDescent="0.3">
      <c r="E3" s="92" t="s">
        <v>653</v>
      </c>
    </row>
    <row r="4" spans="1:9" x14ac:dyDescent="0.3">
      <c r="E4" s="92"/>
    </row>
    <row r="5" spans="1:9" x14ac:dyDescent="0.3">
      <c r="E5" s="92" t="s">
        <v>303</v>
      </c>
    </row>
    <row r="6" spans="1:9" x14ac:dyDescent="0.3">
      <c r="E6" s="92" t="s">
        <v>554</v>
      </c>
    </row>
    <row r="7" spans="1:9" x14ac:dyDescent="0.3">
      <c r="E7" s="92" t="s">
        <v>555</v>
      </c>
    </row>
    <row r="8" spans="1:9" x14ac:dyDescent="0.3">
      <c r="E8" s="92" t="s">
        <v>556</v>
      </c>
    </row>
    <row r="9" spans="1:9" x14ac:dyDescent="0.3">
      <c r="A9" s="167" t="s">
        <v>239</v>
      </c>
      <c r="B9" s="168"/>
      <c r="C9" s="168"/>
      <c r="D9" s="168"/>
      <c r="E9" s="168"/>
    </row>
    <row r="10" spans="1:9" x14ac:dyDescent="0.3">
      <c r="A10" s="164" t="s">
        <v>510</v>
      </c>
      <c r="B10" s="169"/>
      <c r="C10" s="169"/>
      <c r="D10" s="169"/>
      <c r="E10" s="169"/>
    </row>
    <row r="11" spans="1:9" x14ac:dyDescent="0.3">
      <c r="A11" s="164" t="s">
        <v>306</v>
      </c>
      <c r="B11" s="164"/>
      <c r="C11" s="164"/>
      <c r="D11" s="164"/>
      <c r="E11" s="164"/>
    </row>
    <row r="12" spans="1:9" x14ac:dyDescent="0.3">
      <c r="A12" s="164" t="s">
        <v>307</v>
      </c>
      <c r="B12" s="164"/>
      <c r="C12" s="164"/>
      <c r="D12" s="164"/>
      <c r="E12" s="164"/>
    </row>
    <row r="13" spans="1:9" x14ac:dyDescent="0.3">
      <c r="A13" s="164" t="s">
        <v>308</v>
      </c>
      <c r="B13" s="164"/>
      <c r="C13" s="164"/>
      <c r="D13" s="164"/>
      <c r="E13" s="164"/>
    </row>
    <row r="14" spans="1:9" x14ac:dyDescent="0.3">
      <c r="A14" s="44"/>
      <c r="B14" s="62"/>
      <c r="C14" s="62"/>
      <c r="D14" s="62"/>
      <c r="E14" s="76" t="s">
        <v>503</v>
      </c>
    </row>
    <row r="15" spans="1:9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240</v>
      </c>
    </row>
    <row r="16" spans="1:9" s="3" customFormat="1" x14ac:dyDescent="0.25">
      <c r="A16" s="48" t="s">
        <v>9</v>
      </c>
      <c r="B16" s="49" t="s">
        <v>10</v>
      </c>
      <c r="C16" s="49" t="s">
        <v>145</v>
      </c>
      <c r="D16" s="49" t="s">
        <v>8</v>
      </c>
      <c r="E16" s="105">
        <f>E17+E22+E44+E37+E50+E65+E70</f>
        <v>107669509.33000001</v>
      </c>
      <c r="F16" s="91"/>
      <c r="G16" s="9"/>
      <c r="H16" s="126"/>
      <c r="I16" s="9"/>
    </row>
    <row r="17" spans="1:5" ht="37.5" outlineLevel="1" x14ac:dyDescent="0.25">
      <c r="A17" s="50" t="s">
        <v>39</v>
      </c>
      <c r="B17" s="51" t="s">
        <v>40</v>
      </c>
      <c r="C17" s="51" t="s">
        <v>145</v>
      </c>
      <c r="D17" s="51" t="s">
        <v>8</v>
      </c>
      <c r="E17" s="101">
        <f>E18</f>
        <v>2470478</v>
      </c>
    </row>
    <row r="18" spans="1:5" outlineLevel="2" x14ac:dyDescent="0.25">
      <c r="A18" s="50" t="s">
        <v>241</v>
      </c>
      <c r="B18" s="51" t="s">
        <v>40</v>
      </c>
      <c r="C18" s="51" t="s">
        <v>146</v>
      </c>
      <c r="D18" s="51" t="s">
        <v>8</v>
      </c>
      <c r="E18" s="101">
        <f>E19</f>
        <v>2470478</v>
      </c>
    </row>
    <row r="19" spans="1:5" outlineLevel="4" x14ac:dyDescent="0.25">
      <c r="A19" s="50" t="s">
        <v>41</v>
      </c>
      <c r="B19" s="51" t="s">
        <v>40</v>
      </c>
      <c r="C19" s="51" t="s">
        <v>150</v>
      </c>
      <c r="D19" s="51" t="s">
        <v>8</v>
      </c>
      <c r="E19" s="101">
        <f>E20</f>
        <v>2470478</v>
      </c>
    </row>
    <row r="20" spans="1:5" ht="56.25" outlineLevel="5" x14ac:dyDescent="0.25">
      <c r="A20" s="50" t="s">
        <v>14</v>
      </c>
      <c r="B20" s="51" t="s">
        <v>40</v>
      </c>
      <c r="C20" s="51" t="s">
        <v>150</v>
      </c>
      <c r="D20" s="51" t="s">
        <v>15</v>
      </c>
      <c r="E20" s="101">
        <f>E21</f>
        <v>2470478</v>
      </c>
    </row>
    <row r="21" spans="1:5" outlineLevel="6" x14ac:dyDescent="0.25">
      <c r="A21" s="50" t="s">
        <v>16</v>
      </c>
      <c r="B21" s="51" t="s">
        <v>40</v>
      </c>
      <c r="C21" s="51" t="s">
        <v>150</v>
      </c>
      <c r="D21" s="51" t="s">
        <v>17</v>
      </c>
      <c r="E21" s="101">
        <v>2470478</v>
      </c>
    </row>
    <row r="22" spans="1:5" ht="38.25" customHeight="1" outlineLevel="1" x14ac:dyDescent="0.25">
      <c r="A22" s="50" t="s">
        <v>123</v>
      </c>
      <c r="B22" s="51" t="s">
        <v>124</v>
      </c>
      <c r="C22" s="51" t="s">
        <v>145</v>
      </c>
      <c r="D22" s="51" t="s">
        <v>8</v>
      </c>
      <c r="E22" s="101">
        <f>E23</f>
        <v>4731034</v>
      </c>
    </row>
    <row r="23" spans="1:5" outlineLevel="3" x14ac:dyDescent="0.25">
      <c r="A23" s="50" t="s">
        <v>241</v>
      </c>
      <c r="B23" s="51" t="s">
        <v>124</v>
      </c>
      <c r="C23" s="51" t="s">
        <v>146</v>
      </c>
      <c r="D23" s="51" t="s">
        <v>8</v>
      </c>
      <c r="E23" s="101">
        <f>E24+E27+E34</f>
        <v>4731034</v>
      </c>
    </row>
    <row r="24" spans="1:5" outlineLevel="4" x14ac:dyDescent="0.25">
      <c r="A24" s="50" t="s">
        <v>125</v>
      </c>
      <c r="B24" s="51" t="s">
        <v>124</v>
      </c>
      <c r="C24" s="51" t="s">
        <v>165</v>
      </c>
      <c r="D24" s="51" t="s">
        <v>8</v>
      </c>
      <c r="E24" s="101">
        <f>E25</f>
        <v>2140244</v>
      </c>
    </row>
    <row r="25" spans="1:5" ht="56.25" outlineLevel="5" x14ac:dyDescent="0.25">
      <c r="A25" s="50" t="s">
        <v>14</v>
      </c>
      <c r="B25" s="51" t="s">
        <v>124</v>
      </c>
      <c r="C25" s="51" t="s">
        <v>165</v>
      </c>
      <c r="D25" s="51" t="s">
        <v>15</v>
      </c>
      <c r="E25" s="101">
        <f>E26</f>
        <v>2140244</v>
      </c>
    </row>
    <row r="26" spans="1:5" outlineLevel="6" x14ac:dyDescent="0.25">
      <c r="A26" s="50" t="s">
        <v>16</v>
      </c>
      <c r="B26" s="51" t="s">
        <v>124</v>
      </c>
      <c r="C26" s="51" t="s">
        <v>165</v>
      </c>
      <c r="D26" s="51" t="s">
        <v>17</v>
      </c>
      <c r="E26" s="101">
        <v>2140244</v>
      </c>
    </row>
    <row r="27" spans="1:5" ht="37.5" outlineLevel="4" x14ac:dyDescent="0.25">
      <c r="A27" s="50" t="s">
        <v>13</v>
      </c>
      <c r="B27" s="51" t="s">
        <v>124</v>
      </c>
      <c r="C27" s="51" t="s">
        <v>147</v>
      </c>
      <c r="D27" s="51" t="s">
        <v>8</v>
      </c>
      <c r="E27" s="101">
        <f>E28+E30+E32</f>
        <v>2410790</v>
      </c>
    </row>
    <row r="28" spans="1:5" ht="56.25" outlineLevel="5" x14ac:dyDescent="0.25">
      <c r="A28" s="50" t="s">
        <v>14</v>
      </c>
      <c r="B28" s="51" t="s">
        <v>124</v>
      </c>
      <c r="C28" s="51" t="s">
        <v>147</v>
      </c>
      <c r="D28" s="51" t="s">
        <v>15</v>
      </c>
      <c r="E28" s="101">
        <f>E29</f>
        <v>2262290</v>
      </c>
    </row>
    <row r="29" spans="1:5" outlineLevel="6" x14ac:dyDescent="0.25">
      <c r="A29" s="50" t="s">
        <v>16</v>
      </c>
      <c r="B29" s="51" t="s">
        <v>124</v>
      </c>
      <c r="C29" s="51" t="s">
        <v>147</v>
      </c>
      <c r="D29" s="51" t="s">
        <v>17</v>
      </c>
      <c r="E29" s="101">
        <v>2262290</v>
      </c>
    </row>
    <row r="30" spans="1:5" outlineLevel="5" x14ac:dyDescent="0.25">
      <c r="A30" s="50" t="s">
        <v>18</v>
      </c>
      <c r="B30" s="51" t="s">
        <v>124</v>
      </c>
      <c r="C30" s="51" t="s">
        <v>147</v>
      </c>
      <c r="D30" s="51" t="s">
        <v>19</v>
      </c>
      <c r="E30" s="101">
        <f>E31</f>
        <v>143000</v>
      </c>
    </row>
    <row r="31" spans="1:5" ht="21" customHeight="1" outlineLevel="6" x14ac:dyDescent="0.25">
      <c r="A31" s="50" t="s">
        <v>20</v>
      </c>
      <c r="B31" s="51" t="s">
        <v>124</v>
      </c>
      <c r="C31" s="51" t="s">
        <v>147</v>
      </c>
      <c r="D31" s="51" t="s">
        <v>21</v>
      </c>
      <c r="E31" s="101">
        <v>143000</v>
      </c>
    </row>
    <row r="32" spans="1:5" outlineLevel="5" x14ac:dyDescent="0.25">
      <c r="A32" s="50" t="s">
        <v>22</v>
      </c>
      <c r="B32" s="51" t="s">
        <v>124</v>
      </c>
      <c r="C32" s="51" t="s">
        <v>147</v>
      </c>
      <c r="D32" s="51" t="s">
        <v>23</v>
      </c>
      <c r="E32" s="101">
        <f>E33</f>
        <v>5500</v>
      </c>
    </row>
    <row r="33" spans="1:5" outlineLevel="6" x14ac:dyDescent="0.25">
      <c r="A33" s="50" t="s">
        <v>24</v>
      </c>
      <c r="B33" s="51" t="s">
        <v>124</v>
      </c>
      <c r="C33" s="51" t="s">
        <v>147</v>
      </c>
      <c r="D33" s="51" t="s">
        <v>25</v>
      </c>
      <c r="E33" s="101">
        <v>5500</v>
      </c>
    </row>
    <row r="34" spans="1:5" outlineLevel="4" x14ac:dyDescent="0.25">
      <c r="A34" s="50" t="s">
        <v>126</v>
      </c>
      <c r="B34" s="51" t="s">
        <v>124</v>
      </c>
      <c r="C34" s="51" t="s">
        <v>166</v>
      </c>
      <c r="D34" s="51" t="s">
        <v>8</v>
      </c>
      <c r="E34" s="101">
        <f>E35</f>
        <v>180000</v>
      </c>
    </row>
    <row r="35" spans="1:5" ht="56.25" outlineLevel="5" x14ac:dyDescent="0.25">
      <c r="A35" s="50" t="s">
        <v>14</v>
      </c>
      <c r="B35" s="51" t="s">
        <v>124</v>
      </c>
      <c r="C35" s="51" t="s">
        <v>166</v>
      </c>
      <c r="D35" s="51" t="s">
        <v>15</v>
      </c>
      <c r="E35" s="101">
        <f>E36</f>
        <v>180000</v>
      </c>
    </row>
    <row r="36" spans="1:5" outlineLevel="6" x14ac:dyDescent="0.25">
      <c r="A36" s="50" t="s">
        <v>16</v>
      </c>
      <c r="B36" s="51" t="s">
        <v>124</v>
      </c>
      <c r="C36" s="51" t="s">
        <v>166</v>
      </c>
      <c r="D36" s="51" t="s">
        <v>17</v>
      </c>
      <c r="E36" s="101">
        <v>180000</v>
      </c>
    </row>
    <row r="37" spans="1:5" ht="39.75" customHeight="1" outlineLevel="1" x14ac:dyDescent="0.25">
      <c r="A37" s="50" t="s">
        <v>42</v>
      </c>
      <c r="B37" s="51" t="s">
        <v>43</v>
      </c>
      <c r="C37" s="51" t="s">
        <v>145</v>
      </c>
      <c r="D37" s="51" t="s">
        <v>8</v>
      </c>
      <c r="E37" s="101">
        <f>E38</f>
        <v>14961240</v>
      </c>
    </row>
    <row r="38" spans="1:5" outlineLevel="3" x14ac:dyDescent="0.25">
      <c r="A38" s="50" t="s">
        <v>241</v>
      </c>
      <c r="B38" s="51" t="s">
        <v>43</v>
      </c>
      <c r="C38" s="51" t="s">
        <v>146</v>
      </c>
      <c r="D38" s="51" t="s">
        <v>8</v>
      </c>
      <c r="E38" s="101">
        <f>E39</f>
        <v>14961240</v>
      </c>
    </row>
    <row r="39" spans="1:5" ht="37.5" outlineLevel="4" x14ac:dyDescent="0.25">
      <c r="A39" s="50" t="s">
        <v>13</v>
      </c>
      <c r="B39" s="51" t="s">
        <v>43</v>
      </c>
      <c r="C39" s="51" t="s">
        <v>147</v>
      </c>
      <c r="D39" s="51" t="s">
        <v>8</v>
      </c>
      <c r="E39" s="101">
        <f>E40+E42</f>
        <v>14961240</v>
      </c>
    </row>
    <row r="40" spans="1:5" ht="56.25" outlineLevel="5" x14ac:dyDescent="0.25">
      <c r="A40" s="50" t="s">
        <v>14</v>
      </c>
      <c r="B40" s="51" t="s">
        <v>43</v>
      </c>
      <c r="C40" s="51" t="s">
        <v>147</v>
      </c>
      <c r="D40" s="51" t="s">
        <v>15</v>
      </c>
      <c r="E40" s="101">
        <f>E41</f>
        <v>14870240</v>
      </c>
    </row>
    <row r="41" spans="1:5" outlineLevel="6" x14ac:dyDescent="0.25">
      <c r="A41" s="50" t="s">
        <v>16</v>
      </c>
      <c r="B41" s="51" t="s">
        <v>43</v>
      </c>
      <c r="C41" s="51" t="s">
        <v>147</v>
      </c>
      <c r="D41" s="51" t="s">
        <v>17</v>
      </c>
      <c r="E41" s="101">
        <v>14870240</v>
      </c>
    </row>
    <row r="42" spans="1:5" outlineLevel="5" x14ac:dyDescent="0.25">
      <c r="A42" s="50" t="s">
        <v>18</v>
      </c>
      <c r="B42" s="51" t="s">
        <v>43</v>
      </c>
      <c r="C42" s="51" t="s">
        <v>147</v>
      </c>
      <c r="D42" s="51" t="s">
        <v>19</v>
      </c>
      <c r="E42" s="101">
        <f>E43</f>
        <v>91000</v>
      </c>
    </row>
    <row r="43" spans="1:5" ht="20.25" customHeight="1" outlineLevel="6" x14ac:dyDescent="0.25">
      <c r="A43" s="50" t="s">
        <v>20</v>
      </c>
      <c r="B43" s="51" t="s">
        <v>43</v>
      </c>
      <c r="C43" s="51" t="s">
        <v>147</v>
      </c>
      <c r="D43" s="51" t="s">
        <v>21</v>
      </c>
      <c r="E43" s="101">
        <v>91000</v>
      </c>
    </row>
    <row r="44" spans="1:5" outlineLevel="6" x14ac:dyDescent="0.25">
      <c r="A44" s="50" t="s">
        <v>317</v>
      </c>
      <c r="B44" s="51" t="s">
        <v>318</v>
      </c>
      <c r="C44" s="51" t="s">
        <v>145</v>
      </c>
      <c r="D44" s="51" t="s">
        <v>8</v>
      </c>
      <c r="E44" s="101">
        <f>E45</f>
        <v>21463</v>
      </c>
    </row>
    <row r="45" spans="1:5" ht="22.5" customHeight="1" outlineLevel="6" x14ac:dyDescent="0.25">
      <c r="A45" s="50" t="s">
        <v>154</v>
      </c>
      <c r="B45" s="51" t="s">
        <v>318</v>
      </c>
      <c r="C45" s="51" t="s">
        <v>146</v>
      </c>
      <c r="D45" s="51" t="s">
        <v>8</v>
      </c>
      <c r="E45" s="101">
        <f>E46</f>
        <v>21463</v>
      </c>
    </row>
    <row r="46" spans="1:5" outlineLevel="6" x14ac:dyDescent="0.25">
      <c r="A46" s="50" t="s">
        <v>335</v>
      </c>
      <c r="B46" s="51" t="s">
        <v>318</v>
      </c>
      <c r="C46" s="51" t="s">
        <v>334</v>
      </c>
      <c r="D46" s="51" t="s">
        <v>8</v>
      </c>
      <c r="E46" s="101">
        <f>E47</f>
        <v>21463</v>
      </c>
    </row>
    <row r="47" spans="1:5" ht="75" outlineLevel="6" x14ac:dyDescent="0.25">
      <c r="A47" s="50" t="s">
        <v>512</v>
      </c>
      <c r="B47" s="51" t="s">
        <v>318</v>
      </c>
      <c r="C47" s="51" t="s">
        <v>345</v>
      </c>
      <c r="D47" s="51" t="s">
        <v>8</v>
      </c>
      <c r="E47" s="101">
        <f>E48</f>
        <v>21463</v>
      </c>
    </row>
    <row r="48" spans="1:5" outlineLevel="6" x14ac:dyDescent="0.25">
      <c r="A48" s="50" t="s">
        <v>18</v>
      </c>
      <c r="B48" s="51" t="s">
        <v>318</v>
      </c>
      <c r="C48" s="51" t="s">
        <v>345</v>
      </c>
      <c r="D48" s="51" t="s">
        <v>19</v>
      </c>
      <c r="E48" s="101">
        <f>E49</f>
        <v>21463</v>
      </c>
    </row>
    <row r="49" spans="1:5" ht="19.5" customHeight="1" outlineLevel="6" x14ac:dyDescent="0.25">
      <c r="A49" s="50" t="s">
        <v>20</v>
      </c>
      <c r="B49" s="51" t="s">
        <v>318</v>
      </c>
      <c r="C49" s="51" t="s">
        <v>345</v>
      </c>
      <c r="D49" s="51" t="s">
        <v>21</v>
      </c>
      <c r="E49" s="101">
        <v>21463</v>
      </c>
    </row>
    <row r="50" spans="1:5" ht="37.5" outlineLevel="1" x14ac:dyDescent="0.25">
      <c r="A50" s="50" t="s">
        <v>11</v>
      </c>
      <c r="B50" s="51" t="s">
        <v>12</v>
      </c>
      <c r="C50" s="51" t="s">
        <v>145</v>
      </c>
      <c r="D50" s="51" t="s">
        <v>8</v>
      </c>
      <c r="E50" s="101">
        <f>E51</f>
        <v>9122002</v>
      </c>
    </row>
    <row r="51" spans="1:5" outlineLevel="3" x14ac:dyDescent="0.25">
      <c r="A51" s="50" t="s">
        <v>241</v>
      </c>
      <c r="B51" s="51" t="s">
        <v>12</v>
      </c>
      <c r="C51" s="51" t="s">
        <v>146</v>
      </c>
      <c r="D51" s="51" t="s">
        <v>8</v>
      </c>
      <c r="E51" s="101">
        <f>E52+E59+E62</f>
        <v>9122002</v>
      </c>
    </row>
    <row r="52" spans="1:5" ht="37.5" outlineLevel="4" x14ac:dyDescent="0.25">
      <c r="A52" s="50" t="s">
        <v>13</v>
      </c>
      <c r="B52" s="51" t="s">
        <v>12</v>
      </c>
      <c r="C52" s="51" t="s">
        <v>147</v>
      </c>
      <c r="D52" s="51" t="s">
        <v>8</v>
      </c>
      <c r="E52" s="101">
        <f>E53+E55+E57</f>
        <v>6953609</v>
      </c>
    </row>
    <row r="53" spans="1:5" ht="56.25" outlineLevel="5" x14ac:dyDescent="0.25">
      <c r="A53" s="50" t="s">
        <v>14</v>
      </c>
      <c r="B53" s="51" t="s">
        <v>12</v>
      </c>
      <c r="C53" s="51" t="s">
        <v>147</v>
      </c>
      <c r="D53" s="51" t="s">
        <v>15</v>
      </c>
      <c r="E53" s="101">
        <f>E54</f>
        <v>6782209</v>
      </c>
    </row>
    <row r="54" spans="1:5" outlineLevel="6" x14ac:dyDescent="0.25">
      <c r="A54" s="50" t="s">
        <v>16</v>
      </c>
      <c r="B54" s="51" t="s">
        <v>12</v>
      </c>
      <c r="C54" s="51" t="s">
        <v>147</v>
      </c>
      <c r="D54" s="51" t="s">
        <v>17</v>
      </c>
      <c r="E54" s="101">
        <v>6782209</v>
      </c>
    </row>
    <row r="55" spans="1:5" outlineLevel="5" x14ac:dyDescent="0.25">
      <c r="A55" s="50" t="s">
        <v>18</v>
      </c>
      <c r="B55" s="51" t="s">
        <v>12</v>
      </c>
      <c r="C55" s="51" t="s">
        <v>147</v>
      </c>
      <c r="D55" s="51" t="s">
        <v>19</v>
      </c>
      <c r="E55" s="101">
        <f>E56</f>
        <v>170400</v>
      </c>
    </row>
    <row r="56" spans="1:5" ht="20.25" customHeight="1" outlineLevel="6" x14ac:dyDescent="0.25">
      <c r="A56" s="50" t="s">
        <v>20</v>
      </c>
      <c r="B56" s="51" t="s">
        <v>12</v>
      </c>
      <c r="C56" s="51" t="s">
        <v>147</v>
      </c>
      <c r="D56" s="51" t="s">
        <v>21</v>
      </c>
      <c r="E56" s="101">
        <v>170400</v>
      </c>
    </row>
    <row r="57" spans="1:5" outlineLevel="5" x14ac:dyDescent="0.25">
      <c r="A57" s="50" t="s">
        <v>22</v>
      </c>
      <c r="B57" s="51" t="s">
        <v>12</v>
      </c>
      <c r="C57" s="51" t="s">
        <v>147</v>
      </c>
      <c r="D57" s="51" t="s">
        <v>23</v>
      </c>
      <c r="E57" s="101">
        <f>E58</f>
        <v>1000</v>
      </c>
    </row>
    <row r="58" spans="1:5" outlineLevel="6" x14ac:dyDescent="0.25">
      <c r="A58" s="50" t="s">
        <v>24</v>
      </c>
      <c r="B58" s="51" t="s">
        <v>12</v>
      </c>
      <c r="C58" s="51" t="s">
        <v>147</v>
      </c>
      <c r="D58" s="51" t="s">
        <v>25</v>
      </c>
      <c r="E58" s="101">
        <v>1000</v>
      </c>
    </row>
    <row r="59" spans="1:5" outlineLevel="4" x14ac:dyDescent="0.25">
      <c r="A59" s="50" t="s">
        <v>242</v>
      </c>
      <c r="B59" s="51" t="s">
        <v>12</v>
      </c>
      <c r="C59" s="51" t="s">
        <v>167</v>
      </c>
      <c r="D59" s="51" t="s">
        <v>8</v>
      </c>
      <c r="E59" s="101">
        <f>E60</f>
        <v>1482979</v>
      </c>
    </row>
    <row r="60" spans="1:5" ht="56.25" outlineLevel="5" x14ac:dyDescent="0.25">
      <c r="A60" s="50" t="s">
        <v>14</v>
      </c>
      <c r="B60" s="51" t="s">
        <v>12</v>
      </c>
      <c r="C60" s="51" t="s">
        <v>167</v>
      </c>
      <c r="D60" s="51" t="s">
        <v>15</v>
      </c>
      <c r="E60" s="101">
        <f>E61</f>
        <v>1482979</v>
      </c>
    </row>
    <row r="61" spans="1:5" outlineLevel="6" x14ac:dyDescent="0.25">
      <c r="A61" s="50" t="s">
        <v>16</v>
      </c>
      <c r="B61" s="51" t="s">
        <v>12</v>
      </c>
      <c r="C61" s="51" t="s">
        <v>167</v>
      </c>
      <c r="D61" s="51" t="s">
        <v>17</v>
      </c>
      <c r="E61" s="101">
        <v>1482979</v>
      </c>
    </row>
    <row r="62" spans="1:5" outlineLevel="4" x14ac:dyDescent="0.25">
      <c r="A62" s="50" t="s">
        <v>44</v>
      </c>
      <c r="B62" s="51" t="s">
        <v>12</v>
      </c>
      <c r="C62" s="51" t="s">
        <v>151</v>
      </c>
      <c r="D62" s="51" t="s">
        <v>8</v>
      </c>
      <c r="E62" s="101">
        <f>E63</f>
        <v>685414</v>
      </c>
    </row>
    <row r="63" spans="1:5" ht="56.25" outlineLevel="5" x14ac:dyDescent="0.25">
      <c r="A63" s="50" t="s">
        <v>14</v>
      </c>
      <c r="B63" s="51" t="s">
        <v>12</v>
      </c>
      <c r="C63" s="51" t="s">
        <v>151</v>
      </c>
      <c r="D63" s="51" t="s">
        <v>15</v>
      </c>
      <c r="E63" s="101">
        <f>E64</f>
        <v>685414</v>
      </c>
    </row>
    <row r="64" spans="1:5" outlineLevel="6" x14ac:dyDescent="0.25">
      <c r="A64" s="50" t="s">
        <v>16</v>
      </c>
      <c r="B64" s="51" t="s">
        <v>12</v>
      </c>
      <c r="C64" s="51" t="s">
        <v>151</v>
      </c>
      <c r="D64" s="51" t="s">
        <v>17</v>
      </c>
      <c r="E64" s="101">
        <v>685414</v>
      </c>
    </row>
    <row r="65" spans="1:5" outlineLevel="6" x14ac:dyDescent="0.25">
      <c r="A65" s="50" t="s">
        <v>606</v>
      </c>
      <c r="B65" s="51" t="s">
        <v>607</v>
      </c>
      <c r="C65" s="51" t="s">
        <v>145</v>
      </c>
      <c r="D65" s="51" t="s">
        <v>8</v>
      </c>
      <c r="E65" s="101">
        <f>E66</f>
        <v>3120088.93</v>
      </c>
    </row>
    <row r="66" spans="1:5" ht="18.75" customHeight="1" outlineLevel="6" x14ac:dyDescent="0.25">
      <c r="A66" s="50" t="s">
        <v>154</v>
      </c>
      <c r="B66" s="51" t="s">
        <v>607</v>
      </c>
      <c r="C66" s="51" t="s">
        <v>146</v>
      </c>
      <c r="D66" s="51" t="s">
        <v>8</v>
      </c>
      <c r="E66" s="101">
        <f>E67</f>
        <v>3120088.93</v>
      </c>
    </row>
    <row r="67" spans="1:5" outlineLevel="6" x14ac:dyDescent="0.25">
      <c r="A67" s="50" t="s">
        <v>375</v>
      </c>
      <c r="B67" s="51" t="s">
        <v>607</v>
      </c>
      <c r="C67" s="51" t="s">
        <v>376</v>
      </c>
      <c r="D67" s="51" t="s">
        <v>8</v>
      </c>
      <c r="E67" s="101">
        <f>E68</f>
        <v>3120088.93</v>
      </c>
    </row>
    <row r="68" spans="1:5" outlineLevel="6" x14ac:dyDescent="0.25">
      <c r="A68" s="50" t="s">
        <v>22</v>
      </c>
      <c r="B68" s="51" t="s">
        <v>607</v>
      </c>
      <c r="C68" s="51" t="s">
        <v>376</v>
      </c>
      <c r="D68" s="51" t="s">
        <v>23</v>
      </c>
      <c r="E68" s="101">
        <f>E69</f>
        <v>3120088.93</v>
      </c>
    </row>
    <row r="69" spans="1:5" outlineLevel="6" x14ac:dyDescent="0.25">
      <c r="A69" s="50" t="s">
        <v>608</v>
      </c>
      <c r="B69" s="51" t="s">
        <v>607</v>
      </c>
      <c r="C69" s="51" t="s">
        <v>376</v>
      </c>
      <c r="D69" s="51" t="s">
        <v>609</v>
      </c>
      <c r="E69" s="101">
        <v>3120088.93</v>
      </c>
    </row>
    <row r="70" spans="1:5" outlineLevel="1" x14ac:dyDescent="0.25">
      <c r="A70" s="50" t="s">
        <v>26</v>
      </c>
      <c r="B70" s="51" t="s">
        <v>27</v>
      </c>
      <c r="C70" s="51" t="s">
        <v>145</v>
      </c>
      <c r="D70" s="51" t="s">
        <v>8</v>
      </c>
      <c r="E70" s="101">
        <f>E71+E91+E96+E104+E111</f>
        <v>73243203.400000006</v>
      </c>
    </row>
    <row r="71" spans="1:5" ht="37.5" outlineLevel="2" x14ac:dyDescent="0.25">
      <c r="A71" s="94" t="s">
        <v>471</v>
      </c>
      <c r="B71" s="71" t="s">
        <v>27</v>
      </c>
      <c r="C71" s="71" t="s">
        <v>148</v>
      </c>
      <c r="D71" s="71" t="s">
        <v>8</v>
      </c>
      <c r="E71" s="101">
        <f>E72+E79+E87</f>
        <v>18826764.740000002</v>
      </c>
    </row>
    <row r="72" spans="1:5" ht="37.5" outlineLevel="3" x14ac:dyDescent="0.25">
      <c r="A72" s="50" t="s">
        <v>258</v>
      </c>
      <c r="B72" s="51" t="s">
        <v>27</v>
      </c>
      <c r="C72" s="51" t="s">
        <v>396</v>
      </c>
      <c r="D72" s="51" t="s">
        <v>8</v>
      </c>
      <c r="E72" s="101">
        <f>E73+E76</f>
        <v>311385</v>
      </c>
    </row>
    <row r="73" spans="1:5" outlineLevel="4" x14ac:dyDescent="0.25">
      <c r="A73" s="50" t="s">
        <v>408</v>
      </c>
      <c r="B73" s="51" t="s">
        <v>27</v>
      </c>
      <c r="C73" s="51" t="s">
        <v>397</v>
      </c>
      <c r="D73" s="51" t="s">
        <v>8</v>
      </c>
      <c r="E73" s="101">
        <f>E74</f>
        <v>261385</v>
      </c>
    </row>
    <row r="74" spans="1:5" outlineLevel="5" x14ac:dyDescent="0.25">
      <c r="A74" s="50" t="s">
        <v>18</v>
      </c>
      <c r="B74" s="51" t="s">
        <v>27</v>
      </c>
      <c r="C74" s="51" t="s">
        <v>397</v>
      </c>
      <c r="D74" s="51" t="s">
        <v>19</v>
      </c>
      <c r="E74" s="101">
        <f>E75</f>
        <v>261385</v>
      </c>
    </row>
    <row r="75" spans="1:5" ht="21" customHeight="1" outlineLevel="6" x14ac:dyDescent="0.25">
      <c r="A75" s="50" t="s">
        <v>20</v>
      </c>
      <c r="B75" s="51" t="s">
        <v>27</v>
      </c>
      <c r="C75" s="51" t="s">
        <v>397</v>
      </c>
      <c r="D75" s="51" t="s">
        <v>21</v>
      </c>
      <c r="E75" s="101">
        <f>212385+19000+30000</f>
        <v>261385</v>
      </c>
    </row>
    <row r="76" spans="1:5" outlineLevel="4" x14ac:dyDescent="0.25">
      <c r="A76" s="50" t="s">
        <v>409</v>
      </c>
      <c r="B76" s="51" t="s">
        <v>27</v>
      </c>
      <c r="C76" s="51" t="s">
        <v>410</v>
      </c>
      <c r="D76" s="51" t="s">
        <v>8</v>
      </c>
      <c r="E76" s="101">
        <f>E77</f>
        <v>50000</v>
      </c>
    </row>
    <row r="77" spans="1:5" outlineLevel="5" x14ac:dyDescent="0.25">
      <c r="A77" s="50" t="s">
        <v>18</v>
      </c>
      <c r="B77" s="51" t="s">
        <v>27</v>
      </c>
      <c r="C77" s="51" t="s">
        <v>410</v>
      </c>
      <c r="D77" s="51" t="s">
        <v>19</v>
      </c>
      <c r="E77" s="101">
        <f>E78</f>
        <v>50000</v>
      </c>
    </row>
    <row r="78" spans="1:5" ht="20.25" customHeight="1" outlineLevel="6" x14ac:dyDescent="0.25">
      <c r="A78" s="50" t="s">
        <v>20</v>
      </c>
      <c r="B78" s="51" t="s">
        <v>27</v>
      </c>
      <c r="C78" s="51" t="s">
        <v>410</v>
      </c>
      <c r="D78" s="51" t="s">
        <v>21</v>
      </c>
      <c r="E78" s="101">
        <v>50000</v>
      </c>
    </row>
    <row r="79" spans="1:5" ht="18" customHeight="1" outlineLevel="6" x14ac:dyDescent="0.25">
      <c r="A79" s="50" t="s">
        <v>260</v>
      </c>
      <c r="B79" s="51" t="s">
        <v>27</v>
      </c>
      <c r="C79" s="51" t="s">
        <v>276</v>
      </c>
      <c r="D79" s="51" t="s">
        <v>8</v>
      </c>
      <c r="E79" s="101">
        <f>E80</f>
        <v>17015379.740000002</v>
      </c>
    </row>
    <row r="80" spans="1:5" ht="37.5" outlineLevel="4" x14ac:dyDescent="0.25">
      <c r="A80" s="50" t="s">
        <v>46</v>
      </c>
      <c r="B80" s="51" t="s">
        <v>27</v>
      </c>
      <c r="C80" s="51" t="s">
        <v>152</v>
      </c>
      <c r="D80" s="51" t="s">
        <v>8</v>
      </c>
      <c r="E80" s="101">
        <f>E81+E83+E85</f>
        <v>17015379.740000002</v>
      </c>
    </row>
    <row r="81" spans="1:5" ht="56.25" outlineLevel="5" x14ac:dyDescent="0.25">
      <c r="A81" s="50" t="s">
        <v>14</v>
      </c>
      <c r="B81" s="51" t="s">
        <v>27</v>
      </c>
      <c r="C81" s="51" t="s">
        <v>152</v>
      </c>
      <c r="D81" s="51" t="s">
        <v>15</v>
      </c>
      <c r="E81" s="101">
        <f>E82</f>
        <v>7631287</v>
      </c>
    </row>
    <row r="82" spans="1:5" outlineLevel="6" x14ac:dyDescent="0.25">
      <c r="A82" s="50" t="s">
        <v>47</v>
      </c>
      <c r="B82" s="51" t="s">
        <v>27</v>
      </c>
      <c r="C82" s="51" t="s">
        <v>152</v>
      </c>
      <c r="D82" s="51" t="s">
        <v>48</v>
      </c>
      <c r="E82" s="101">
        <v>7631287</v>
      </c>
    </row>
    <row r="83" spans="1:5" outlineLevel="5" x14ac:dyDescent="0.25">
      <c r="A83" s="50" t="s">
        <v>18</v>
      </c>
      <c r="B83" s="51" t="s">
        <v>27</v>
      </c>
      <c r="C83" s="51" t="s">
        <v>152</v>
      </c>
      <c r="D83" s="51" t="s">
        <v>19</v>
      </c>
      <c r="E83" s="101">
        <f>E84</f>
        <v>8657922.7400000002</v>
      </c>
    </row>
    <row r="84" spans="1:5" ht="20.25" customHeight="1" outlineLevel="6" x14ac:dyDescent="0.25">
      <c r="A84" s="50" t="s">
        <v>20</v>
      </c>
      <c r="B84" s="51" t="s">
        <v>27</v>
      </c>
      <c r="C84" s="51" t="s">
        <v>152</v>
      </c>
      <c r="D84" s="51" t="s">
        <v>21</v>
      </c>
      <c r="E84" s="101">
        <v>8657922.7400000002</v>
      </c>
    </row>
    <row r="85" spans="1:5" outlineLevel="5" x14ac:dyDescent="0.25">
      <c r="A85" s="50" t="s">
        <v>22</v>
      </c>
      <c r="B85" s="51" t="s">
        <v>27</v>
      </c>
      <c r="C85" s="51" t="s">
        <v>152</v>
      </c>
      <c r="D85" s="51" t="s">
        <v>23</v>
      </c>
      <c r="E85" s="101">
        <f>E86</f>
        <v>726170</v>
      </c>
    </row>
    <row r="86" spans="1:5" outlineLevel="6" x14ac:dyDescent="0.25">
      <c r="A86" s="50" t="s">
        <v>24</v>
      </c>
      <c r="B86" s="51" t="s">
        <v>27</v>
      </c>
      <c r="C86" s="51" t="s">
        <v>152</v>
      </c>
      <c r="D86" s="51" t="s">
        <v>25</v>
      </c>
      <c r="E86" s="101">
        <v>726170</v>
      </c>
    </row>
    <row r="87" spans="1:5" outlineLevel="6" x14ac:dyDescent="0.25">
      <c r="A87" s="52" t="s">
        <v>613</v>
      </c>
      <c r="B87" s="51" t="s">
        <v>27</v>
      </c>
      <c r="C87" s="51" t="s">
        <v>328</v>
      </c>
      <c r="D87" s="51" t="s">
        <v>8</v>
      </c>
      <c r="E87" s="101">
        <f>E88</f>
        <v>1500000</v>
      </c>
    </row>
    <row r="88" spans="1:5" outlineLevel="6" x14ac:dyDescent="0.25">
      <c r="A88" s="52" t="s">
        <v>614</v>
      </c>
      <c r="B88" s="51" t="s">
        <v>27</v>
      </c>
      <c r="C88" s="51" t="s">
        <v>615</v>
      </c>
      <c r="D88" s="51" t="s">
        <v>8</v>
      </c>
      <c r="E88" s="101">
        <f>E89</f>
        <v>1500000</v>
      </c>
    </row>
    <row r="89" spans="1:5" outlineLevel="6" x14ac:dyDescent="0.25">
      <c r="A89" s="50" t="s">
        <v>18</v>
      </c>
      <c r="B89" s="51" t="s">
        <v>27</v>
      </c>
      <c r="C89" s="51" t="s">
        <v>615</v>
      </c>
      <c r="D89" s="51" t="s">
        <v>19</v>
      </c>
      <c r="E89" s="101">
        <f>E90</f>
        <v>1500000</v>
      </c>
    </row>
    <row r="90" spans="1:5" ht="21" customHeight="1" outlineLevel="6" x14ac:dyDescent="0.25">
      <c r="A90" s="50" t="s">
        <v>20</v>
      </c>
      <c r="B90" s="51" t="s">
        <v>27</v>
      </c>
      <c r="C90" s="51" t="s">
        <v>615</v>
      </c>
      <c r="D90" s="51" t="s">
        <v>21</v>
      </c>
      <c r="E90" s="101">
        <v>1500000</v>
      </c>
    </row>
    <row r="91" spans="1:5" ht="37.5" outlineLevel="6" x14ac:dyDescent="0.25">
      <c r="A91" s="94" t="s">
        <v>538</v>
      </c>
      <c r="B91" s="71" t="s">
        <v>27</v>
      </c>
      <c r="C91" s="71" t="s">
        <v>153</v>
      </c>
      <c r="D91" s="71" t="s">
        <v>8</v>
      </c>
      <c r="E91" s="101">
        <f>E92</f>
        <v>215000</v>
      </c>
    </row>
    <row r="92" spans="1:5" outlineLevel="6" x14ac:dyDescent="0.25">
      <c r="A92" s="50" t="s">
        <v>411</v>
      </c>
      <c r="B92" s="51" t="s">
        <v>27</v>
      </c>
      <c r="C92" s="51" t="s">
        <v>278</v>
      </c>
      <c r="D92" s="51" t="s">
        <v>8</v>
      </c>
      <c r="E92" s="101">
        <f>E93</f>
        <v>215000</v>
      </c>
    </row>
    <row r="93" spans="1:5" outlineLevel="6" x14ac:dyDescent="0.25">
      <c r="A93" s="50" t="s">
        <v>412</v>
      </c>
      <c r="B93" s="51" t="s">
        <v>27</v>
      </c>
      <c r="C93" s="51" t="s">
        <v>413</v>
      </c>
      <c r="D93" s="51" t="s">
        <v>8</v>
      </c>
      <c r="E93" s="101">
        <f>E94</f>
        <v>215000</v>
      </c>
    </row>
    <row r="94" spans="1:5" outlineLevel="6" x14ac:dyDescent="0.25">
      <c r="A94" s="50" t="s">
        <v>18</v>
      </c>
      <c r="B94" s="51" t="s">
        <v>27</v>
      </c>
      <c r="C94" s="51" t="s">
        <v>413</v>
      </c>
      <c r="D94" s="51" t="s">
        <v>19</v>
      </c>
      <c r="E94" s="101">
        <f>E95</f>
        <v>215000</v>
      </c>
    </row>
    <row r="95" spans="1:5" ht="20.25" customHeight="1" outlineLevel="6" x14ac:dyDescent="0.25">
      <c r="A95" s="50" t="s">
        <v>20</v>
      </c>
      <c r="B95" s="51" t="s">
        <v>27</v>
      </c>
      <c r="C95" s="51" t="s">
        <v>413</v>
      </c>
      <c r="D95" s="51" t="s">
        <v>21</v>
      </c>
      <c r="E95" s="101">
        <v>215000</v>
      </c>
    </row>
    <row r="96" spans="1:5" ht="37.5" outlineLevel="6" x14ac:dyDescent="0.25">
      <c r="A96" s="94" t="s">
        <v>539</v>
      </c>
      <c r="B96" s="71" t="s">
        <v>27</v>
      </c>
      <c r="C96" s="71" t="s">
        <v>398</v>
      </c>
      <c r="D96" s="71" t="s">
        <v>8</v>
      </c>
      <c r="E96" s="101">
        <f>E97</f>
        <v>1768638</v>
      </c>
    </row>
    <row r="97" spans="1:5" ht="20.25" customHeight="1" outlineLevel="6" x14ac:dyDescent="0.25">
      <c r="A97" s="53" t="s">
        <v>414</v>
      </c>
      <c r="B97" s="51" t="s">
        <v>27</v>
      </c>
      <c r="C97" s="51" t="s">
        <v>400</v>
      </c>
      <c r="D97" s="51" t="s">
        <v>8</v>
      </c>
      <c r="E97" s="101">
        <f>E98+E101</f>
        <v>1768638</v>
      </c>
    </row>
    <row r="98" spans="1:5" ht="37.5" outlineLevel="6" x14ac:dyDescent="0.25">
      <c r="A98" s="53" t="s">
        <v>415</v>
      </c>
      <c r="B98" s="51" t="s">
        <v>27</v>
      </c>
      <c r="C98" s="51" t="s">
        <v>416</v>
      </c>
      <c r="D98" s="51" t="s">
        <v>8</v>
      </c>
      <c r="E98" s="101">
        <f>E99</f>
        <v>1726138</v>
      </c>
    </row>
    <row r="99" spans="1:5" outlineLevel="6" x14ac:dyDescent="0.25">
      <c r="A99" s="50" t="s">
        <v>18</v>
      </c>
      <c r="B99" s="51" t="s">
        <v>27</v>
      </c>
      <c r="C99" s="51" t="s">
        <v>416</v>
      </c>
      <c r="D99" s="51" t="s">
        <v>19</v>
      </c>
      <c r="E99" s="101">
        <f>E100</f>
        <v>1726138</v>
      </c>
    </row>
    <row r="100" spans="1:5" ht="21.75" customHeight="1" outlineLevel="6" x14ac:dyDescent="0.25">
      <c r="A100" s="50" t="s">
        <v>20</v>
      </c>
      <c r="B100" s="51" t="s">
        <v>27</v>
      </c>
      <c r="C100" s="51" t="s">
        <v>416</v>
      </c>
      <c r="D100" s="51" t="s">
        <v>21</v>
      </c>
      <c r="E100" s="101">
        <v>1726138</v>
      </c>
    </row>
    <row r="101" spans="1:5" ht="21" customHeight="1" outlineLevel="6" x14ac:dyDescent="0.25">
      <c r="A101" s="53" t="s">
        <v>417</v>
      </c>
      <c r="B101" s="51" t="s">
        <v>27</v>
      </c>
      <c r="C101" s="51" t="s">
        <v>401</v>
      </c>
      <c r="D101" s="51" t="s">
        <v>8</v>
      </c>
      <c r="E101" s="101">
        <f>E102</f>
        <v>42500</v>
      </c>
    </row>
    <row r="102" spans="1:5" ht="21" customHeight="1" outlineLevel="6" x14ac:dyDescent="0.25">
      <c r="A102" s="50" t="s">
        <v>18</v>
      </c>
      <c r="B102" s="51" t="s">
        <v>27</v>
      </c>
      <c r="C102" s="51" t="s">
        <v>401</v>
      </c>
      <c r="D102" s="51" t="s">
        <v>19</v>
      </c>
      <c r="E102" s="101">
        <f>E103</f>
        <v>42500</v>
      </c>
    </row>
    <row r="103" spans="1:5" ht="21" customHeight="1" outlineLevel="6" x14ac:dyDescent="0.25">
      <c r="A103" s="50" t="s">
        <v>20</v>
      </c>
      <c r="B103" s="51" t="s">
        <v>27</v>
      </c>
      <c r="C103" s="51" t="s">
        <v>401</v>
      </c>
      <c r="D103" s="51" t="s">
        <v>21</v>
      </c>
      <c r="E103" s="101">
        <v>42500</v>
      </c>
    </row>
    <row r="104" spans="1:5" ht="37.5" outlineLevel="6" x14ac:dyDescent="0.25">
      <c r="A104" s="94" t="s">
        <v>472</v>
      </c>
      <c r="B104" s="71" t="s">
        <v>27</v>
      </c>
      <c r="C104" s="71" t="s">
        <v>418</v>
      </c>
      <c r="D104" s="71" t="s">
        <v>8</v>
      </c>
      <c r="E104" s="101">
        <f>E105</f>
        <v>12883522.800000001</v>
      </c>
    </row>
    <row r="105" spans="1:5" ht="37.5" outlineLevel="6" x14ac:dyDescent="0.25">
      <c r="A105" s="50" t="s">
        <v>259</v>
      </c>
      <c r="B105" s="51" t="s">
        <v>27</v>
      </c>
      <c r="C105" s="51" t="s">
        <v>419</v>
      </c>
      <c r="D105" s="51" t="s">
        <v>8</v>
      </c>
      <c r="E105" s="101">
        <f>E106</f>
        <v>12883522.800000001</v>
      </c>
    </row>
    <row r="106" spans="1:5" ht="37.5" customHeight="1" outlineLevel="6" x14ac:dyDescent="0.25">
      <c r="A106" s="50" t="s">
        <v>45</v>
      </c>
      <c r="B106" s="51" t="s">
        <v>27</v>
      </c>
      <c r="C106" s="51" t="s">
        <v>420</v>
      </c>
      <c r="D106" s="51" t="s">
        <v>8</v>
      </c>
      <c r="E106" s="101">
        <f>E107+E109</f>
        <v>12883522.800000001</v>
      </c>
    </row>
    <row r="107" spans="1:5" outlineLevel="6" x14ac:dyDescent="0.25">
      <c r="A107" s="50" t="s">
        <v>18</v>
      </c>
      <c r="B107" s="51" t="s">
        <v>27</v>
      </c>
      <c r="C107" s="51" t="s">
        <v>420</v>
      </c>
      <c r="D107" s="51" t="s">
        <v>19</v>
      </c>
      <c r="E107" s="101">
        <f>E108</f>
        <v>12725742.800000001</v>
      </c>
    </row>
    <row r="108" spans="1:5" ht="18.75" customHeight="1" outlineLevel="6" x14ac:dyDescent="0.25">
      <c r="A108" s="50" t="s">
        <v>20</v>
      </c>
      <c r="B108" s="51" t="s">
        <v>27</v>
      </c>
      <c r="C108" s="51" t="s">
        <v>420</v>
      </c>
      <c r="D108" s="51" t="s">
        <v>21</v>
      </c>
      <c r="E108" s="101">
        <v>12725742.800000001</v>
      </c>
    </row>
    <row r="109" spans="1:5" outlineLevel="6" x14ac:dyDescent="0.25">
      <c r="A109" s="50" t="s">
        <v>22</v>
      </c>
      <c r="B109" s="51" t="s">
        <v>27</v>
      </c>
      <c r="C109" s="51" t="s">
        <v>420</v>
      </c>
      <c r="D109" s="51" t="s">
        <v>23</v>
      </c>
      <c r="E109" s="101">
        <f>E110</f>
        <v>157780</v>
      </c>
    </row>
    <row r="110" spans="1:5" outlineLevel="6" x14ac:dyDescent="0.25">
      <c r="A110" s="50" t="s">
        <v>24</v>
      </c>
      <c r="B110" s="51" t="s">
        <v>27</v>
      </c>
      <c r="C110" s="51" t="s">
        <v>420</v>
      </c>
      <c r="D110" s="51" t="s">
        <v>25</v>
      </c>
      <c r="E110" s="101">
        <v>157780</v>
      </c>
    </row>
    <row r="111" spans="1:5" outlineLevel="2" x14ac:dyDescent="0.25">
      <c r="A111" s="50" t="s">
        <v>241</v>
      </c>
      <c r="B111" s="51" t="s">
        <v>27</v>
      </c>
      <c r="C111" s="51" t="s">
        <v>146</v>
      </c>
      <c r="D111" s="51" t="s">
        <v>8</v>
      </c>
      <c r="E111" s="101">
        <f>E112+E115+E120+E123+E126+E130</f>
        <v>39549277.859999999</v>
      </c>
    </row>
    <row r="112" spans="1:5" outlineLevel="2" x14ac:dyDescent="0.25">
      <c r="A112" s="50" t="s">
        <v>375</v>
      </c>
      <c r="B112" s="51" t="s">
        <v>27</v>
      </c>
      <c r="C112" s="51" t="s">
        <v>376</v>
      </c>
      <c r="D112" s="51" t="s">
        <v>8</v>
      </c>
      <c r="E112" s="101">
        <f>E113</f>
        <v>10841.2</v>
      </c>
    </row>
    <row r="113" spans="1:5" outlineLevel="2" x14ac:dyDescent="0.25">
      <c r="A113" s="50" t="s">
        <v>18</v>
      </c>
      <c r="B113" s="51" t="s">
        <v>27</v>
      </c>
      <c r="C113" s="51" t="s">
        <v>376</v>
      </c>
      <c r="D113" s="51" t="s">
        <v>19</v>
      </c>
      <c r="E113" s="101">
        <f>E114</f>
        <v>10841.2</v>
      </c>
    </row>
    <row r="114" spans="1:5" ht="21.75" customHeight="1" outlineLevel="2" x14ac:dyDescent="0.25">
      <c r="A114" s="50" t="s">
        <v>20</v>
      </c>
      <c r="B114" s="51" t="s">
        <v>27</v>
      </c>
      <c r="C114" s="51" t="s">
        <v>376</v>
      </c>
      <c r="D114" s="51" t="s">
        <v>21</v>
      </c>
      <c r="E114" s="101">
        <v>10841.2</v>
      </c>
    </row>
    <row r="115" spans="1:5" ht="37.5" outlineLevel="4" x14ac:dyDescent="0.25">
      <c r="A115" s="50" t="s">
        <v>13</v>
      </c>
      <c r="B115" s="51" t="s">
        <v>27</v>
      </c>
      <c r="C115" s="51" t="s">
        <v>147</v>
      </c>
      <c r="D115" s="51" t="s">
        <v>8</v>
      </c>
      <c r="E115" s="101">
        <f>E116+E118</f>
        <v>19845502</v>
      </c>
    </row>
    <row r="116" spans="1:5" ht="56.25" outlineLevel="5" x14ac:dyDescent="0.25">
      <c r="A116" s="50" t="s">
        <v>14</v>
      </c>
      <c r="B116" s="51" t="s">
        <v>27</v>
      </c>
      <c r="C116" s="51" t="s">
        <v>147</v>
      </c>
      <c r="D116" s="51" t="s">
        <v>15</v>
      </c>
      <c r="E116" s="101">
        <f>E117</f>
        <v>19825502</v>
      </c>
    </row>
    <row r="117" spans="1:5" outlineLevel="6" x14ac:dyDescent="0.25">
      <c r="A117" s="50" t="s">
        <v>16</v>
      </c>
      <c r="B117" s="51" t="s">
        <v>27</v>
      </c>
      <c r="C117" s="51" t="s">
        <v>147</v>
      </c>
      <c r="D117" s="51" t="s">
        <v>17</v>
      </c>
      <c r="E117" s="101">
        <v>19825502</v>
      </c>
    </row>
    <row r="118" spans="1:5" outlineLevel="6" x14ac:dyDescent="0.25">
      <c r="A118" s="50" t="s">
        <v>18</v>
      </c>
      <c r="B118" s="51" t="s">
        <v>27</v>
      </c>
      <c r="C118" s="51" t="s">
        <v>147</v>
      </c>
      <c r="D118" s="51" t="s">
        <v>19</v>
      </c>
      <c r="E118" s="101">
        <f>E119</f>
        <v>20000</v>
      </c>
    </row>
    <row r="119" spans="1:5" ht="21" customHeight="1" outlineLevel="6" x14ac:dyDescent="0.25">
      <c r="A119" s="50" t="s">
        <v>20</v>
      </c>
      <c r="B119" s="51" t="s">
        <v>27</v>
      </c>
      <c r="C119" s="51" t="s">
        <v>147</v>
      </c>
      <c r="D119" s="51" t="s">
        <v>21</v>
      </c>
      <c r="E119" s="101">
        <v>20000</v>
      </c>
    </row>
    <row r="120" spans="1:5" ht="20.25" customHeight="1" outlineLevel="6" x14ac:dyDescent="0.25">
      <c r="A120" s="50" t="s">
        <v>295</v>
      </c>
      <c r="B120" s="51" t="s">
        <v>27</v>
      </c>
      <c r="C120" s="51" t="s">
        <v>296</v>
      </c>
      <c r="D120" s="51" t="s">
        <v>8</v>
      </c>
      <c r="E120" s="101">
        <f>E121</f>
        <v>212000</v>
      </c>
    </row>
    <row r="121" spans="1:5" outlineLevel="6" x14ac:dyDescent="0.25">
      <c r="A121" s="50" t="s">
        <v>18</v>
      </c>
      <c r="B121" s="51" t="s">
        <v>27</v>
      </c>
      <c r="C121" s="51" t="s">
        <v>296</v>
      </c>
      <c r="D121" s="51" t="s">
        <v>19</v>
      </c>
      <c r="E121" s="101">
        <f>E122</f>
        <v>212000</v>
      </c>
    </row>
    <row r="122" spans="1:5" ht="20.25" customHeight="1" outlineLevel="6" x14ac:dyDescent="0.25">
      <c r="A122" s="50" t="s">
        <v>20</v>
      </c>
      <c r="B122" s="51" t="s">
        <v>27</v>
      </c>
      <c r="C122" s="51" t="s">
        <v>296</v>
      </c>
      <c r="D122" s="51" t="s">
        <v>21</v>
      </c>
      <c r="E122" s="101">
        <v>212000</v>
      </c>
    </row>
    <row r="123" spans="1:5" outlineLevel="6" x14ac:dyDescent="0.25">
      <c r="A123" s="50" t="s">
        <v>324</v>
      </c>
      <c r="B123" s="51" t="s">
        <v>27</v>
      </c>
      <c r="C123" s="51" t="s">
        <v>327</v>
      </c>
      <c r="D123" s="51" t="s">
        <v>8</v>
      </c>
      <c r="E123" s="101">
        <f>E124</f>
        <v>100000</v>
      </c>
    </row>
    <row r="124" spans="1:5" outlineLevel="6" x14ac:dyDescent="0.25">
      <c r="A124" s="50" t="s">
        <v>18</v>
      </c>
      <c r="B124" s="51" t="s">
        <v>27</v>
      </c>
      <c r="C124" s="51" t="s">
        <v>327</v>
      </c>
      <c r="D124" s="51" t="s">
        <v>19</v>
      </c>
      <c r="E124" s="101">
        <f>E125</f>
        <v>100000</v>
      </c>
    </row>
    <row r="125" spans="1:5" ht="20.25" customHeight="1" outlineLevel="6" x14ac:dyDescent="0.25">
      <c r="A125" s="50" t="s">
        <v>20</v>
      </c>
      <c r="B125" s="51" t="s">
        <v>27</v>
      </c>
      <c r="C125" s="51" t="s">
        <v>327</v>
      </c>
      <c r="D125" s="51" t="s">
        <v>21</v>
      </c>
      <c r="E125" s="101">
        <v>100000</v>
      </c>
    </row>
    <row r="126" spans="1:5" ht="16.5" customHeight="1" outlineLevel="6" x14ac:dyDescent="0.25">
      <c r="A126" s="50" t="s">
        <v>593</v>
      </c>
      <c r="B126" s="51" t="s">
        <v>27</v>
      </c>
      <c r="C126" s="51" t="s">
        <v>594</v>
      </c>
      <c r="D126" s="51" t="s">
        <v>8</v>
      </c>
      <c r="E126" s="101">
        <f>E127</f>
        <v>8092140.0600000005</v>
      </c>
    </row>
    <row r="127" spans="1:5" outlineLevel="6" x14ac:dyDescent="0.25">
      <c r="A127" s="50" t="s">
        <v>22</v>
      </c>
      <c r="B127" s="51" t="s">
        <v>27</v>
      </c>
      <c r="C127" s="51" t="s">
        <v>594</v>
      </c>
      <c r="D127" s="51" t="s">
        <v>23</v>
      </c>
      <c r="E127" s="101">
        <f>E128+E129</f>
        <v>8092140.0600000005</v>
      </c>
    </row>
    <row r="128" spans="1:5" ht="20.25" customHeight="1" outlineLevel="6" x14ac:dyDescent="0.25">
      <c r="A128" s="50" t="s">
        <v>595</v>
      </c>
      <c r="B128" s="51" t="s">
        <v>27</v>
      </c>
      <c r="C128" s="51" t="s">
        <v>594</v>
      </c>
      <c r="D128" s="51" t="s">
        <v>596</v>
      </c>
      <c r="E128" s="101">
        <f>318792.86-169109</f>
        <v>149683.85999999999</v>
      </c>
    </row>
    <row r="129" spans="1:5" ht="20.25" customHeight="1" outlineLevel="6" x14ac:dyDescent="0.25">
      <c r="A129" s="50" t="s">
        <v>610</v>
      </c>
      <c r="B129" s="51" t="s">
        <v>27</v>
      </c>
      <c r="C129" s="51" t="s">
        <v>594</v>
      </c>
      <c r="D129" s="51" t="s">
        <v>25</v>
      </c>
      <c r="E129" s="101">
        <v>7942456.2000000002</v>
      </c>
    </row>
    <row r="130" spans="1:5" outlineLevel="6" x14ac:dyDescent="0.25">
      <c r="A130" s="50" t="s">
        <v>335</v>
      </c>
      <c r="B130" s="51" t="s">
        <v>27</v>
      </c>
      <c r="C130" s="51" t="s">
        <v>334</v>
      </c>
      <c r="D130" s="51" t="s">
        <v>8</v>
      </c>
      <c r="E130" s="101">
        <f>E162+E136+E131+E139+E144+E147+E152+E157+E167</f>
        <v>11288794.6</v>
      </c>
    </row>
    <row r="131" spans="1:5" ht="56.25" outlineLevel="4" x14ac:dyDescent="0.25">
      <c r="A131" s="31" t="s">
        <v>514</v>
      </c>
      <c r="B131" s="51" t="s">
        <v>27</v>
      </c>
      <c r="C131" s="51" t="s">
        <v>347</v>
      </c>
      <c r="D131" s="51" t="s">
        <v>8</v>
      </c>
      <c r="E131" s="101">
        <f>E132+E134</f>
        <v>2400990</v>
      </c>
    </row>
    <row r="132" spans="1:5" ht="56.25" outlineLevel="5" x14ac:dyDescent="0.25">
      <c r="A132" s="50" t="s">
        <v>14</v>
      </c>
      <c r="B132" s="51" t="s">
        <v>27</v>
      </c>
      <c r="C132" s="51" t="s">
        <v>347</v>
      </c>
      <c r="D132" s="51" t="s">
        <v>15</v>
      </c>
      <c r="E132" s="101">
        <f>E133</f>
        <v>2206550</v>
      </c>
    </row>
    <row r="133" spans="1:5" outlineLevel="6" x14ac:dyDescent="0.25">
      <c r="A133" s="50" t="s">
        <v>16</v>
      </c>
      <c r="B133" s="51" t="s">
        <v>27</v>
      </c>
      <c r="C133" s="51" t="s">
        <v>347</v>
      </c>
      <c r="D133" s="51" t="s">
        <v>17</v>
      </c>
      <c r="E133" s="101">
        <v>2206550</v>
      </c>
    </row>
    <row r="134" spans="1:5" outlineLevel="5" x14ac:dyDescent="0.25">
      <c r="A134" s="50" t="s">
        <v>18</v>
      </c>
      <c r="B134" s="51" t="s">
        <v>27</v>
      </c>
      <c r="C134" s="51" t="s">
        <v>347</v>
      </c>
      <c r="D134" s="51" t="s">
        <v>19</v>
      </c>
      <c r="E134" s="101">
        <f>E135</f>
        <v>194440</v>
      </c>
    </row>
    <row r="135" spans="1:5" ht="20.25" customHeight="1" outlineLevel="6" x14ac:dyDescent="0.25">
      <c r="A135" s="50" t="s">
        <v>20</v>
      </c>
      <c r="B135" s="51" t="s">
        <v>27</v>
      </c>
      <c r="C135" s="51" t="s">
        <v>347</v>
      </c>
      <c r="D135" s="51" t="s">
        <v>21</v>
      </c>
      <c r="E135" s="101">
        <v>194440</v>
      </c>
    </row>
    <row r="136" spans="1:5" ht="37.5" outlineLevel="6" x14ac:dyDescent="0.25">
      <c r="A136" s="50" t="s">
        <v>631</v>
      </c>
      <c r="B136" s="51" t="s">
        <v>27</v>
      </c>
      <c r="C136" s="51" t="s">
        <v>632</v>
      </c>
      <c r="D136" s="51" t="s">
        <v>8</v>
      </c>
      <c r="E136" s="101">
        <f>E137</f>
        <v>342042</v>
      </c>
    </row>
    <row r="137" spans="1:5" ht="56.25" outlineLevel="6" x14ac:dyDescent="0.25">
      <c r="A137" s="50" t="s">
        <v>14</v>
      </c>
      <c r="B137" s="51" t="s">
        <v>27</v>
      </c>
      <c r="C137" s="51" t="s">
        <v>632</v>
      </c>
      <c r="D137" s="51" t="s">
        <v>15</v>
      </c>
      <c r="E137" s="101">
        <f>E138</f>
        <v>342042</v>
      </c>
    </row>
    <row r="138" spans="1:5" outlineLevel="6" x14ac:dyDescent="0.25">
      <c r="A138" s="50" t="s">
        <v>16</v>
      </c>
      <c r="B138" s="51" t="s">
        <v>27</v>
      </c>
      <c r="C138" s="51" t="s">
        <v>632</v>
      </c>
      <c r="D138" s="51" t="s">
        <v>17</v>
      </c>
      <c r="E138" s="101">
        <v>342042</v>
      </c>
    </row>
    <row r="139" spans="1:5" ht="56.25" outlineLevel="4" x14ac:dyDescent="0.25">
      <c r="A139" s="31" t="s">
        <v>476</v>
      </c>
      <c r="B139" s="51" t="s">
        <v>27</v>
      </c>
      <c r="C139" s="51" t="s">
        <v>348</v>
      </c>
      <c r="D139" s="51" t="s">
        <v>8</v>
      </c>
      <c r="E139" s="101">
        <f>E140+E142</f>
        <v>1181384</v>
      </c>
    </row>
    <row r="140" spans="1:5" ht="56.25" outlineLevel="5" x14ac:dyDescent="0.25">
      <c r="A140" s="50" t="s">
        <v>14</v>
      </c>
      <c r="B140" s="51" t="s">
        <v>27</v>
      </c>
      <c r="C140" s="51" t="s">
        <v>348</v>
      </c>
      <c r="D140" s="51" t="s">
        <v>15</v>
      </c>
      <c r="E140" s="101">
        <f>E141</f>
        <v>1166384</v>
      </c>
    </row>
    <row r="141" spans="1:5" outlineLevel="6" x14ac:dyDescent="0.25">
      <c r="A141" s="50" t="s">
        <v>16</v>
      </c>
      <c r="B141" s="51" t="s">
        <v>27</v>
      </c>
      <c r="C141" s="51" t="s">
        <v>348</v>
      </c>
      <c r="D141" s="51" t="s">
        <v>17</v>
      </c>
      <c r="E141" s="101">
        <v>1166384</v>
      </c>
    </row>
    <row r="142" spans="1:5" outlineLevel="5" x14ac:dyDescent="0.25">
      <c r="A142" s="50" t="s">
        <v>18</v>
      </c>
      <c r="B142" s="51" t="s">
        <v>27</v>
      </c>
      <c r="C142" s="51" t="s">
        <v>348</v>
      </c>
      <c r="D142" s="51" t="s">
        <v>19</v>
      </c>
      <c r="E142" s="101">
        <f>E143</f>
        <v>15000</v>
      </c>
    </row>
    <row r="143" spans="1:5" ht="21" customHeight="1" outlineLevel="6" x14ac:dyDescent="0.25">
      <c r="A143" s="50" t="s">
        <v>20</v>
      </c>
      <c r="B143" s="51" t="s">
        <v>27</v>
      </c>
      <c r="C143" s="51" t="s">
        <v>348</v>
      </c>
      <c r="D143" s="51" t="s">
        <v>21</v>
      </c>
      <c r="E143" s="101">
        <v>15000</v>
      </c>
    </row>
    <row r="144" spans="1:5" ht="37.5" customHeight="1" outlineLevel="4" x14ac:dyDescent="0.25">
      <c r="A144" s="31" t="s">
        <v>475</v>
      </c>
      <c r="B144" s="51" t="s">
        <v>27</v>
      </c>
      <c r="C144" s="51" t="s">
        <v>349</v>
      </c>
      <c r="D144" s="51" t="s">
        <v>8</v>
      </c>
      <c r="E144" s="101">
        <f>E145</f>
        <v>765954</v>
      </c>
    </row>
    <row r="145" spans="1:5" ht="56.25" outlineLevel="5" x14ac:dyDescent="0.25">
      <c r="A145" s="50" t="s">
        <v>14</v>
      </c>
      <c r="B145" s="51" t="s">
        <v>27</v>
      </c>
      <c r="C145" s="51" t="s">
        <v>349</v>
      </c>
      <c r="D145" s="51" t="s">
        <v>15</v>
      </c>
      <c r="E145" s="101">
        <f>E146</f>
        <v>765954</v>
      </c>
    </row>
    <row r="146" spans="1:5" outlineLevel="6" x14ac:dyDescent="0.25">
      <c r="A146" s="50" t="s">
        <v>16</v>
      </c>
      <c r="B146" s="51" t="s">
        <v>27</v>
      </c>
      <c r="C146" s="51" t="s">
        <v>349</v>
      </c>
      <c r="D146" s="51" t="s">
        <v>17</v>
      </c>
      <c r="E146" s="101">
        <v>765954</v>
      </c>
    </row>
    <row r="147" spans="1:5" ht="38.25" customHeight="1" outlineLevel="4" x14ac:dyDescent="0.25">
      <c r="A147" s="31" t="s">
        <v>474</v>
      </c>
      <c r="B147" s="51" t="s">
        <v>27</v>
      </c>
      <c r="C147" s="51" t="s">
        <v>350</v>
      </c>
      <c r="D147" s="51" t="s">
        <v>8</v>
      </c>
      <c r="E147" s="101">
        <f>E148+E150</f>
        <v>774981</v>
      </c>
    </row>
    <row r="148" spans="1:5" ht="56.25" outlineLevel="5" x14ac:dyDescent="0.25">
      <c r="A148" s="50" t="s">
        <v>14</v>
      </c>
      <c r="B148" s="51" t="s">
        <v>27</v>
      </c>
      <c r="C148" s="51" t="s">
        <v>350</v>
      </c>
      <c r="D148" s="51" t="s">
        <v>15</v>
      </c>
      <c r="E148" s="101">
        <f>E149</f>
        <v>729981</v>
      </c>
    </row>
    <row r="149" spans="1:5" outlineLevel="6" x14ac:dyDescent="0.25">
      <c r="A149" s="50" t="s">
        <v>16</v>
      </c>
      <c r="B149" s="51" t="s">
        <v>27</v>
      </c>
      <c r="C149" s="51" t="s">
        <v>350</v>
      </c>
      <c r="D149" s="51" t="s">
        <v>17</v>
      </c>
      <c r="E149" s="101">
        <v>729981</v>
      </c>
    </row>
    <row r="150" spans="1:5" outlineLevel="5" x14ac:dyDescent="0.25">
      <c r="A150" s="50" t="s">
        <v>18</v>
      </c>
      <c r="B150" s="51" t="s">
        <v>27</v>
      </c>
      <c r="C150" s="51" t="s">
        <v>350</v>
      </c>
      <c r="D150" s="51" t="s">
        <v>19</v>
      </c>
      <c r="E150" s="101">
        <f>E151</f>
        <v>45000</v>
      </c>
    </row>
    <row r="151" spans="1:5" ht="22.5" customHeight="1" outlineLevel="6" x14ac:dyDescent="0.25">
      <c r="A151" s="50" t="s">
        <v>20</v>
      </c>
      <c r="B151" s="51" t="s">
        <v>27</v>
      </c>
      <c r="C151" s="51" t="s">
        <v>350</v>
      </c>
      <c r="D151" s="51" t="s">
        <v>21</v>
      </c>
      <c r="E151" s="101">
        <v>45000</v>
      </c>
    </row>
    <row r="152" spans="1:5" ht="37.5" outlineLevel="6" x14ac:dyDescent="0.25">
      <c r="A152" s="50" t="s">
        <v>501</v>
      </c>
      <c r="B152" s="51" t="s">
        <v>27</v>
      </c>
      <c r="C152" s="51" t="s">
        <v>502</v>
      </c>
      <c r="D152" s="51" t="s">
        <v>8</v>
      </c>
      <c r="E152" s="101">
        <f>E153+E155</f>
        <v>1819318</v>
      </c>
    </row>
    <row r="153" spans="1:5" ht="56.25" outlineLevel="6" x14ac:dyDescent="0.25">
      <c r="A153" s="50" t="s">
        <v>14</v>
      </c>
      <c r="B153" s="51" t="s">
        <v>27</v>
      </c>
      <c r="C153" s="51" t="s">
        <v>502</v>
      </c>
      <c r="D153" s="51" t="s">
        <v>15</v>
      </c>
      <c r="E153" s="101">
        <f>E154</f>
        <v>1661718</v>
      </c>
    </row>
    <row r="154" spans="1:5" outlineLevel="6" x14ac:dyDescent="0.25">
      <c r="A154" s="50" t="s">
        <v>16</v>
      </c>
      <c r="B154" s="51" t="s">
        <v>27</v>
      </c>
      <c r="C154" s="51" t="s">
        <v>502</v>
      </c>
      <c r="D154" s="51" t="s">
        <v>17</v>
      </c>
      <c r="E154" s="101">
        <v>1661718</v>
      </c>
    </row>
    <row r="155" spans="1:5" outlineLevel="6" x14ac:dyDescent="0.25">
      <c r="A155" s="50" t="s">
        <v>18</v>
      </c>
      <c r="B155" s="51" t="s">
        <v>27</v>
      </c>
      <c r="C155" s="51" t="s">
        <v>502</v>
      </c>
      <c r="D155" s="51" t="s">
        <v>19</v>
      </c>
      <c r="E155" s="101">
        <f>E156</f>
        <v>157600</v>
      </c>
    </row>
    <row r="156" spans="1:5" ht="20.25" customHeight="1" outlineLevel="6" x14ac:dyDescent="0.25">
      <c r="A156" s="50" t="s">
        <v>20</v>
      </c>
      <c r="B156" s="51" t="s">
        <v>27</v>
      </c>
      <c r="C156" s="51" t="s">
        <v>502</v>
      </c>
      <c r="D156" s="51" t="s">
        <v>21</v>
      </c>
      <c r="E156" s="101">
        <v>157600</v>
      </c>
    </row>
    <row r="157" spans="1:5" ht="57.75" customHeight="1" outlineLevel="6" x14ac:dyDescent="0.25">
      <c r="A157" s="50" t="s">
        <v>605</v>
      </c>
      <c r="B157" s="51" t="s">
        <v>27</v>
      </c>
      <c r="C157" s="51" t="s">
        <v>611</v>
      </c>
      <c r="D157" s="51" t="s">
        <v>8</v>
      </c>
      <c r="E157" s="101">
        <f>E158+E160</f>
        <v>2692195</v>
      </c>
    </row>
    <row r="158" spans="1:5" ht="56.25" outlineLevel="6" x14ac:dyDescent="0.25">
      <c r="A158" s="50" t="s">
        <v>14</v>
      </c>
      <c r="B158" s="51" t="s">
        <v>27</v>
      </c>
      <c r="C158" s="51" t="s">
        <v>611</v>
      </c>
      <c r="D158" s="51" t="s">
        <v>15</v>
      </c>
      <c r="E158" s="101">
        <f>E159</f>
        <v>1929040</v>
      </c>
    </row>
    <row r="159" spans="1:5" outlineLevel="6" x14ac:dyDescent="0.25">
      <c r="A159" s="50" t="s">
        <v>16</v>
      </c>
      <c r="B159" s="51" t="s">
        <v>27</v>
      </c>
      <c r="C159" s="51" t="s">
        <v>611</v>
      </c>
      <c r="D159" s="51" t="s">
        <v>17</v>
      </c>
      <c r="E159" s="101">
        <v>1929040</v>
      </c>
    </row>
    <row r="160" spans="1:5" outlineLevel="6" x14ac:dyDescent="0.25">
      <c r="A160" s="50" t="s">
        <v>18</v>
      </c>
      <c r="B160" s="51" t="s">
        <v>27</v>
      </c>
      <c r="C160" s="51" t="s">
        <v>611</v>
      </c>
      <c r="D160" s="51" t="s">
        <v>19</v>
      </c>
      <c r="E160" s="101">
        <f>E161</f>
        <v>763155</v>
      </c>
    </row>
    <row r="161" spans="1:9" ht="20.25" customHeight="1" outlineLevel="6" x14ac:dyDescent="0.25">
      <c r="A161" s="50" t="s">
        <v>20</v>
      </c>
      <c r="B161" s="51" t="s">
        <v>27</v>
      </c>
      <c r="C161" s="51" t="s">
        <v>611</v>
      </c>
      <c r="D161" s="51" t="s">
        <v>21</v>
      </c>
      <c r="E161" s="101">
        <v>763155</v>
      </c>
    </row>
    <row r="162" spans="1:9" ht="35.25" customHeight="1" outlineLevel="6" x14ac:dyDescent="0.25">
      <c r="A162" s="31" t="s">
        <v>473</v>
      </c>
      <c r="B162" s="51" t="s">
        <v>27</v>
      </c>
      <c r="C162" s="51" t="s">
        <v>370</v>
      </c>
      <c r="D162" s="51" t="s">
        <v>8</v>
      </c>
      <c r="E162" s="101">
        <f>E163+E165</f>
        <v>668805</v>
      </c>
    </row>
    <row r="163" spans="1:9" ht="56.25" outlineLevel="6" x14ac:dyDescent="0.25">
      <c r="A163" s="50" t="s">
        <v>14</v>
      </c>
      <c r="B163" s="51" t="s">
        <v>27</v>
      </c>
      <c r="C163" s="51" t="s">
        <v>370</v>
      </c>
      <c r="D163" s="51" t="s">
        <v>15</v>
      </c>
      <c r="E163" s="101">
        <f>E164</f>
        <v>608805</v>
      </c>
    </row>
    <row r="164" spans="1:9" outlineLevel="6" x14ac:dyDescent="0.25">
      <c r="A164" s="50" t="s">
        <v>16</v>
      </c>
      <c r="B164" s="51" t="s">
        <v>27</v>
      </c>
      <c r="C164" s="51" t="s">
        <v>370</v>
      </c>
      <c r="D164" s="51" t="s">
        <v>17</v>
      </c>
      <c r="E164" s="101">
        <v>608805</v>
      </c>
    </row>
    <row r="165" spans="1:9" outlineLevel="6" x14ac:dyDescent="0.25">
      <c r="A165" s="50" t="s">
        <v>18</v>
      </c>
      <c r="B165" s="51" t="s">
        <v>27</v>
      </c>
      <c r="C165" s="51" t="s">
        <v>370</v>
      </c>
      <c r="D165" s="51" t="s">
        <v>19</v>
      </c>
      <c r="E165" s="101">
        <f>E166</f>
        <v>60000</v>
      </c>
    </row>
    <row r="166" spans="1:9" ht="21" customHeight="1" outlineLevel="6" x14ac:dyDescent="0.25">
      <c r="A166" s="50" t="s">
        <v>20</v>
      </c>
      <c r="B166" s="51" t="s">
        <v>27</v>
      </c>
      <c r="C166" s="51" t="s">
        <v>370</v>
      </c>
      <c r="D166" s="51" t="s">
        <v>21</v>
      </c>
      <c r="E166" s="101">
        <v>60000</v>
      </c>
    </row>
    <row r="167" spans="1:9" ht="56.25" outlineLevel="6" x14ac:dyDescent="0.25">
      <c r="A167" s="50" t="s">
        <v>628</v>
      </c>
      <c r="B167" s="51" t="s">
        <v>27</v>
      </c>
      <c r="C167" s="51" t="s">
        <v>621</v>
      </c>
      <c r="D167" s="51" t="s">
        <v>8</v>
      </c>
      <c r="E167" s="101">
        <f>E168</f>
        <v>643125.6</v>
      </c>
    </row>
    <row r="168" spans="1:9" outlineLevel="6" x14ac:dyDescent="0.25">
      <c r="A168" s="50" t="s">
        <v>18</v>
      </c>
      <c r="B168" s="51" t="s">
        <v>27</v>
      </c>
      <c r="C168" s="51" t="s">
        <v>621</v>
      </c>
      <c r="D168" s="51" t="s">
        <v>19</v>
      </c>
      <c r="E168" s="101">
        <f>E169</f>
        <v>643125.6</v>
      </c>
    </row>
    <row r="169" spans="1:9" ht="21" customHeight="1" outlineLevel="6" x14ac:dyDescent="0.25">
      <c r="A169" s="50" t="s">
        <v>20</v>
      </c>
      <c r="B169" s="51" t="s">
        <v>27</v>
      </c>
      <c r="C169" s="51" t="s">
        <v>621</v>
      </c>
      <c r="D169" s="51" t="s">
        <v>21</v>
      </c>
      <c r="E169" s="101">
        <v>643125.6</v>
      </c>
    </row>
    <row r="170" spans="1:9" s="3" customFormat="1" ht="19.5" customHeight="1" x14ac:dyDescent="0.25">
      <c r="A170" s="48" t="s">
        <v>54</v>
      </c>
      <c r="B170" s="49" t="s">
        <v>55</v>
      </c>
      <c r="C170" s="49" t="s">
        <v>145</v>
      </c>
      <c r="D170" s="49" t="s">
        <v>8</v>
      </c>
      <c r="E170" s="105">
        <f>E171</f>
        <v>250000</v>
      </c>
      <c r="F170" s="91"/>
      <c r="G170" s="126"/>
      <c r="H170" s="126"/>
      <c r="I170" s="126"/>
    </row>
    <row r="171" spans="1:9" ht="37.5" outlineLevel="1" x14ac:dyDescent="0.25">
      <c r="A171" s="50" t="s">
        <v>56</v>
      </c>
      <c r="B171" s="51" t="s">
        <v>57</v>
      </c>
      <c r="C171" s="51" t="s">
        <v>145</v>
      </c>
      <c r="D171" s="51" t="s">
        <v>8</v>
      </c>
      <c r="E171" s="101">
        <f>E172</f>
        <v>250000</v>
      </c>
    </row>
    <row r="172" spans="1:9" outlineLevel="3" x14ac:dyDescent="0.25">
      <c r="A172" s="50" t="s">
        <v>241</v>
      </c>
      <c r="B172" s="51" t="s">
        <v>57</v>
      </c>
      <c r="C172" s="51" t="s">
        <v>146</v>
      </c>
      <c r="D172" s="51" t="s">
        <v>8</v>
      </c>
      <c r="E172" s="101">
        <f>E173</f>
        <v>250000</v>
      </c>
    </row>
    <row r="173" spans="1:9" ht="19.5" customHeight="1" outlineLevel="4" x14ac:dyDescent="0.25">
      <c r="A173" s="50" t="s">
        <v>58</v>
      </c>
      <c r="B173" s="51" t="s">
        <v>57</v>
      </c>
      <c r="C173" s="51" t="s">
        <v>155</v>
      </c>
      <c r="D173" s="51" t="s">
        <v>8</v>
      </c>
      <c r="E173" s="101">
        <f>E174</f>
        <v>250000</v>
      </c>
    </row>
    <row r="174" spans="1:9" outlineLevel="5" x14ac:dyDescent="0.25">
      <c r="A174" s="50" t="s">
        <v>18</v>
      </c>
      <c r="B174" s="51" t="s">
        <v>57</v>
      </c>
      <c r="C174" s="51" t="s">
        <v>155</v>
      </c>
      <c r="D174" s="51" t="s">
        <v>19</v>
      </c>
      <c r="E174" s="101">
        <f>E175</f>
        <v>250000</v>
      </c>
    </row>
    <row r="175" spans="1:9" ht="18.75" customHeight="1" outlineLevel="6" x14ac:dyDescent="0.25">
      <c r="A175" s="50" t="s">
        <v>20</v>
      </c>
      <c r="B175" s="51" t="s">
        <v>57</v>
      </c>
      <c r="C175" s="51" t="s">
        <v>155</v>
      </c>
      <c r="D175" s="51" t="s">
        <v>21</v>
      </c>
      <c r="E175" s="101">
        <v>250000</v>
      </c>
    </row>
    <row r="176" spans="1:9" s="3" customFormat="1" x14ac:dyDescent="0.25">
      <c r="A176" s="48" t="s">
        <v>138</v>
      </c>
      <c r="B176" s="49" t="s">
        <v>59</v>
      </c>
      <c r="C176" s="49" t="s">
        <v>145</v>
      </c>
      <c r="D176" s="49" t="s">
        <v>8</v>
      </c>
      <c r="E176" s="105">
        <f>E177+E183+E189+E201</f>
        <v>24861491.550000001</v>
      </c>
      <c r="F176" s="91"/>
      <c r="G176" s="126"/>
      <c r="H176" s="126"/>
      <c r="I176" s="126"/>
    </row>
    <row r="177" spans="1:9" s="3" customFormat="1" x14ac:dyDescent="0.25">
      <c r="A177" s="50" t="s">
        <v>140</v>
      </c>
      <c r="B177" s="51" t="s">
        <v>141</v>
      </c>
      <c r="C177" s="51" t="s">
        <v>145</v>
      </c>
      <c r="D177" s="51" t="s">
        <v>8</v>
      </c>
      <c r="E177" s="101">
        <f>E178</f>
        <v>316850</v>
      </c>
      <c r="G177" s="126"/>
      <c r="H177" s="126"/>
      <c r="I177" s="126"/>
    </row>
    <row r="178" spans="1:9" s="3" customFormat="1" x14ac:dyDescent="0.25">
      <c r="A178" s="50" t="s">
        <v>241</v>
      </c>
      <c r="B178" s="51" t="s">
        <v>141</v>
      </c>
      <c r="C178" s="51" t="s">
        <v>146</v>
      </c>
      <c r="D178" s="51" t="s">
        <v>8</v>
      </c>
      <c r="E178" s="101">
        <f>E179</f>
        <v>316850</v>
      </c>
      <c r="G178" s="126"/>
      <c r="H178" s="126"/>
      <c r="I178" s="126"/>
    </row>
    <row r="179" spans="1:9" s="3" customFormat="1" x14ac:dyDescent="0.25">
      <c r="A179" s="50" t="s">
        <v>335</v>
      </c>
      <c r="B179" s="51" t="s">
        <v>141</v>
      </c>
      <c r="C179" s="51" t="s">
        <v>334</v>
      </c>
      <c r="D179" s="51" t="s">
        <v>8</v>
      </c>
      <c r="E179" s="101">
        <f>E180</f>
        <v>316850</v>
      </c>
      <c r="G179" s="126"/>
      <c r="H179" s="126"/>
      <c r="I179" s="126"/>
    </row>
    <row r="180" spans="1:9" s="3" customFormat="1" ht="55.5" customHeight="1" x14ac:dyDescent="0.25">
      <c r="A180" s="53" t="s">
        <v>477</v>
      </c>
      <c r="B180" s="51" t="s">
        <v>141</v>
      </c>
      <c r="C180" s="51" t="s">
        <v>346</v>
      </c>
      <c r="D180" s="51" t="s">
        <v>8</v>
      </c>
      <c r="E180" s="101">
        <f>E181</f>
        <v>316850</v>
      </c>
      <c r="G180" s="126"/>
      <c r="H180" s="126"/>
      <c r="I180" s="126"/>
    </row>
    <row r="181" spans="1:9" s="3" customFormat="1" x14ac:dyDescent="0.25">
      <c r="A181" s="50" t="s">
        <v>18</v>
      </c>
      <c r="B181" s="51" t="s">
        <v>141</v>
      </c>
      <c r="C181" s="51" t="s">
        <v>346</v>
      </c>
      <c r="D181" s="51" t="s">
        <v>19</v>
      </c>
      <c r="E181" s="101">
        <f>E182</f>
        <v>316850</v>
      </c>
      <c r="G181" s="126"/>
      <c r="H181" s="126"/>
      <c r="I181" s="126"/>
    </row>
    <row r="182" spans="1:9" s="3" customFormat="1" ht="22.5" customHeight="1" x14ac:dyDescent="0.25">
      <c r="A182" s="50" t="s">
        <v>20</v>
      </c>
      <c r="B182" s="51" t="s">
        <v>141</v>
      </c>
      <c r="C182" s="51" t="s">
        <v>346</v>
      </c>
      <c r="D182" s="51" t="s">
        <v>21</v>
      </c>
      <c r="E182" s="101">
        <v>316850</v>
      </c>
      <c r="G182" s="126"/>
      <c r="H182" s="126"/>
      <c r="I182" s="126"/>
    </row>
    <row r="183" spans="1:9" s="3" customFormat="1" x14ac:dyDescent="0.25">
      <c r="A183" s="50" t="s">
        <v>362</v>
      </c>
      <c r="B183" s="51" t="s">
        <v>363</v>
      </c>
      <c r="C183" s="51" t="s">
        <v>145</v>
      </c>
      <c r="D183" s="51" t="s">
        <v>8</v>
      </c>
      <c r="E183" s="101">
        <f>E184</f>
        <v>3223</v>
      </c>
      <c r="G183" s="126"/>
      <c r="H183" s="126"/>
      <c r="I183" s="126"/>
    </row>
    <row r="184" spans="1:9" s="3" customFormat="1" ht="21" customHeight="1" x14ac:dyDescent="0.25">
      <c r="A184" s="50" t="s">
        <v>154</v>
      </c>
      <c r="B184" s="51" t="s">
        <v>363</v>
      </c>
      <c r="C184" s="51" t="s">
        <v>146</v>
      </c>
      <c r="D184" s="51" t="s">
        <v>8</v>
      </c>
      <c r="E184" s="101">
        <f>E185</f>
        <v>3223</v>
      </c>
      <c r="G184" s="126"/>
      <c r="H184" s="126"/>
      <c r="I184" s="126"/>
    </row>
    <row r="185" spans="1:9" s="3" customFormat="1" x14ac:dyDescent="0.25">
      <c r="A185" s="50" t="s">
        <v>335</v>
      </c>
      <c r="B185" s="51" t="s">
        <v>363</v>
      </c>
      <c r="C185" s="51" t="s">
        <v>334</v>
      </c>
      <c r="D185" s="51" t="s">
        <v>8</v>
      </c>
      <c r="E185" s="101">
        <f>E186</f>
        <v>3223</v>
      </c>
      <c r="G185" s="126"/>
      <c r="H185" s="126"/>
      <c r="I185" s="126"/>
    </row>
    <row r="186" spans="1:9" s="3" customFormat="1" ht="76.5" customHeight="1" x14ac:dyDescent="0.25">
      <c r="A186" s="31" t="s">
        <v>479</v>
      </c>
      <c r="B186" s="51" t="s">
        <v>363</v>
      </c>
      <c r="C186" s="51" t="s">
        <v>478</v>
      </c>
      <c r="D186" s="51" t="s">
        <v>8</v>
      </c>
      <c r="E186" s="101">
        <f>E187</f>
        <v>3223</v>
      </c>
      <c r="G186" s="126"/>
      <c r="H186" s="126"/>
      <c r="I186" s="126"/>
    </row>
    <row r="187" spans="1:9" s="3" customFormat="1" x14ac:dyDescent="0.25">
      <c r="A187" s="50" t="s">
        <v>18</v>
      </c>
      <c r="B187" s="51" t="s">
        <v>363</v>
      </c>
      <c r="C187" s="51" t="s">
        <v>478</v>
      </c>
      <c r="D187" s="51" t="s">
        <v>19</v>
      </c>
      <c r="E187" s="101">
        <f>E188</f>
        <v>3223</v>
      </c>
      <c r="G187" s="126"/>
      <c r="H187" s="126"/>
      <c r="I187" s="126"/>
    </row>
    <row r="188" spans="1:9" s="3" customFormat="1" ht="21" customHeight="1" x14ac:dyDescent="0.25">
      <c r="A188" s="50" t="s">
        <v>20</v>
      </c>
      <c r="B188" s="51" t="s">
        <v>363</v>
      </c>
      <c r="C188" s="51" t="s">
        <v>478</v>
      </c>
      <c r="D188" s="51" t="s">
        <v>21</v>
      </c>
      <c r="E188" s="101">
        <v>3223</v>
      </c>
      <c r="G188" s="126"/>
      <c r="H188" s="126"/>
      <c r="I188" s="126"/>
    </row>
    <row r="189" spans="1:9" outlineLevel="6" x14ac:dyDescent="0.25">
      <c r="A189" s="50" t="s">
        <v>62</v>
      </c>
      <c r="B189" s="51" t="s">
        <v>63</v>
      </c>
      <c r="C189" s="51" t="s">
        <v>145</v>
      </c>
      <c r="D189" s="51" t="s">
        <v>8</v>
      </c>
      <c r="E189" s="101">
        <f>E190</f>
        <v>22528418.550000001</v>
      </c>
    </row>
    <row r="190" spans="1:9" ht="41.25" customHeight="1" outlineLevel="6" x14ac:dyDescent="0.25">
      <c r="A190" s="94" t="s">
        <v>421</v>
      </c>
      <c r="B190" s="71" t="s">
        <v>63</v>
      </c>
      <c r="C190" s="71" t="s">
        <v>422</v>
      </c>
      <c r="D190" s="71" t="s">
        <v>8</v>
      </c>
      <c r="E190" s="101">
        <f>E191</f>
        <v>22528418.550000001</v>
      </c>
    </row>
    <row r="191" spans="1:9" ht="19.5" customHeight="1" outlineLevel="6" x14ac:dyDescent="0.25">
      <c r="A191" s="50" t="s">
        <v>423</v>
      </c>
      <c r="B191" s="51" t="s">
        <v>63</v>
      </c>
      <c r="C191" s="51" t="s">
        <v>424</v>
      </c>
      <c r="D191" s="51" t="s">
        <v>8</v>
      </c>
      <c r="E191" s="101">
        <f>E192+E198+E195</f>
        <v>22528418.550000001</v>
      </c>
    </row>
    <row r="192" spans="1:9" ht="39.75" customHeight="1" outlineLevel="6" x14ac:dyDescent="0.25">
      <c r="A192" s="97" t="s">
        <v>425</v>
      </c>
      <c r="B192" s="51" t="s">
        <v>63</v>
      </c>
      <c r="C192" s="51" t="s">
        <v>426</v>
      </c>
      <c r="D192" s="51" t="s">
        <v>8</v>
      </c>
      <c r="E192" s="101">
        <f>E193</f>
        <v>13153880</v>
      </c>
    </row>
    <row r="193" spans="1:5" outlineLevel="6" x14ac:dyDescent="0.25">
      <c r="A193" s="50" t="s">
        <v>18</v>
      </c>
      <c r="B193" s="51" t="s">
        <v>63</v>
      </c>
      <c r="C193" s="51" t="s">
        <v>426</v>
      </c>
      <c r="D193" s="51" t="s">
        <v>19</v>
      </c>
      <c r="E193" s="101">
        <f>E194</f>
        <v>13153880</v>
      </c>
    </row>
    <row r="194" spans="1:5" ht="21" customHeight="1" outlineLevel="6" x14ac:dyDescent="0.25">
      <c r="A194" s="50" t="s">
        <v>20</v>
      </c>
      <c r="B194" s="51" t="s">
        <v>63</v>
      </c>
      <c r="C194" s="51" t="s">
        <v>426</v>
      </c>
      <c r="D194" s="51" t="s">
        <v>21</v>
      </c>
      <c r="E194" s="101">
        <v>13153880</v>
      </c>
    </row>
    <row r="195" spans="1:5" ht="56.25" outlineLevel="6" x14ac:dyDescent="0.25">
      <c r="A195" s="31" t="s">
        <v>480</v>
      </c>
      <c r="B195" s="51" t="s">
        <v>63</v>
      </c>
      <c r="C195" s="51" t="s">
        <v>509</v>
      </c>
      <c r="D195" s="51" t="s">
        <v>8</v>
      </c>
      <c r="E195" s="101">
        <f>E196</f>
        <v>9274538.5500000007</v>
      </c>
    </row>
    <row r="196" spans="1:5" outlineLevel="6" x14ac:dyDescent="0.25">
      <c r="A196" s="50" t="s">
        <v>18</v>
      </c>
      <c r="B196" s="51" t="s">
        <v>63</v>
      </c>
      <c r="C196" s="51" t="s">
        <v>509</v>
      </c>
      <c r="D196" s="51" t="s">
        <v>19</v>
      </c>
      <c r="E196" s="101">
        <f>E197</f>
        <v>9274538.5500000007</v>
      </c>
    </row>
    <row r="197" spans="1:5" ht="21.75" customHeight="1" outlineLevel="6" x14ac:dyDescent="0.25">
      <c r="A197" s="50" t="s">
        <v>20</v>
      </c>
      <c r="B197" s="51" t="s">
        <v>63</v>
      </c>
      <c r="C197" s="51" t="s">
        <v>509</v>
      </c>
      <c r="D197" s="51" t="s">
        <v>21</v>
      </c>
      <c r="E197" s="101">
        <v>9274538.5500000007</v>
      </c>
    </row>
    <row r="198" spans="1:5" ht="37.5" outlineLevel="6" x14ac:dyDescent="0.25">
      <c r="A198" s="50" t="s">
        <v>340</v>
      </c>
      <c r="B198" s="51" t="s">
        <v>63</v>
      </c>
      <c r="C198" s="51" t="s">
        <v>508</v>
      </c>
      <c r="D198" s="51" t="s">
        <v>8</v>
      </c>
      <c r="E198" s="101">
        <f>E199</f>
        <v>100000</v>
      </c>
    </row>
    <row r="199" spans="1:5" outlineLevel="6" x14ac:dyDescent="0.25">
      <c r="A199" s="50" t="s">
        <v>18</v>
      </c>
      <c r="B199" s="51" t="s">
        <v>63</v>
      </c>
      <c r="C199" s="51" t="s">
        <v>508</v>
      </c>
      <c r="D199" s="51" t="s">
        <v>19</v>
      </c>
      <c r="E199" s="101">
        <f>E200</f>
        <v>100000</v>
      </c>
    </row>
    <row r="200" spans="1:5" ht="21" customHeight="1" outlineLevel="6" x14ac:dyDescent="0.25">
      <c r="A200" s="50" t="s">
        <v>20</v>
      </c>
      <c r="B200" s="51" t="s">
        <v>63</v>
      </c>
      <c r="C200" s="51" t="s">
        <v>508</v>
      </c>
      <c r="D200" s="51" t="s">
        <v>21</v>
      </c>
      <c r="E200" s="101">
        <v>100000</v>
      </c>
    </row>
    <row r="201" spans="1:5" outlineLevel="1" x14ac:dyDescent="0.25">
      <c r="A201" s="50" t="s">
        <v>65</v>
      </c>
      <c r="B201" s="51" t="s">
        <v>66</v>
      </c>
      <c r="C201" s="51" t="s">
        <v>145</v>
      </c>
      <c r="D201" s="51" t="s">
        <v>8</v>
      </c>
      <c r="E201" s="101">
        <f>E202</f>
        <v>2013000</v>
      </c>
    </row>
    <row r="202" spans="1:5" ht="38.25" customHeight="1" outlineLevel="1" x14ac:dyDescent="0.25">
      <c r="A202" s="94" t="s">
        <v>484</v>
      </c>
      <c r="B202" s="71" t="s">
        <v>66</v>
      </c>
      <c r="C202" s="71" t="s">
        <v>427</v>
      </c>
      <c r="D202" s="71" t="s">
        <v>8</v>
      </c>
      <c r="E202" s="101">
        <f>E203+E207</f>
        <v>2013000</v>
      </c>
    </row>
    <row r="203" spans="1:5" ht="18.75" customHeight="1" outlineLevel="1" x14ac:dyDescent="0.25">
      <c r="A203" s="50" t="s">
        <v>481</v>
      </c>
      <c r="B203" s="51" t="s">
        <v>66</v>
      </c>
      <c r="C203" s="51" t="s">
        <v>428</v>
      </c>
      <c r="D203" s="51" t="s">
        <v>8</v>
      </c>
      <c r="E203" s="101">
        <f>E204</f>
        <v>1613000</v>
      </c>
    </row>
    <row r="204" spans="1:5" outlineLevel="1" x14ac:dyDescent="0.25">
      <c r="A204" s="50" t="s">
        <v>429</v>
      </c>
      <c r="B204" s="51" t="s">
        <v>66</v>
      </c>
      <c r="C204" s="51" t="s">
        <v>430</v>
      </c>
      <c r="D204" s="51" t="s">
        <v>8</v>
      </c>
      <c r="E204" s="101">
        <f>E205</f>
        <v>1613000</v>
      </c>
    </row>
    <row r="205" spans="1:5" outlineLevel="1" x14ac:dyDescent="0.25">
      <c r="A205" s="50" t="s">
        <v>18</v>
      </c>
      <c r="B205" s="51" t="s">
        <v>66</v>
      </c>
      <c r="C205" s="51" t="s">
        <v>430</v>
      </c>
      <c r="D205" s="51" t="s">
        <v>19</v>
      </c>
      <c r="E205" s="101">
        <f>E206</f>
        <v>1613000</v>
      </c>
    </row>
    <row r="206" spans="1:5" ht="19.5" customHeight="1" outlineLevel="1" x14ac:dyDescent="0.25">
      <c r="A206" s="50" t="s">
        <v>20</v>
      </c>
      <c r="B206" s="51" t="s">
        <v>66</v>
      </c>
      <c r="C206" s="51" t="s">
        <v>430</v>
      </c>
      <c r="D206" s="51" t="s">
        <v>21</v>
      </c>
      <c r="E206" s="101">
        <v>1613000</v>
      </c>
    </row>
    <row r="207" spans="1:5" ht="18" customHeight="1" outlineLevel="4" x14ac:dyDescent="0.25">
      <c r="A207" s="53" t="s">
        <v>483</v>
      </c>
      <c r="B207" s="51" t="s">
        <v>66</v>
      </c>
      <c r="C207" s="51" t="s">
        <v>482</v>
      </c>
      <c r="D207" s="51" t="s">
        <v>8</v>
      </c>
      <c r="E207" s="101">
        <f>E208</f>
        <v>400000</v>
      </c>
    </row>
    <row r="208" spans="1:5" outlineLevel="5" x14ac:dyDescent="0.25">
      <c r="A208" s="50" t="s">
        <v>431</v>
      </c>
      <c r="B208" s="51" t="s">
        <v>66</v>
      </c>
      <c r="C208" s="51" t="s">
        <v>517</v>
      </c>
      <c r="D208" s="51" t="s">
        <v>8</v>
      </c>
      <c r="E208" s="101">
        <f>E209</f>
        <v>400000</v>
      </c>
    </row>
    <row r="209" spans="1:9" outlineLevel="6" x14ac:dyDescent="0.25">
      <c r="A209" s="50" t="s">
        <v>18</v>
      </c>
      <c r="B209" s="51" t="s">
        <v>66</v>
      </c>
      <c r="C209" s="51" t="s">
        <v>517</v>
      </c>
      <c r="D209" s="51" t="s">
        <v>19</v>
      </c>
      <c r="E209" s="101">
        <f>E210</f>
        <v>400000</v>
      </c>
    </row>
    <row r="210" spans="1:9" ht="21" customHeight="1" outlineLevel="6" x14ac:dyDescent="0.25">
      <c r="A210" s="50" t="s">
        <v>20</v>
      </c>
      <c r="B210" s="51" t="s">
        <v>66</v>
      </c>
      <c r="C210" s="51" t="s">
        <v>517</v>
      </c>
      <c r="D210" s="51" t="s">
        <v>21</v>
      </c>
      <c r="E210" s="101">
        <v>400000</v>
      </c>
    </row>
    <row r="211" spans="1:9" s="3" customFormat="1" x14ac:dyDescent="0.25">
      <c r="A211" s="48" t="s">
        <v>67</v>
      </c>
      <c r="B211" s="49" t="s">
        <v>68</v>
      </c>
      <c r="C211" s="49" t="s">
        <v>145</v>
      </c>
      <c r="D211" s="49" t="s">
        <v>8</v>
      </c>
      <c r="E211" s="105">
        <f>E212+E218+E238+E257</f>
        <v>69701855.780000001</v>
      </c>
      <c r="F211" s="91"/>
      <c r="G211" s="126"/>
      <c r="H211" s="126"/>
      <c r="I211" s="126"/>
    </row>
    <row r="212" spans="1:9" s="3" customFormat="1" x14ac:dyDescent="0.25">
      <c r="A212" s="50" t="s">
        <v>69</v>
      </c>
      <c r="B212" s="51" t="s">
        <v>70</v>
      </c>
      <c r="C212" s="51" t="s">
        <v>145</v>
      </c>
      <c r="D212" s="51" t="s">
        <v>8</v>
      </c>
      <c r="E212" s="101">
        <f>E213</f>
        <v>1000000</v>
      </c>
      <c r="G212" s="126"/>
      <c r="H212" s="126"/>
      <c r="I212" s="126"/>
    </row>
    <row r="213" spans="1:9" s="3" customFormat="1" ht="37.5" x14ac:dyDescent="0.25">
      <c r="A213" s="94" t="s">
        <v>432</v>
      </c>
      <c r="B213" s="71" t="s">
        <v>70</v>
      </c>
      <c r="C213" s="71" t="s">
        <v>418</v>
      </c>
      <c r="D213" s="71" t="s">
        <v>8</v>
      </c>
      <c r="E213" s="101">
        <f>E214</f>
        <v>1000000</v>
      </c>
      <c r="G213" s="126"/>
      <c r="H213" s="126"/>
      <c r="I213" s="126"/>
    </row>
    <row r="214" spans="1:9" s="3" customFormat="1" ht="37.5" x14ac:dyDescent="0.25">
      <c r="A214" s="50" t="s">
        <v>433</v>
      </c>
      <c r="B214" s="51" t="s">
        <v>70</v>
      </c>
      <c r="C214" s="51" t="s">
        <v>419</v>
      </c>
      <c r="D214" s="51" t="s">
        <v>8</v>
      </c>
      <c r="E214" s="101">
        <f>E215</f>
        <v>1000000</v>
      </c>
      <c r="G214" s="126"/>
      <c r="H214" s="126"/>
      <c r="I214" s="126"/>
    </row>
    <row r="215" spans="1:9" s="3" customFormat="1" x14ac:dyDescent="0.25">
      <c r="A215" s="50" t="s">
        <v>434</v>
      </c>
      <c r="B215" s="51" t="s">
        <v>70</v>
      </c>
      <c r="C215" s="51" t="s">
        <v>435</v>
      </c>
      <c r="D215" s="51" t="s">
        <v>8</v>
      </c>
      <c r="E215" s="101">
        <f>E216</f>
        <v>1000000</v>
      </c>
      <c r="G215" s="126"/>
      <c r="H215" s="126"/>
      <c r="I215" s="126"/>
    </row>
    <row r="216" spans="1:9" s="3" customFormat="1" x14ac:dyDescent="0.25">
      <c r="A216" s="50" t="s">
        <v>18</v>
      </c>
      <c r="B216" s="51" t="s">
        <v>70</v>
      </c>
      <c r="C216" s="51" t="s">
        <v>435</v>
      </c>
      <c r="D216" s="51" t="s">
        <v>19</v>
      </c>
      <c r="E216" s="101">
        <f>E217</f>
        <v>1000000</v>
      </c>
      <c r="G216" s="126"/>
      <c r="H216" s="126"/>
      <c r="I216" s="126"/>
    </row>
    <row r="217" spans="1:9" s="3" customFormat="1" ht="22.5" customHeight="1" x14ac:dyDescent="0.25">
      <c r="A217" s="50" t="s">
        <v>20</v>
      </c>
      <c r="B217" s="51" t="s">
        <v>70</v>
      </c>
      <c r="C217" s="51" t="s">
        <v>435</v>
      </c>
      <c r="D217" s="51" t="s">
        <v>21</v>
      </c>
      <c r="E217" s="101">
        <v>1000000</v>
      </c>
      <c r="G217" s="126"/>
      <c r="H217" s="126"/>
      <c r="I217" s="126"/>
    </row>
    <row r="218" spans="1:9" s="3" customFormat="1" x14ac:dyDescent="0.25">
      <c r="A218" s="50" t="s">
        <v>71</v>
      </c>
      <c r="B218" s="51" t="s">
        <v>72</v>
      </c>
      <c r="C218" s="51" t="s">
        <v>145</v>
      </c>
      <c r="D218" s="51" t="s">
        <v>8</v>
      </c>
      <c r="E218" s="101">
        <f>E219</f>
        <v>59496974.619999997</v>
      </c>
      <c r="G218" s="126"/>
      <c r="H218" s="126"/>
      <c r="I218" s="126"/>
    </row>
    <row r="219" spans="1:9" s="3" customFormat="1" ht="39" customHeight="1" x14ac:dyDescent="0.25">
      <c r="A219" s="94" t="s">
        <v>436</v>
      </c>
      <c r="B219" s="71" t="s">
        <v>72</v>
      </c>
      <c r="C219" s="71" t="s">
        <v>156</v>
      </c>
      <c r="D219" s="71" t="s">
        <v>8</v>
      </c>
      <c r="E219" s="101">
        <f>E220+E234</f>
        <v>59496974.619999997</v>
      </c>
      <c r="G219" s="126"/>
      <c r="H219" s="126"/>
      <c r="I219" s="126"/>
    </row>
    <row r="220" spans="1:9" s="3" customFormat="1" ht="37.5" x14ac:dyDescent="0.25">
      <c r="A220" s="50" t="s">
        <v>437</v>
      </c>
      <c r="B220" s="51" t="s">
        <v>72</v>
      </c>
      <c r="C220" s="51" t="s">
        <v>438</v>
      </c>
      <c r="D220" s="51" t="s">
        <v>8</v>
      </c>
      <c r="E220" s="101">
        <f>E221+E228+E231</f>
        <v>26835648.079999998</v>
      </c>
      <c r="G220" s="126"/>
      <c r="H220" s="126"/>
      <c r="I220" s="126"/>
    </row>
    <row r="221" spans="1:9" s="3" customFormat="1" ht="54.75" customHeight="1" x14ac:dyDescent="0.25">
      <c r="A221" s="54" t="s">
        <v>73</v>
      </c>
      <c r="B221" s="51" t="s">
        <v>72</v>
      </c>
      <c r="C221" s="51" t="s">
        <v>439</v>
      </c>
      <c r="D221" s="51" t="s">
        <v>8</v>
      </c>
      <c r="E221" s="101">
        <f>E222+E224+E226</f>
        <v>13066994.969999999</v>
      </c>
      <c r="G221" s="126"/>
      <c r="H221" s="126"/>
      <c r="I221" s="126"/>
    </row>
    <row r="222" spans="1:9" s="3" customFormat="1" ht="21.75" customHeight="1" x14ac:dyDescent="0.25">
      <c r="A222" s="50" t="s">
        <v>18</v>
      </c>
      <c r="B222" s="51" t="s">
        <v>72</v>
      </c>
      <c r="C222" s="51" t="s">
        <v>439</v>
      </c>
      <c r="D222" s="51" t="s">
        <v>19</v>
      </c>
      <c r="E222" s="101">
        <f>E223</f>
        <v>4529507</v>
      </c>
      <c r="G222" s="126"/>
      <c r="H222" s="126"/>
      <c r="I222" s="126"/>
    </row>
    <row r="223" spans="1:9" s="3" customFormat="1" ht="21.75" customHeight="1" x14ac:dyDescent="0.25">
      <c r="A223" s="50" t="s">
        <v>20</v>
      </c>
      <c r="B223" s="51" t="s">
        <v>72</v>
      </c>
      <c r="C223" s="51" t="s">
        <v>439</v>
      </c>
      <c r="D223" s="51" t="s">
        <v>21</v>
      </c>
      <c r="E223" s="101">
        <v>4529507</v>
      </c>
      <c r="G223" s="126"/>
      <c r="H223" s="126"/>
      <c r="I223" s="126"/>
    </row>
    <row r="224" spans="1:9" s="3" customFormat="1" ht="37.5" x14ac:dyDescent="0.25">
      <c r="A224" s="50" t="s">
        <v>320</v>
      </c>
      <c r="B224" s="51" t="s">
        <v>72</v>
      </c>
      <c r="C224" s="51" t="s">
        <v>439</v>
      </c>
      <c r="D224" s="51" t="s">
        <v>321</v>
      </c>
      <c r="E224" s="101">
        <f>E225</f>
        <v>3410000</v>
      </c>
      <c r="G224" s="126"/>
      <c r="H224" s="126"/>
      <c r="I224" s="126"/>
    </row>
    <row r="225" spans="1:9" s="3" customFormat="1" x14ac:dyDescent="0.25">
      <c r="A225" s="50" t="s">
        <v>322</v>
      </c>
      <c r="B225" s="51" t="s">
        <v>72</v>
      </c>
      <c r="C225" s="51" t="s">
        <v>439</v>
      </c>
      <c r="D225" s="51" t="s">
        <v>323</v>
      </c>
      <c r="E225" s="101">
        <v>3410000</v>
      </c>
      <c r="G225" s="126"/>
      <c r="H225" s="126"/>
      <c r="I225" s="126"/>
    </row>
    <row r="226" spans="1:9" s="3" customFormat="1" x14ac:dyDescent="0.25">
      <c r="A226" s="50" t="s">
        <v>22</v>
      </c>
      <c r="B226" s="51" t="s">
        <v>72</v>
      </c>
      <c r="C226" s="51" t="s">
        <v>439</v>
      </c>
      <c r="D226" s="51" t="s">
        <v>23</v>
      </c>
      <c r="E226" s="101">
        <f>E227</f>
        <v>5127487.97</v>
      </c>
      <c r="G226" s="126"/>
      <c r="H226" s="126"/>
      <c r="I226" s="126"/>
    </row>
    <row r="227" spans="1:9" s="3" customFormat="1" ht="39.75" customHeight="1" x14ac:dyDescent="0.25">
      <c r="A227" s="50" t="s">
        <v>612</v>
      </c>
      <c r="B227" s="51" t="s">
        <v>72</v>
      </c>
      <c r="C227" s="51" t="s">
        <v>439</v>
      </c>
      <c r="D227" s="51" t="s">
        <v>61</v>
      </c>
      <c r="E227" s="101">
        <v>5127487.97</v>
      </c>
      <c r="G227" s="126"/>
      <c r="H227" s="126"/>
      <c r="I227" s="126"/>
    </row>
    <row r="228" spans="1:9" s="3" customFormat="1" ht="37.5" x14ac:dyDescent="0.25">
      <c r="A228" s="50" t="s">
        <v>298</v>
      </c>
      <c r="B228" s="51" t="s">
        <v>72</v>
      </c>
      <c r="C228" s="51" t="s">
        <v>440</v>
      </c>
      <c r="D228" s="51" t="s">
        <v>8</v>
      </c>
      <c r="E228" s="101">
        <f>E229</f>
        <v>1910004.14</v>
      </c>
      <c r="G228" s="126"/>
      <c r="H228" s="126"/>
      <c r="I228" s="126"/>
    </row>
    <row r="229" spans="1:9" s="3" customFormat="1" x14ac:dyDescent="0.25">
      <c r="A229" s="50" t="s">
        <v>22</v>
      </c>
      <c r="B229" s="51" t="s">
        <v>72</v>
      </c>
      <c r="C229" s="51" t="s">
        <v>440</v>
      </c>
      <c r="D229" s="51" t="s">
        <v>23</v>
      </c>
      <c r="E229" s="101">
        <f>E230</f>
        <v>1910004.14</v>
      </c>
      <c r="G229" s="126"/>
      <c r="H229" s="126"/>
      <c r="I229" s="126"/>
    </row>
    <row r="230" spans="1:9" s="3" customFormat="1" ht="37.5" x14ac:dyDescent="0.25">
      <c r="A230" s="50" t="s">
        <v>60</v>
      </c>
      <c r="B230" s="51" t="s">
        <v>72</v>
      </c>
      <c r="C230" s="51" t="s">
        <v>440</v>
      </c>
      <c r="D230" s="51" t="s">
        <v>61</v>
      </c>
      <c r="E230" s="101">
        <v>1910004.14</v>
      </c>
      <c r="G230" s="126"/>
      <c r="H230" s="126"/>
      <c r="I230" s="126"/>
    </row>
    <row r="231" spans="1:9" s="3" customFormat="1" ht="37.5" x14ac:dyDescent="0.25">
      <c r="A231" s="50" t="s">
        <v>319</v>
      </c>
      <c r="B231" s="51" t="s">
        <v>72</v>
      </c>
      <c r="C231" s="51" t="s">
        <v>441</v>
      </c>
      <c r="D231" s="51" t="s">
        <v>8</v>
      </c>
      <c r="E231" s="101">
        <f>E232</f>
        <v>11858648.970000001</v>
      </c>
      <c r="G231" s="126"/>
      <c r="H231" s="126"/>
      <c r="I231" s="126"/>
    </row>
    <row r="232" spans="1:9" s="3" customFormat="1" x14ac:dyDescent="0.25">
      <c r="A232" s="50" t="s">
        <v>22</v>
      </c>
      <c r="B232" s="51" t="s">
        <v>72</v>
      </c>
      <c r="C232" s="51" t="s">
        <v>441</v>
      </c>
      <c r="D232" s="51" t="s">
        <v>23</v>
      </c>
      <c r="E232" s="101">
        <f>E233</f>
        <v>11858648.970000001</v>
      </c>
      <c r="G232" s="126"/>
      <c r="H232" s="126"/>
      <c r="I232" s="126"/>
    </row>
    <row r="233" spans="1:9" s="3" customFormat="1" ht="37.5" x14ac:dyDescent="0.25">
      <c r="A233" s="50" t="s">
        <v>60</v>
      </c>
      <c r="B233" s="51" t="s">
        <v>72</v>
      </c>
      <c r="C233" s="51" t="s">
        <v>441</v>
      </c>
      <c r="D233" s="51" t="s">
        <v>61</v>
      </c>
      <c r="E233" s="101">
        <v>11858648.970000001</v>
      </c>
      <c r="G233" s="126"/>
      <c r="H233" s="126"/>
      <c r="I233" s="126"/>
    </row>
    <row r="234" spans="1:9" s="3" customFormat="1" x14ac:dyDescent="0.25">
      <c r="A234" s="53" t="s">
        <v>586</v>
      </c>
      <c r="B234" s="51" t="s">
        <v>72</v>
      </c>
      <c r="C234" s="51" t="s">
        <v>587</v>
      </c>
      <c r="D234" s="51" t="s">
        <v>8</v>
      </c>
      <c r="E234" s="101">
        <f>E235</f>
        <v>32661326.539999999</v>
      </c>
      <c r="G234" s="126"/>
      <c r="H234" s="126"/>
      <c r="I234" s="126"/>
    </row>
    <row r="235" spans="1:9" s="3" customFormat="1" ht="37.5" customHeight="1" x14ac:dyDescent="0.25">
      <c r="A235" s="50" t="s">
        <v>602</v>
      </c>
      <c r="B235" s="51" t="s">
        <v>72</v>
      </c>
      <c r="C235" s="51" t="s">
        <v>599</v>
      </c>
      <c r="D235" s="51" t="s">
        <v>8</v>
      </c>
      <c r="E235" s="101">
        <f>E236</f>
        <v>32661326.539999999</v>
      </c>
      <c r="G235" s="126"/>
      <c r="H235" s="126"/>
      <c r="I235" s="126"/>
    </row>
    <row r="236" spans="1:9" s="3" customFormat="1" ht="37.5" x14ac:dyDescent="0.25">
      <c r="A236" s="50" t="s">
        <v>320</v>
      </c>
      <c r="B236" s="51" t="s">
        <v>72</v>
      </c>
      <c r="C236" s="51" t="s">
        <v>599</v>
      </c>
      <c r="D236" s="51" t="s">
        <v>321</v>
      </c>
      <c r="E236" s="101">
        <f>E237</f>
        <v>32661326.539999999</v>
      </c>
      <c r="G236" s="126"/>
      <c r="H236" s="126"/>
      <c r="I236" s="126"/>
    </row>
    <row r="237" spans="1:9" s="3" customFormat="1" x14ac:dyDescent="0.25">
      <c r="A237" s="50" t="s">
        <v>322</v>
      </c>
      <c r="B237" s="51" t="s">
        <v>72</v>
      </c>
      <c r="C237" s="51" t="s">
        <v>599</v>
      </c>
      <c r="D237" s="51" t="s">
        <v>323</v>
      </c>
      <c r="E237" s="101">
        <v>32661326.539999999</v>
      </c>
      <c r="G237" s="126"/>
      <c r="H237" s="126"/>
      <c r="I237" s="126"/>
    </row>
    <row r="238" spans="1:9" s="3" customFormat="1" x14ac:dyDescent="0.25">
      <c r="A238" s="50" t="s">
        <v>74</v>
      </c>
      <c r="B238" s="51" t="s">
        <v>75</v>
      </c>
      <c r="C238" s="51" t="s">
        <v>145</v>
      </c>
      <c r="D238" s="51" t="s">
        <v>8</v>
      </c>
      <c r="E238" s="101">
        <f>E239+E253</f>
        <v>3043265</v>
      </c>
      <c r="G238" s="126"/>
      <c r="H238" s="126"/>
      <c r="I238" s="126"/>
    </row>
    <row r="239" spans="1:9" s="3" customFormat="1" ht="37.5" x14ac:dyDescent="0.25">
      <c r="A239" s="94" t="s">
        <v>436</v>
      </c>
      <c r="B239" s="71" t="s">
        <v>75</v>
      </c>
      <c r="C239" s="71" t="s">
        <v>156</v>
      </c>
      <c r="D239" s="71" t="s">
        <v>8</v>
      </c>
      <c r="E239" s="101">
        <f>E240</f>
        <v>3024265</v>
      </c>
      <c r="G239" s="126"/>
      <c r="H239" s="126"/>
      <c r="I239" s="126"/>
    </row>
    <row r="240" spans="1:9" s="3" customFormat="1" x14ac:dyDescent="0.25">
      <c r="A240" s="50" t="s">
        <v>442</v>
      </c>
      <c r="B240" s="51" t="s">
        <v>75</v>
      </c>
      <c r="C240" s="51" t="s">
        <v>277</v>
      </c>
      <c r="D240" s="51" t="s">
        <v>8</v>
      </c>
      <c r="E240" s="101">
        <f>E241+E244+E247+E250</f>
        <v>3024265</v>
      </c>
      <c r="G240" s="126"/>
      <c r="H240" s="126"/>
      <c r="I240" s="126"/>
    </row>
    <row r="241" spans="1:9" s="3" customFormat="1" x14ac:dyDescent="0.25">
      <c r="A241" s="50" t="s">
        <v>449</v>
      </c>
      <c r="B241" s="51" t="s">
        <v>75</v>
      </c>
      <c r="C241" s="51" t="s">
        <v>616</v>
      </c>
      <c r="D241" s="51" t="s">
        <v>8</v>
      </c>
      <c r="E241" s="101">
        <f>E242</f>
        <v>2500000</v>
      </c>
      <c r="G241" s="126"/>
      <c r="H241" s="126"/>
      <c r="I241" s="126"/>
    </row>
    <row r="242" spans="1:9" s="3" customFormat="1" x14ac:dyDescent="0.25">
      <c r="A242" s="52" t="s">
        <v>18</v>
      </c>
      <c r="B242" s="51" t="s">
        <v>75</v>
      </c>
      <c r="C242" s="51" t="s">
        <v>616</v>
      </c>
      <c r="D242" s="51" t="s">
        <v>19</v>
      </c>
      <c r="E242" s="101">
        <f>E243</f>
        <v>2500000</v>
      </c>
      <c r="G242" s="126"/>
      <c r="H242" s="126"/>
      <c r="I242" s="126"/>
    </row>
    <row r="243" spans="1:9" s="3" customFormat="1" ht="20.25" customHeight="1" x14ac:dyDescent="0.25">
      <c r="A243" s="52" t="s">
        <v>20</v>
      </c>
      <c r="B243" s="51" t="s">
        <v>75</v>
      </c>
      <c r="C243" s="51" t="s">
        <v>616</v>
      </c>
      <c r="D243" s="51" t="s">
        <v>21</v>
      </c>
      <c r="E243" s="101">
        <v>2500000</v>
      </c>
      <c r="G243" s="126"/>
      <c r="H243" s="126"/>
      <c r="I243" s="126"/>
    </row>
    <row r="244" spans="1:9" s="3" customFormat="1" x14ac:dyDescent="0.25">
      <c r="A244" s="54" t="s">
        <v>76</v>
      </c>
      <c r="B244" s="51" t="s">
        <v>75</v>
      </c>
      <c r="C244" s="51" t="s">
        <v>443</v>
      </c>
      <c r="D244" s="51" t="s">
        <v>8</v>
      </c>
      <c r="E244" s="101">
        <f>E245</f>
        <v>231000</v>
      </c>
      <c r="G244" s="126"/>
      <c r="H244" s="126"/>
      <c r="I244" s="126"/>
    </row>
    <row r="245" spans="1:9" s="3" customFormat="1" x14ac:dyDescent="0.25">
      <c r="A245" s="50" t="s">
        <v>18</v>
      </c>
      <c r="B245" s="51" t="s">
        <v>75</v>
      </c>
      <c r="C245" s="51" t="s">
        <v>443</v>
      </c>
      <c r="D245" s="51" t="s">
        <v>19</v>
      </c>
      <c r="E245" s="101">
        <f>E246</f>
        <v>231000</v>
      </c>
      <c r="G245" s="126"/>
      <c r="H245" s="126"/>
      <c r="I245" s="126"/>
    </row>
    <row r="246" spans="1:9" s="3" customFormat="1" ht="21.75" customHeight="1" x14ac:dyDescent="0.25">
      <c r="A246" s="50" t="s">
        <v>20</v>
      </c>
      <c r="B246" s="51" t="s">
        <v>75</v>
      </c>
      <c r="C246" s="51" t="s">
        <v>443</v>
      </c>
      <c r="D246" s="51" t="s">
        <v>21</v>
      </c>
      <c r="E246" s="101">
        <v>231000</v>
      </c>
      <c r="G246" s="126"/>
      <c r="H246" s="126"/>
      <c r="I246" s="126"/>
    </row>
    <row r="247" spans="1:9" s="3" customFormat="1" ht="56.25" x14ac:dyDescent="0.25">
      <c r="A247" s="50" t="s">
        <v>641</v>
      </c>
      <c r="B247" s="51" t="s">
        <v>75</v>
      </c>
      <c r="C247" s="51" t="s">
        <v>642</v>
      </c>
      <c r="D247" s="51" t="s">
        <v>8</v>
      </c>
      <c r="E247" s="101">
        <f>E248</f>
        <v>273265</v>
      </c>
      <c r="G247" s="126"/>
      <c r="H247" s="126"/>
      <c r="I247" s="126"/>
    </row>
    <row r="248" spans="1:9" s="3" customFormat="1" x14ac:dyDescent="0.25">
      <c r="A248" s="50" t="s">
        <v>22</v>
      </c>
      <c r="B248" s="51" t="s">
        <v>75</v>
      </c>
      <c r="C248" s="51" t="s">
        <v>642</v>
      </c>
      <c r="D248" s="51" t="s">
        <v>23</v>
      </c>
      <c r="E248" s="101">
        <f>E249</f>
        <v>273265</v>
      </c>
      <c r="G248" s="126"/>
      <c r="H248" s="126"/>
      <c r="I248" s="126"/>
    </row>
    <row r="249" spans="1:9" s="3" customFormat="1" ht="38.25" customHeight="1" x14ac:dyDescent="0.25">
      <c r="A249" s="50" t="s">
        <v>645</v>
      </c>
      <c r="B249" s="51" t="s">
        <v>75</v>
      </c>
      <c r="C249" s="51" t="s">
        <v>642</v>
      </c>
      <c r="D249" s="51" t="s">
        <v>61</v>
      </c>
      <c r="E249" s="101">
        <v>273265</v>
      </c>
      <c r="G249" s="126"/>
      <c r="H249" s="126"/>
      <c r="I249" s="126"/>
    </row>
    <row r="250" spans="1:9" s="3" customFormat="1" ht="38.25" customHeight="1" x14ac:dyDescent="0.25">
      <c r="A250" s="50" t="s">
        <v>643</v>
      </c>
      <c r="B250" s="51" t="s">
        <v>75</v>
      </c>
      <c r="C250" s="51" t="s">
        <v>644</v>
      </c>
      <c r="D250" s="51" t="s">
        <v>8</v>
      </c>
      <c r="E250" s="101">
        <f>E251</f>
        <v>20000</v>
      </c>
      <c r="G250" s="126"/>
      <c r="H250" s="126"/>
      <c r="I250" s="126"/>
    </row>
    <row r="251" spans="1:9" s="3" customFormat="1" ht="18.75" customHeight="1" x14ac:dyDescent="0.25">
      <c r="A251" s="50" t="s">
        <v>22</v>
      </c>
      <c r="B251" s="51" t="s">
        <v>75</v>
      </c>
      <c r="C251" s="51" t="s">
        <v>644</v>
      </c>
      <c r="D251" s="51" t="s">
        <v>23</v>
      </c>
      <c r="E251" s="101">
        <f>E252</f>
        <v>20000</v>
      </c>
      <c r="G251" s="126"/>
      <c r="H251" s="126"/>
      <c r="I251" s="126"/>
    </row>
    <row r="252" spans="1:9" s="3" customFormat="1" ht="38.25" customHeight="1" x14ac:dyDescent="0.25">
      <c r="A252" s="50" t="s">
        <v>645</v>
      </c>
      <c r="B252" s="51" t="s">
        <v>75</v>
      </c>
      <c r="C252" s="51" t="s">
        <v>644</v>
      </c>
      <c r="D252" s="51" t="s">
        <v>61</v>
      </c>
      <c r="E252" s="101">
        <v>20000</v>
      </c>
      <c r="G252" s="126"/>
      <c r="H252" s="126"/>
      <c r="I252" s="126"/>
    </row>
    <row r="253" spans="1:9" s="3" customFormat="1" ht="19.5" customHeight="1" x14ac:dyDescent="0.25">
      <c r="A253" s="94" t="s">
        <v>154</v>
      </c>
      <c r="B253" s="71" t="s">
        <v>75</v>
      </c>
      <c r="C253" s="71" t="s">
        <v>146</v>
      </c>
      <c r="D253" s="71" t="s">
        <v>8</v>
      </c>
      <c r="E253" s="101">
        <f>E254</f>
        <v>19000</v>
      </c>
      <c r="G253" s="126"/>
      <c r="H253" s="126"/>
      <c r="I253" s="126"/>
    </row>
    <row r="254" spans="1:9" s="3" customFormat="1" ht="37.5" x14ac:dyDescent="0.25">
      <c r="A254" s="55" t="s">
        <v>356</v>
      </c>
      <c r="B254" s="51" t="s">
        <v>75</v>
      </c>
      <c r="C254" s="51" t="s">
        <v>364</v>
      </c>
      <c r="D254" s="51" t="s">
        <v>8</v>
      </c>
      <c r="E254" s="101">
        <f>E255</f>
        <v>19000</v>
      </c>
      <c r="G254" s="126"/>
      <c r="H254" s="126"/>
      <c r="I254" s="126"/>
    </row>
    <row r="255" spans="1:9" s="3" customFormat="1" x14ac:dyDescent="0.25">
      <c r="A255" s="50" t="s">
        <v>29</v>
      </c>
      <c r="B255" s="51" t="s">
        <v>75</v>
      </c>
      <c r="C255" s="51" t="s">
        <v>364</v>
      </c>
      <c r="D255" s="51" t="s">
        <v>30</v>
      </c>
      <c r="E255" s="101">
        <f>E256</f>
        <v>19000</v>
      </c>
      <c r="G255" s="126"/>
      <c r="H255" s="126"/>
      <c r="I255" s="126"/>
    </row>
    <row r="256" spans="1:9" s="3" customFormat="1" x14ac:dyDescent="0.25">
      <c r="A256" s="50" t="s">
        <v>357</v>
      </c>
      <c r="B256" s="51" t="s">
        <v>75</v>
      </c>
      <c r="C256" s="51" t="s">
        <v>364</v>
      </c>
      <c r="D256" s="51" t="s">
        <v>358</v>
      </c>
      <c r="E256" s="101">
        <v>19000</v>
      </c>
      <c r="G256" s="126"/>
      <c r="H256" s="126"/>
      <c r="I256" s="126"/>
    </row>
    <row r="257" spans="1:9" s="3" customFormat="1" x14ac:dyDescent="0.25">
      <c r="A257" s="50" t="s">
        <v>365</v>
      </c>
      <c r="B257" s="51" t="s">
        <v>366</v>
      </c>
      <c r="C257" s="51" t="s">
        <v>145</v>
      </c>
      <c r="D257" s="51" t="s">
        <v>8</v>
      </c>
      <c r="E257" s="101">
        <f>E258</f>
        <v>6161616.1600000001</v>
      </c>
      <c r="G257" s="126"/>
      <c r="H257" s="126"/>
      <c r="I257" s="126"/>
    </row>
    <row r="258" spans="1:9" s="3" customFormat="1" ht="37.5" x14ac:dyDescent="0.25">
      <c r="A258" s="94" t="s">
        <v>525</v>
      </c>
      <c r="B258" s="71" t="s">
        <v>366</v>
      </c>
      <c r="C258" s="71" t="s">
        <v>156</v>
      </c>
      <c r="D258" s="71" t="s">
        <v>8</v>
      </c>
      <c r="E258" s="101">
        <f>E259</f>
        <v>6161616.1600000001</v>
      </c>
      <c r="G258" s="126"/>
      <c r="H258" s="126"/>
      <c r="I258" s="126"/>
    </row>
    <row r="259" spans="1:9" s="3" customFormat="1" ht="37.5" x14ac:dyDescent="0.25">
      <c r="A259" s="50" t="s">
        <v>444</v>
      </c>
      <c r="B259" s="51" t="s">
        <v>366</v>
      </c>
      <c r="C259" s="51" t="s">
        <v>438</v>
      </c>
      <c r="D259" s="51" t="s">
        <v>8</v>
      </c>
      <c r="E259" s="101">
        <f>E263+E260</f>
        <v>6161616.1600000001</v>
      </c>
      <c r="G259" s="126"/>
      <c r="H259" s="126"/>
      <c r="I259" s="126"/>
    </row>
    <row r="260" spans="1:9" s="3" customFormat="1" ht="37.5" x14ac:dyDescent="0.25">
      <c r="A260" s="31" t="s">
        <v>485</v>
      </c>
      <c r="B260" s="51" t="s">
        <v>366</v>
      </c>
      <c r="C260" s="51" t="s">
        <v>446</v>
      </c>
      <c r="D260" s="51" t="s">
        <v>8</v>
      </c>
      <c r="E260" s="101">
        <f>E261</f>
        <v>6100000</v>
      </c>
      <c r="G260" s="126"/>
      <c r="H260" s="126"/>
      <c r="I260" s="126"/>
    </row>
    <row r="261" spans="1:9" s="3" customFormat="1" x14ac:dyDescent="0.25">
      <c r="A261" s="50" t="s">
        <v>22</v>
      </c>
      <c r="B261" s="51" t="s">
        <v>366</v>
      </c>
      <c r="C261" s="51" t="s">
        <v>446</v>
      </c>
      <c r="D261" s="51" t="s">
        <v>23</v>
      </c>
      <c r="E261" s="101">
        <f>E262</f>
        <v>6100000</v>
      </c>
      <c r="G261" s="126"/>
      <c r="H261" s="126"/>
      <c r="I261" s="126"/>
    </row>
    <row r="262" spans="1:9" s="3" customFormat="1" ht="37.5" x14ac:dyDescent="0.25">
      <c r="A262" s="50" t="s">
        <v>60</v>
      </c>
      <c r="B262" s="51" t="s">
        <v>366</v>
      </c>
      <c r="C262" s="51" t="s">
        <v>446</v>
      </c>
      <c r="D262" s="51" t="s">
        <v>61</v>
      </c>
      <c r="E262" s="101">
        <v>6100000</v>
      </c>
      <c r="G262" s="126"/>
      <c r="H262" s="126"/>
      <c r="I262" s="126"/>
    </row>
    <row r="263" spans="1:9" s="3" customFormat="1" ht="37.5" x14ac:dyDescent="0.25">
      <c r="A263" s="50" t="s">
        <v>384</v>
      </c>
      <c r="B263" s="51" t="s">
        <v>366</v>
      </c>
      <c r="C263" s="51" t="s">
        <v>445</v>
      </c>
      <c r="D263" s="51" t="s">
        <v>8</v>
      </c>
      <c r="E263" s="101">
        <f>E264</f>
        <v>61616.160000000003</v>
      </c>
      <c r="G263" s="126"/>
      <c r="H263" s="126"/>
      <c r="I263" s="126"/>
    </row>
    <row r="264" spans="1:9" s="3" customFormat="1" x14ac:dyDescent="0.25">
      <c r="A264" s="50" t="s">
        <v>22</v>
      </c>
      <c r="B264" s="51" t="s">
        <v>366</v>
      </c>
      <c r="C264" s="51" t="s">
        <v>445</v>
      </c>
      <c r="D264" s="51" t="s">
        <v>23</v>
      </c>
      <c r="E264" s="101">
        <f>E265</f>
        <v>61616.160000000003</v>
      </c>
      <c r="G264" s="126"/>
      <c r="H264" s="126"/>
      <c r="I264" s="126"/>
    </row>
    <row r="265" spans="1:9" s="3" customFormat="1" ht="37.5" x14ac:dyDescent="0.25">
      <c r="A265" s="50" t="s">
        <v>60</v>
      </c>
      <c r="B265" s="51" t="s">
        <v>366</v>
      </c>
      <c r="C265" s="51" t="s">
        <v>445</v>
      </c>
      <c r="D265" s="51" t="s">
        <v>61</v>
      </c>
      <c r="E265" s="101">
        <v>61616.160000000003</v>
      </c>
      <c r="G265" s="126"/>
      <c r="H265" s="126"/>
      <c r="I265" s="126"/>
    </row>
    <row r="266" spans="1:9" s="3" customFormat="1" x14ac:dyDescent="0.25">
      <c r="A266" s="48" t="s">
        <v>77</v>
      </c>
      <c r="B266" s="49" t="s">
        <v>78</v>
      </c>
      <c r="C266" s="49" t="s">
        <v>145</v>
      </c>
      <c r="D266" s="49" t="s">
        <v>8</v>
      </c>
      <c r="E266" s="105">
        <f>E267</f>
        <v>515000</v>
      </c>
      <c r="F266" s="91"/>
      <c r="G266" s="126"/>
      <c r="H266" s="126"/>
      <c r="I266" s="126"/>
    </row>
    <row r="267" spans="1:9" outlineLevel="1" x14ac:dyDescent="0.25">
      <c r="A267" s="50" t="s">
        <v>79</v>
      </c>
      <c r="B267" s="51" t="s">
        <v>80</v>
      </c>
      <c r="C267" s="51" t="s">
        <v>145</v>
      </c>
      <c r="D267" s="51" t="s">
        <v>8</v>
      </c>
      <c r="E267" s="101">
        <f>E268+E277</f>
        <v>515000</v>
      </c>
    </row>
    <row r="268" spans="1:9" ht="37.5" outlineLevel="2" x14ac:dyDescent="0.25">
      <c r="A268" s="94" t="s">
        <v>447</v>
      </c>
      <c r="B268" s="71" t="s">
        <v>80</v>
      </c>
      <c r="C268" s="71" t="s">
        <v>157</v>
      </c>
      <c r="D268" s="71" t="s">
        <v>8</v>
      </c>
      <c r="E268" s="101">
        <f>E269+E273</f>
        <v>470000</v>
      </c>
    </row>
    <row r="269" spans="1:9" ht="37.5" outlineLevel="2" x14ac:dyDescent="0.25">
      <c r="A269" s="50" t="s">
        <v>448</v>
      </c>
      <c r="B269" s="51" t="s">
        <v>80</v>
      </c>
      <c r="C269" s="51" t="s">
        <v>486</v>
      </c>
      <c r="D269" s="51" t="s">
        <v>8</v>
      </c>
      <c r="E269" s="101">
        <f>E270</f>
        <v>440000</v>
      </c>
    </row>
    <row r="270" spans="1:9" outlineLevel="4" x14ac:dyDescent="0.25">
      <c r="A270" s="50" t="s">
        <v>289</v>
      </c>
      <c r="B270" s="51" t="s">
        <v>80</v>
      </c>
      <c r="C270" s="51" t="s">
        <v>450</v>
      </c>
      <c r="D270" s="51" t="s">
        <v>8</v>
      </c>
      <c r="E270" s="101">
        <f>E271</f>
        <v>440000</v>
      </c>
    </row>
    <row r="271" spans="1:9" outlineLevel="5" x14ac:dyDescent="0.25">
      <c r="A271" s="50" t="s">
        <v>18</v>
      </c>
      <c r="B271" s="51" t="s">
        <v>80</v>
      </c>
      <c r="C271" s="51" t="s">
        <v>450</v>
      </c>
      <c r="D271" s="51" t="s">
        <v>19</v>
      </c>
      <c r="E271" s="101">
        <f>E272</f>
        <v>440000</v>
      </c>
    </row>
    <row r="272" spans="1:9" ht="19.5" customHeight="1" outlineLevel="6" x14ac:dyDescent="0.25">
      <c r="A272" s="50" t="s">
        <v>20</v>
      </c>
      <c r="B272" s="51" t="s">
        <v>80</v>
      </c>
      <c r="C272" s="51" t="s">
        <v>450</v>
      </c>
      <c r="D272" s="51" t="s">
        <v>21</v>
      </c>
      <c r="E272" s="101">
        <v>440000</v>
      </c>
    </row>
    <row r="273" spans="1:9" outlineLevel="4" x14ac:dyDescent="0.25">
      <c r="A273" s="50" t="s">
        <v>451</v>
      </c>
      <c r="B273" s="51" t="s">
        <v>80</v>
      </c>
      <c r="C273" s="51" t="s">
        <v>291</v>
      </c>
      <c r="D273" s="51" t="s">
        <v>8</v>
      </c>
      <c r="E273" s="101">
        <f>E274</f>
        <v>30000</v>
      </c>
    </row>
    <row r="274" spans="1:9" outlineLevel="5" x14ac:dyDescent="0.25">
      <c r="A274" s="50" t="s">
        <v>81</v>
      </c>
      <c r="B274" s="51" t="s">
        <v>80</v>
      </c>
      <c r="C274" s="51" t="s">
        <v>290</v>
      </c>
      <c r="D274" s="51" t="s">
        <v>8</v>
      </c>
      <c r="E274" s="101">
        <f>E275</f>
        <v>30000</v>
      </c>
    </row>
    <row r="275" spans="1:9" outlineLevel="6" x14ac:dyDescent="0.25">
      <c r="A275" s="50" t="s">
        <v>18</v>
      </c>
      <c r="B275" s="51" t="s">
        <v>80</v>
      </c>
      <c r="C275" s="51" t="s">
        <v>290</v>
      </c>
      <c r="D275" s="51" t="s">
        <v>19</v>
      </c>
      <c r="E275" s="101">
        <f>E276</f>
        <v>30000</v>
      </c>
    </row>
    <row r="276" spans="1:9" ht="21" customHeight="1" outlineLevel="6" x14ac:dyDescent="0.25">
      <c r="A276" s="50" t="s">
        <v>20</v>
      </c>
      <c r="B276" s="51" t="s">
        <v>80</v>
      </c>
      <c r="C276" s="51" t="s">
        <v>290</v>
      </c>
      <c r="D276" s="51" t="s">
        <v>21</v>
      </c>
      <c r="E276" s="101">
        <v>30000</v>
      </c>
    </row>
    <row r="277" spans="1:9" ht="56.25" outlineLevel="6" x14ac:dyDescent="0.25">
      <c r="A277" s="94" t="s">
        <v>542</v>
      </c>
      <c r="B277" s="71" t="s">
        <v>80</v>
      </c>
      <c r="C277" s="71" t="s">
        <v>453</v>
      </c>
      <c r="D277" s="71" t="s">
        <v>8</v>
      </c>
      <c r="E277" s="101">
        <f>E278</f>
        <v>45000</v>
      </c>
    </row>
    <row r="278" spans="1:9" ht="17.25" customHeight="1" outlineLevel="6" x14ac:dyDescent="0.25">
      <c r="A278" s="50" t="s">
        <v>454</v>
      </c>
      <c r="B278" s="51" t="s">
        <v>80</v>
      </c>
      <c r="C278" s="51" t="s">
        <v>455</v>
      </c>
      <c r="D278" s="51" t="s">
        <v>8</v>
      </c>
      <c r="E278" s="101">
        <f>E279</f>
        <v>45000</v>
      </c>
    </row>
    <row r="279" spans="1:9" outlineLevel="6" x14ac:dyDescent="0.25">
      <c r="A279" s="50" t="s">
        <v>456</v>
      </c>
      <c r="B279" s="51" t="s">
        <v>80</v>
      </c>
      <c r="C279" s="51" t="s">
        <v>457</v>
      </c>
      <c r="D279" s="51" t="s">
        <v>8</v>
      </c>
      <c r="E279" s="101">
        <f>E280</f>
        <v>45000</v>
      </c>
    </row>
    <row r="280" spans="1:9" outlineLevel="6" x14ac:dyDescent="0.25">
      <c r="A280" s="50" t="s">
        <v>18</v>
      </c>
      <c r="B280" s="51" t="s">
        <v>80</v>
      </c>
      <c r="C280" s="51" t="s">
        <v>457</v>
      </c>
      <c r="D280" s="51" t="s">
        <v>19</v>
      </c>
      <c r="E280" s="101">
        <f>E281</f>
        <v>45000</v>
      </c>
    </row>
    <row r="281" spans="1:9" ht="21.75" customHeight="1" outlineLevel="6" x14ac:dyDescent="0.25">
      <c r="A281" s="50" t="s">
        <v>20</v>
      </c>
      <c r="B281" s="51" t="s">
        <v>80</v>
      </c>
      <c r="C281" s="51" t="s">
        <v>457</v>
      </c>
      <c r="D281" s="51" t="s">
        <v>21</v>
      </c>
      <c r="E281" s="101">
        <v>45000</v>
      </c>
    </row>
    <row r="282" spans="1:9" s="3" customFormat="1" x14ac:dyDescent="0.25">
      <c r="A282" s="48" t="s">
        <v>82</v>
      </c>
      <c r="B282" s="49" t="s">
        <v>83</v>
      </c>
      <c r="C282" s="49" t="s">
        <v>145</v>
      </c>
      <c r="D282" s="49" t="s">
        <v>8</v>
      </c>
      <c r="E282" s="105">
        <f>E283+E306+E333+E359+E378</f>
        <v>507801939.65999997</v>
      </c>
      <c r="F282" s="91"/>
      <c r="G282" s="126"/>
      <c r="H282" s="126"/>
      <c r="I282" s="126"/>
    </row>
    <row r="283" spans="1:9" outlineLevel="1" x14ac:dyDescent="0.25">
      <c r="A283" s="50" t="s">
        <v>129</v>
      </c>
      <c r="B283" s="51" t="s">
        <v>130</v>
      </c>
      <c r="C283" s="51" t="s">
        <v>145</v>
      </c>
      <c r="D283" s="51" t="s">
        <v>8</v>
      </c>
      <c r="E283" s="101">
        <f>E284</f>
        <v>110602815.01000001</v>
      </c>
    </row>
    <row r="284" spans="1:9" ht="37.5" outlineLevel="2" x14ac:dyDescent="0.25">
      <c r="A284" s="94" t="s">
        <v>489</v>
      </c>
      <c r="B284" s="71" t="s">
        <v>130</v>
      </c>
      <c r="C284" s="71" t="s">
        <v>160</v>
      </c>
      <c r="D284" s="71" t="s">
        <v>8</v>
      </c>
      <c r="E284" s="101">
        <f>E285</f>
        <v>110602815.01000001</v>
      </c>
    </row>
    <row r="285" spans="1:9" ht="37.5" outlineLevel="3" x14ac:dyDescent="0.25">
      <c r="A285" s="50" t="s">
        <v>490</v>
      </c>
      <c r="B285" s="51" t="s">
        <v>130</v>
      </c>
      <c r="C285" s="51" t="s">
        <v>161</v>
      </c>
      <c r="D285" s="51" t="s">
        <v>8</v>
      </c>
      <c r="E285" s="101">
        <f>E286+E293</f>
        <v>110602815.01000001</v>
      </c>
    </row>
    <row r="286" spans="1:9" ht="37.5" outlineLevel="4" x14ac:dyDescent="0.25">
      <c r="A286" s="53" t="s">
        <v>245</v>
      </c>
      <c r="B286" s="51" t="s">
        <v>130</v>
      </c>
      <c r="C286" s="51" t="s">
        <v>264</v>
      </c>
      <c r="D286" s="51" t="s">
        <v>8</v>
      </c>
      <c r="E286" s="101">
        <f>E287+E290</f>
        <v>109417383</v>
      </c>
    </row>
    <row r="287" spans="1:9" ht="37.5" outlineLevel="5" x14ac:dyDescent="0.25">
      <c r="A287" s="50" t="s">
        <v>132</v>
      </c>
      <c r="B287" s="51" t="s">
        <v>130</v>
      </c>
      <c r="C287" s="51" t="s">
        <v>168</v>
      </c>
      <c r="D287" s="51" t="s">
        <v>8</v>
      </c>
      <c r="E287" s="101">
        <f>E288</f>
        <v>42914154</v>
      </c>
    </row>
    <row r="288" spans="1:9" ht="37.5" outlineLevel="6" x14ac:dyDescent="0.25">
      <c r="A288" s="50" t="s">
        <v>50</v>
      </c>
      <c r="B288" s="51" t="s">
        <v>130</v>
      </c>
      <c r="C288" s="51" t="s">
        <v>168</v>
      </c>
      <c r="D288" s="51" t="s">
        <v>51</v>
      </c>
      <c r="E288" s="101">
        <f>E289</f>
        <v>42914154</v>
      </c>
    </row>
    <row r="289" spans="1:5" outlineLevel="4" x14ac:dyDescent="0.25">
      <c r="A289" s="50" t="s">
        <v>87</v>
      </c>
      <c r="B289" s="51" t="s">
        <v>130</v>
      </c>
      <c r="C289" s="51" t="s">
        <v>168</v>
      </c>
      <c r="D289" s="51" t="s">
        <v>88</v>
      </c>
      <c r="E289" s="101">
        <v>42914154</v>
      </c>
    </row>
    <row r="290" spans="1:5" ht="57.75" customHeight="1" outlineLevel="5" x14ac:dyDescent="0.25">
      <c r="A290" s="53" t="s">
        <v>491</v>
      </c>
      <c r="B290" s="51" t="s">
        <v>130</v>
      </c>
      <c r="C290" s="51" t="s">
        <v>169</v>
      </c>
      <c r="D290" s="51" t="s">
        <v>8</v>
      </c>
      <c r="E290" s="101">
        <f>E291</f>
        <v>66503229</v>
      </c>
    </row>
    <row r="291" spans="1:5" ht="37.5" outlineLevel="6" x14ac:dyDescent="0.25">
      <c r="A291" s="50" t="s">
        <v>50</v>
      </c>
      <c r="B291" s="51" t="s">
        <v>130</v>
      </c>
      <c r="C291" s="51" t="s">
        <v>169</v>
      </c>
      <c r="D291" s="51" t="s">
        <v>51</v>
      </c>
      <c r="E291" s="101">
        <f>E292</f>
        <v>66503229</v>
      </c>
    </row>
    <row r="292" spans="1:5" outlineLevel="3" x14ac:dyDescent="0.25">
      <c r="A292" s="50" t="s">
        <v>87</v>
      </c>
      <c r="B292" s="51" t="s">
        <v>130</v>
      </c>
      <c r="C292" s="51" t="s">
        <v>169</v>
      </c>
      <c r="D292" s="51" t="s">
        <v>88</v>
      </c>
      <c r="E292" s="101">
        <v>66503229</v>
      </c>
    </row>
    <row r="293" spans="1:5" ht="18" customHeight="1" outlineLevel="3" x14ac:dyDescent="0.25">
      <c r="A293" s="53" t="s">
        <v>246</v>
      </c>
      <c r="B293" s="51" t="s">
        <v>130</v>
      </c>
      <c r="C293" s="51" t="s">
        <v>266</v>
      </c>
      <c r="D293" s="51" t="s">
        <v>8</v>
      </c>
      <c r="E293" s="101">
        <f>E303+E294+E300+E297</f>
        <v>1185432.01</v>
      </c>
    </row>
    <row r="294" spans="1:5" ht="20.25" customHeight="1" outlineLevel="6" x14ac:dyDescent="0.25">
      <c r="A294" s="50" t="s">
        <v>342</v>
      </c>
      <c r="B294" s="51" t="s">
        <v>130</v>
      </c>
      <c r="C294" s="51" t="s">
        <v>343</v>
      </c>
      <c r="D294" s="51" t="s">
        <v>8</v>
      </c>
      <c r="E294" s="101">
        <f>E295</f>
        <v>100000</v>
      </c>
    </row>
    <row r="295" spans="1:5" ht="37.5" outlineLevel="6" x14ac:dyDescent="0.25">
      <c r="A295" s="50" t="s">
        <v>50</v>
      </c>
      <c r="B295" s="51" t="s">
        <v>130</v>
      </c>
      <c r="C295" s="51" t="s">
        <v>343</v>
      </c>
      <c r="D295" s="51" t="s">
        <v>51</v>
      </c>
      <c r="E295" s="101">
        <f>E296</f>
        <v>100000</v>
      </c>
    </row>
    <row r="296" spans="1:5" outlineLevel="6" x14ac:dyDescent="0.25">
      <c r="A296" s="50" t="s">
        <v>87</v>
      </c>
      <c r="B296" s="51" t="s">
        <v>130</v>
      </c>
      <c r="C296" s="51" t="s">
        <v>343</v>
      </c>
      <c r="D296" s="51" t="s">
        <v>88</v>
      </c>
      <c r="E296" s="101">
        <v>100000</v>
      </c>
    </row>
    <row r="297" spans="1:5" outlineLevel="6" x14ac:dyDescent="0.25">
      <c r="A297" s="50" t="s">
        <v>325</v>
      </c>
      <c r="B297" s="51" t="s">
        <v>130</v>
      </c>
      <c r="C297" s="51" t="s">
        <v>344</v>
      </c>
      <c r="D297" s="51" t="s">
        <v>8</v>
      </c>
      <c r="E297" s="101">
        <f>E298</f>
        <v>45000</v>
      </c>
    </row>
    <row r="298" spans="1:5" ht="37.5" outlineLevel="6" x14ac:dyDescent="0.25">
      <c r="A298" s="50" t="s">
        <v>50</v>
      </c>
      <c r="B298" s="51" t="s">
        <v>130</v>
      </c>
      <c r="C298" s="51" t="s">
        <v>344</v>
      </c>
      <c r="D298" s="51" t="s">
        <v>51</v>
      </c>
      <c r="E298" s="101">
        <f>E299</f>
        <v>45000</v>
      </c>
    </row>
    <row r="299" spans="1:5" outlineLevel="6" x14ac:dyDescent="0.25">
      <c r="A299" s="50" t="s">
        <v>87</v>
      </c>
      <c r="B299" s="51" t="s">
        <v>130</v>
      </c>
      <c r="C299" s="51" t="s">
        <v>344</v>
      </c>
      <c r="D299" s="51" t="s">
        <v>88</v>
      </c>
      <c r="E299" s="101">
        <v>45000</v>
      </c>
    </row>
    <row r="300" spans="1:5" ht="37.5" outlineLevel="6" x14ac:dyDescent="0.25">
      <c r="A300" s="95" t="s">
        <v>600</v>
      </c>
      <c r="B300" s="51" t="s">
        <v>130</v>
      </c>
      <c r="C300" s="51" t="s">
        <v>601</v>
      </c>
      <c r="D300" s="51" t="s">
        <v>8</v>
      </c>
      <c r="E300" s="101">
        <f>E301</f>
        <v>140600</v>
      </c>
    </row>
    <row r="301" spans="1:5" ht="37.5" outlineLevel="6" x14ac:dyDescent="0.25">
      <c r="A301" s="50" t="s">
        <v>50</v>
      </c>
      <c r="B301" s="51" t="s">
        <v>130</v>
      </c>
      <c r="C301" s="51" t="s">
        <v>601</v>
      </c>
      <c r="D301" s="51" t="s">
        <v>51</v>
      </c>
      <c r="E301" s="101">
        <f>E302</f>
        <v>140600</v>
      </c>
    </row>
    <row r="302" spans="1:5" outlineLevel="6" x14ac:dyDescent="0.25">
      <c r="A302" s="50" t="s">
        <v>87</v>
      </c>
      <c r="B302" s="51" t="s">
        <v>130</v>
      </c>
      <c r="C302" s="51" t="s">
        <v>601</v>
      </c>
      <c r="D302" s="51" t="s">
        <v>88</v>
      </c>
      <c r="E302" s="101">
        <v>140600</v>
      </c>
    </row>
    <row r="303" spans="1:5" ht="58.5" customHeight="1" outlineLevel="3" x14ac:dyDescent="0.25">
      <c r="A303" s="31" t="s">
        <v>371</v>
      </c>
      <c r="B303" s="51" t="s">
        <v>130</v>
      </c>
      <c r="C303" s="51" t="s">
        <v>372</v>
      </c>
      <c r="D303" s="51" t="s">
        <v>8</v>
      </c>
      <c r="E303" s="101">
        <f>E304</f>
        <v>899832.01</v>
      </c>
    </row>
    <row r="304" spans="1:5" ht="37.5" outlineLevel="3" x14ac:dyDescent="0.25">
      <c r="A304" s="50" t="s">
        <v>320</v>
      </c>
      <c r="B304" s="51" t="s">
        <v>130</v>
      </c>
      <c r="C304" s="51" t="s">
        <v>372</v>
      </c>
      <c r="D304" s="51" t="s">
        <v>321</v>
      </c>
      <c r="E304" s="101">
        <f>E305</f>
        <v>899832.01</v>
      </c>
    </row>
    <row r="305" spans="1:5" outlineLevel="3" x14ac:dyDescent="0.25">
      <c r="A305" s="50" t="s">
        <v>322</v>
      </c>
      <c r="B305" s="51" t="s">
        <v>130</v>
      </c>
      <c r="C305" s="51" t="s">
        <v>372</v>
      </c>
      <c r="D305" s="51" t="s">
        <v>323</v>
      </c>
      <c r="E305" s="101">
        <v>899832.01</v>
      </c>
    </row>
    <row r="306" spans="1:5" outlineLevel="1" x14ac:dyDescent="0.25">
      <c r="A306" s="50" t="s">
        <v>84</v>
      </c>
      <c r="B306" s="51" t="s">
        <v>85</v>
      </c>
      <c r="C306" s="51" t="s">
        <v>145</v>
      </c>
      <c r="D306" s="51" t="s">
        <v>8</v>
      </c>
      <c r="E306" s="101">
        <f>E307</f>
        <v>329353477.26999998</v>
      </c>
    </row>
    <row r="307" spans="1:5" ht="37.5" outlineLevel="2" x14ac:dyDescent="0.25">
      <c r="A307" s="94" t="s">
        <v>489</v>
      </c>
      <c r="B307" s="71" t="s">
        <v>85</v>
      </c>
      <c r="C307" s="71" t="s">
        <v>160</v>
      </c>
      <c r="D307" s="71" t="s">
        <v>8</v>
      </c>
      <c r="E307" s="101">
        <f>E308</f>
        <v>329353477.26999998</v>
      </c>
    </row>
    <row r="308" spans="1:5" ht="37.5" outlineLevel="3" x14ac:dyDescent="0.25">
      <c r="A308" s="50" t="s">
        <v>493</v>
      </c>
      <c r="B308" s="51" t="s">
        <v>85</v>
      </c>
      <c r="C308" s="51" t="s">
        <v>170</v>
      </c>
      <c r="D308" s="51" t="s">
        <v>8</v>
      </c>
      <c r="E308" s="101">
        <f>E309+E322+E329</f>
        <v>329353477.26999998</v>
      </c>
    </row>
    <row r="309" spans="1:5" ht="37.5" outlineLevel="4" x14ac:dyDescent="0.25">
      <c r="A309" s="53" t="s">
        <v>248</v>
      </c>
      <c r="B309" s="51" t="s">
        <v>85</v>
      </c>
      <c r="C309" s="51" t="s">
        <v>267</v>
      </c>
      <c r="D309" s="51" t="s">
        <v>8</v>
      </c>
      <c r="E309" s="101">
        <f>E310+E313+E316+E319</f>
        <v>317320407.94999999</v>
      </c>
    </row>
    <row r="310" spans="1:5" ht="37.5" outlineLevel="4" x14ac:dyDescent="0.25">
      <c r="A310" s="56" t="s">
        <v>648</v>
      </c>
      <c r="B310" s="51" t="s">
        <v>85</v>
      </c>
      <c r="C310" s="51" t="s">
        <v>649</v>
      </c>
      <c r="D310" s="51" t="s">
        <v>8</v>
      </c>
      <c r="E310" s="101">
        <f>E311</f>
        <v>6405840</v>
      </c>
    </row>
    <row r="311" spans="1:5" ht="37.5" outlineLevel="4" x14ac:dyDescent="0.25">
      <c r="A311" s="50" t="s">
        <v>50</v>
      </c>
      <c r="B311" s="51" t="s">
        <v>85</v>
      </c>
      <c r="C311" s="51" t="s">
        <v>649</v>
      </c>
      <c r="D311" s="51" t="s">
        <v>51</v>
      </c>
      <c r="E311" s="101">
        <f>E312</f>
        <v>6405840</v>
      </c>
    </row>
    <row r="312" spans="1:5" outlineLevel="4" x14ac:dyDescent="0.25">
      <c r="A312" s="50" t="s">
        <v>87</v>
      </c>
      <c r="B312" s="51" t="s">
        <v>85</v>
      </c>
      <c r="C312" s="51" t="s">
        <v>649</v>
      </c>
      <c r="D312" s="51" t="s">
        <v>88</v>
      </c>
      <c r="E312" s="101">
        <v>6405840</v>
      </c>
    </row>
    <row r="313" spans="1:5" ht="37.5" outlineLevel="5" x14ac:dyDescent="0.25">
      <c r="A313" s="50" t="s">
        <v>133</v>
      </c>
      <c r="B313" s="51" t="s">
        <v>85</v>
      </c>
      <c r="C313" s="51" t="s">
        <v>171</v>
      </c>
      <c r="D313" s="51" t="s">
        <v>8</v>
      </c>
      <c r="E313" s="101">
        <f>E314</f>
        <v>87885335.950000003</v>
      </c>
    </row>
    <row r="314" spans="1:5" ht="37.5" outlineLevel="6" x14ac:dyDescent="0.25">
      <c r="A314" s="50" t="s">
        <v>50</v>
      </c>
      <c r="B314" s="51" t="s">
        <v>85</v>
      </c>
      <c r="C314" s="51" t="s">
        <v>171</v>
      </c>
      <c r="D314" s="51" t="s">
        <v>51</v>
      </c>
      <c r="E314" s="101">
        <f>E315</f>
        <v>87885335.950000003</v>
      </c>
    </row>
    <row r="315" spans="1:5" outlineLevel="4" x14ac:dyDescent="0.25">
      <c r="A315" s="50" t="s">
        <v>87</v>
      </c>
      <c r="B315" s="51" t="s">
        <v>85</v>
      </c>
      <c r="C315" s="51" t="s">
        <v>171</v>
      </c>
      <c r="D315" s="51" t="s">
        <v>88</v>
      </c>
      <c r="E315" s="101">
        <v>87885335.950000003</v>
      </c>
    </row>
    <row r="316" spans="1:5" ht="75.75" customHeight="1" outlineLevel="5" x14ac:dyDescent="0.25">
      <c r="A316" s="53" t="s">
        <v>494</v>
      </c>
      <c r="B316" s="51" t="s">
        <v>85</v>
      </c>
      <c r="C316" s="51" t="s">
        <v>172</v>
      </c>
      <c r="D316" s="51" t="s">
        <v>8</v>
      </c>
      <c r="E316" s="101">
        <f>E317</f>
        <v>217765232</v>
      </c>
    </row>
    <row r="317" spans="1:5" ht="37.5" outlineLevel="6" x14ac:dyDescent="0.25">
      <c r="A317" s="50" t="s">
        <v>50</v>
      </c>
      <c r="B317" s="51" t="s">
        <v>85</v>
      </c>
      <c r="C317" s="51" t="s">
        <v>172</v>
      </c>
      <c r="D317" s="51" t="s">
        <v>51</v>
      </c>
      <c r="E317" s="101">
        <f>E318</f>
        <v>217765232</v>
      </c>
    </row>
    <row r="318" spans="1:5" outlineLevel="6" x14ac:dyDescent="0.25">
      <c r="A318" s="50" t="s">
        <v>87</v>
      </c>
      <c r="B318" s="51" t="s">
        <v>85</v>
      </c>
      <c r="C318" s="51" t="s">
        <v>172</v>
      </c>
      <c r="D318" s="51" t="s">
        <v>88</v>
      </c>
      <c r="E318" s="101">
        <v>217765232</v>
      </c>
    </row>
    <row r="319" spans="1:5" ht="78" customHeight="1" outlineLevel="6" x14ac:dyDescent="0.25">
      <c r="A319" s="52" t="s">
        <v>650</v>
      </c>
      <c r="B319" s="51" t="s">
        <v>85</v>
      </c>
      <c r="C319" s="51" t="s">
        <v>651</v>
      </c>
      <c r="D319" s="51" t="s">
        <v>8</v>
      </c>
      <c r="E319" s="101">
        <f>E320</f>
        <v>5264000</v>
      </c>
    </row>
    <row r="320" spans="1:5" ht="37.5" outlineLevel="6" x14ac:dyDescent="0.25">
      <c r="A320" s="50" t="s">
        <v>50</v>
      </c>
      <c r="B320" s="51" t="s">
        <v>85</v>
      </c>
      <c r="C320" s="51" t="s">
        <v>651</v>
      </c>
      <c r="D320" s="51" t="s">
        <v>51</v>
      </c>
      <c r="E320" s="101">
        <f>E321</f>
        <v>5264000</v>
      </c>
    </row>
    <row r="321" spans="1:5" outlineLevel="6" x14ac:dyDescent="0.25">
      <c r="A321" s="50" t="s">
        <v>87</v>
      </c>
      <c r="B321" s="51" t="s">
        <v>85</v>
      </c>
      <c r="C321" s="51" t="s">
        <v>651</v>
      </c>
      <c r="D321" s="51" t="s">
        <v>88</v>
      </c>
      <c r="E321" s="101">
        <v>5264000</v>
      </c>
    </row>
    <row r="322" spans="1:5" ht="19.5" customHeight="1" outlineLevel="6" x14ac:dyDescent="0.25">
      <c r="A322" s="95" t="s">
        <v>249</v>
      </c>
      <c r="B322" s="51" t="s">
        <v>85</v>
      </c>
      <c r="C322" s="51" t="s">
        <v>265</v>
      </c>
      <c r="D322" s="51" t="s">
        <v>8</v>
      </c>
      <c r="E322" s="101">
        <f>E323+E326</f>
        <v>3068310</v>
      </c>
    </row>
    <row r="323" spans="1:5" outlineLevel="6" x14ac:dyDescent="0.25">
      <c r="A323" s="50" t="s">
        <v>325</v>
      </c>
      <c r="B323" s="51" t="s">
        <v>85</v>
      </c>
      <c r="C323" s="51" t="s">
        <v>326</v>
      </c>
      <c r="D323" s="51" t="s">
        <v>8</v>
      </c>
      <c r="E323" s="101">
        <f>E324</f>
        <v>235600</v>
      </c>
    </row>
    <row r="324" spans="1:5" ht="37.5" outlineLevel="6" x14ac:dyDescent="0.25">
      <c r="A324" s="50" t="s">
        <v>50</v>
      </c>
      <c r="B324" s="51" t="s">
        <v>85</v>
      </c>
      <c r="C324" s="51" t="s">
        <v>326</v>
      </c>
      <c r="D324" s="51" t="s">
        <v>51</v>
      </c>
      <c r="E324" s="101">
        <f>E325</f>
        <v>235600</v>
      </c>
    </row>
    <row r="325" spans="1:5" outlineLevel="6" x14ac:dyDescent="0.25">
      <c r="A325" s="50" t="s">
        <v>87</v>
      </c>
      <c r="B325" s="51" t="s">
        <v>85</v>
      </c>
      <c r="C325" s="51" t="s">
        <v>326</v>
      </c>
      <c r="D325" s="51" t="s">
        <v>88</v>
      </c>
      <c r="E325" s="101">
        <v>235600</v>
      </c>
    </row>
    <row r="326" spans="1:5" outlineLevel="6" x14ac:dyDescent="0.25">
      <c r="A326" s="93" t="s">
        <v>389</v>
      </c>
      <c r="B326" s="51" t="s">
        <v>85</v>
      </c>
      <c r="C326" s="51" t="s">
        <v>390</v>
      </c>
      <c r="D326" s="51" t="s">
        <v>8</v>
      </c>
      <c r="E326" s="101">
        <f>E327</f>
        <v>2832710</v>
      </c>
    </row>
    <row r="327" spans="1:5" ht="37.5" outlineLevel="6" x14ac:dyDescent="0.25">
      <c r="A327" s="50" t="s">
        <v>50</v>
      </c>
      <c r="B327" s="51" t="s">
        <v>85</v>
      </c>
      <c r="C327" s="51" t="s">
        <v>390</v>
      </c>
      <c r="D327" s="51" t="s">
        <v>51</v>
      </c>
      <c r="E327" s="101">
        <f>E328</f>
        <v>2832710</v>
      </c>
    </row>
    <row r="328" spans="1:5" outlineLevel="6" x14ac:dyDescent="0.25">
      <c r="A328" s="50" t="s">
        <v>87</v>
      </c>
      <c r="B328" s="51" t="s">
        <v>85</v>
      </c>
      <c r="C328" s="51" t="s">
        <v>390</v>
      </c>
      <c r="D328" s="51" t="s">
        <v>88</v>
      </c>
      <c r="E328" s="101">
        <v>2832710</v>
      </c>
    </row>
    <row r="329" spans="1:5" ht="20.25" customHeight="1" outlineLevel="6" x14ac:dyDescent="0.25">
      <c r="A329" s="95" t="s">
        <v>333</v>
      </c>
      <c r="B329" s="51" t="s">
        <v>85</v>
      </c>
      <c r="C329" s="51" t="s">
        <v>268</v>
      </c>
      <c r="D329" s="51" t="s">
        <v>8</v>
      </c>
      <c r="E329" s="101">
        <f>E330</f>
        <v>8964759.3200000003</v>
      </c>
    </row>
    <row r="330" spans="1:5" ht="59.25" customHeight="1" outlineLevel="6" x14ac:dyDescent="0.25">
      <c r="A330" s="55" t="s">
        <v>368</v>
      </c>
      <c r="B330" s="51" t="s">
        <v>85</v>
      </c>
      <c r="C330" s="51" t="s">
        <v>369</v>
      </c>
      <c r="D330" s="51" t="s">
        <v>8</v>
      </c>
      <c r="E330" s="101">
        <f>E331</f>
        <v>8964759.3200000003</v>
      </c>
    </row>
    <row r="331" spans="1:5" ht="37.5" outlineLevel="6" x14ac:dyDescent="0.25">
      <c r="A331" s="50" t="s">
        <v>50</v>
      </c>
      <c r="B331" s="51" t="s">
        <v>85</v>
      </c>
      <c r="C331" s="51" t="s">
        <v>369</v>
      </c>
      <c r="D331" s="51" t="s">
        <v>51</v>
      </c>
      <c r="E331" s="101">
        <f>E332</f>
        <v>8964759.3200000003</v>
      </c>
    </row>
    <row r="332" spans="1:5" outlineLevel="6" x14ac:dyDescent="0.25">
      <c r="A332" s="50" t="s">
        <v>87</v>
      </c>
      <c r="B332" s="51" t="s">
        <v>85</v>
      </c>
      <c r="C332" s="51" t="s">
        <v>369</v>
      </c>
      <c r="D332" s="51" t="s">
        <v>88</v>
      </c>
      <c r="E332" s="101">
        <v>8964759.3200000003</v>
      </c>
    </row>
    <row r="333" spans="1:5" outlineLevel="6" x14ac:dyDescent="0.25">
      <c r="A333" s="50" t="s">
        <v>305</v>
      </c>
      <c r="B333" s="51" t="s">
        <v>304</v>
      </c>
      <c r="C333" s="51" t="s">
        <v>145</v>
      </c>
      <c r="D333" s="51" t="s">
        <v>8</v>
      </c>
      <c r="E333" s="101">
        <f>E334+E354</f>
        <v>45018324.379999995</v>
      </c>
    </row>
    <row r="334" spans="1:5" ht="37.5" outlineLevel="6" x14ac:dyDescent="0.25">
      <c r="A334" s="94" t="s">
        <v>489</v>
      </c>
      <c r="B334" s="71" t="s">
        <v>304</v>
      </c>
      <c r="C334" s="71" t="s">
        <v>160</v>
      </c>
      <c r="D334" s="71" t="s">
        <v>8</v>
      </c>
      <c r="E334" s="101">
        <f>E335</f>
        <v>29581319.379999999</v>
      </c>
    </row>
    <row r="335" spans="1:5" ht="37.5" outlineLevel="3" x14ac:dyDescent="0.25">
      <c r="A335" s="50" t="s">
        <v>495</v>
      </c>
      <c r="B335" s="51" t="s">
        <v>304</v>
      </c>
      <c r="C335" s="51" t="s">
        <v>173</v>
      </c>
      <c r="D335" s="51" t="s">
        <v>8</v>
      </c>
      <c r="E335" s="101">
        <f>E336+E340+E347</f>
        <v>29581319.379999999</v>
      </c>
    </row>
    <row r="336" spans="1:5" ht="37.5" outlineLevel="4" x14ac:dyDescent="0.25">
      <c r="A336" s="96" t="s">
        <v>250</v>
      </c>
      <c r="B336" s="51" t="s">
        <v>304</v>
      </c>
      <c r="C336" s="51" t="s">
        <v>269</v>
      </c>
      <c r="D336" s="51" t="s">
        <v>8</v>
      </c>
      <c r="E336" s="101">
        <f>E337</f>
        <v>22331505</v>
      </c>
    </row>
    <row r="337" spans="1:5" ht="37.5" outlineLevel="5" x14ac:dyDescent="0.25">
      <c r="A337" s="50" t="s">
        <v>134</v>
      </c>
      <c r="B337" s="51" t="s">
        <v>304</v>
      </c>
      <c r="C337" s="51" t="s">
        <v>175</v>
      </c>
      <c r="D337" s="51" t="s">
        <v>8</v>
      </c>
      <c r="E337" s="101">
        <f>E338</f>
        <v>22331505</v>
      </c>
    </row>
    <row r="338" spans="1:5" ht="37.5" outlineLevel="6" x14ac:dyDescent="0.25">
      <c r="A338" s="50" t="s">
        <v>50</v>
      </c>
      <c r="B338" s="51" t="s">
        <v>304</v>
      </c>
      <c r="C338" s="51" t="s">
        <v>175</v>
      </c>
      <c r="D338" s="51" t="s">
        <v>51</v>
      </c>
      <c r="E338" s="101">
        <f>E339</f>
        <v>22331505</v>
      </c>
    </row>
    <row r="339" spans="1:5" outlineLevel="6" x14ac:dyDescent="0.25">
      <c r="A339" s="50" t="s">
        <v>87</v>
      </c>
      <c r="B339" s="51" t="s">
        <v>304</v>
      </c>
      <c r="C339" s="51" t="s">
        <v>175</v>
      </c>
      <c r="D339" s="51" t="s">
        <v>88</v>
      </c>
      <c r="E339" s="101">
        <v>22331505</v>
      </c>
    </row>
    <row r="340" spans="1:5" ht="37.5" outlineLevel="5" x14ac:dyDescent="0.25">
      <c r="A340" s="53" t="s">
        <v>496</v>
      </c>
      <c r="B340" s="51" t="s">
        <v>304</v>
      </c>
      <c r="C340" s="51" t="s">
        <v>270</v>
      </c>
      <c r="D340" s="51" t="s">
        <v>8</v>
      </c>
      <c r="E340" s="101">
        <f>E341+E344</f>
        <v>220500</v>
      </c>
    </row>
    <row r="341" spans="1:5" outlineLevel="6" x14ac:dyDescent="0.25">
      <c r="A341" s="50" t="s">
        <v>325</v>
      </c>
      <c r="B341" s="51" t="s">
        <v>304</v>
      </c>
      <c r="C341" s="51" t="s">
        <v>359</v>
      </c>
      <c r="D341" s="51" t="s">
        <v>8</v>
      </c>
      <c r="E341" s="101">
        <f>E342</f>
        <v>135000</v>
      </c>
    </row>
    <row r="342" spans="1:5" ht="37.5" outlineLevel="6" x14ac:dyDescent="0.25">
      <c r="A342" s="50" t="s">
        <v>50</v>
      </c>
      <c r="B342" s="51" t="s">
        <v>304</v>
      </c>
      <c r="C342" s="51" t="s">
        <v>359</v>
      </c>
      <c r="D342" s="51" t="s">
        <v>51</v>
      </c>
      <c r="E342" s="101">
        <f>E343</f>
        <v>135000</v>
      </c>
    </row>
    <row r="343" spans="1:5" outlineLevel="6" x14ac:dyDescent="0.25">
      <c r="A343" s="50" t="s">
        <v>87</v>
      </c>
      <c r="B343" s="51" t="s">
        <v>304</v>
      </c>
      <c r="C343" s="51" t="s">
        <v>359</v>
      </c>
      <c r="D343" s="51" t="s">
        <v>88</v>
      </c>
      <c r="E343" s="101">
        <f>50000+85000</f>
        <v>135000</v>
      </c>
    </row>
    <row r="344" spans="1:5" outlineLevel="6" x14ac:dyDescent="0.25">
      <c r="A344" s="50" t="s">
        <v>131</v>
      </c>
      <c r="B344" s="51" t="s">
        <v>304</v>
      </c>
      <c r="C344" s="51" t="s">
        <v>174</v>
      </c>
      <c r="D344" s="51" t="s">
        <v>8</v>
      </c>
      <c r="E344" s="101">
        <f>E345</f>
        <v>85500</v>
      </c>
    </row>
    <row r="345" spans="1:5" ht="37.5" outlineLevel="6" x14ac:dyDescent="0.25">
      <c r="A345" s="50" t="s">
        <v>50</v>
      </c>
      <c r="B345" s="51" t="s">
        <v>304</v>
      </c>
      <c r="C345" s="51" t="s">
        <v>174</v>
      </c>
      <c r="D345" s="51" t="s">
        <v>51</v>
      </c>
      <c r="E345" s="101">
        <f>E346</f>
        <v>85500</v>
      </c>
    </row>
    <row r="346" spans="1:5" outlineLevel="6" x14ac:dyDescent="0.25">
      <c r="A346" s="50" t="s">
        <v>87</v>
      </c>
      <c r="B346" s="51" t="s">
        <v>304</v>
      </c>
      <c r="C346" s="51" t="s">
        <v>174</v>
      </c>
      <c r="D346" s="51" t="s">
        <v>88</v>
      </c>
      <c r="E346" s="101">
        <v>85500</v>
      </c>
    </row>
    <row r="347" spans="1:5" outlineLevel="6" x14ac:dyDescent="0.25">
      <c r="A347" s="50" t="s">
        <v>470</v>
      </c>
      <c r="B347" s="51" t="s">
        <v>304</v>
      </c>
      <c r="C347" s="51" t="s">
        <v>382</v>
      </c>
      <c r="D347" s="51" t="s">
        <v>8</v>
      </c>
      <c r="E347" s="101">
        <f>E348+E351</f>
        <v>7029314.3799999999</v>
      </c>
    </row>
    <row r="348" spans="1:5" ht="36.75" customHeight="1" outlineLevel="6" x14ac:dyDescent="0.25">
      <c r="A348" s="31" t="s">
        <v>537</v>
      </c>
      <c r="B348" s="51" t="s">
        <v>304</v>
      </c>
      <c r="C348" s="51" t="s">
        <v>588</v>
      </c>
      <c r="D348" s="51" t="s">
        <v>8</v>
      </c>
      <c r="E348" s="101">
        <f>E349</f>
        <v>6929314.3799999999</v>
      </c>
    </row>
    <row r="349" spans="1:5" ht="37.5" outlineLevel="6" x14ac:dyDescent="0.25">
      <c r="A349" s="50" t="s">
        <v>50</v>
      </c>
      <c r="B349" s="51" t="s">
        <v>304</v>
      </c>
      <c r="C349" s="51" t="s">
        <v>588</v>
      </c>
      <c r="D349" s="51" t="s">
        <v>51</v>
      </c>
      <c r="E349" s="101">
        <f>E350</f>
        <v>6929314.3799999999</v>
      </c>
    </row>
    <row r="350" spans="1:5" outlineLevel="6" x14ac:dyDescent="0.25">
      <c r="A350" s="50" t="s">
        <v>87</v>
      </c>
      <c r="B350" s="51" t="s">
        <v>304</v>
      </c>
      <c r="C350" s="51" t="s">
        <v>588</v>
      </c>
      <c r="D350" s="51" t="s">
        <v>88</v>
      </c>
      <c r="E350" s="101">
        <v>6929314.3799999999</v>
      </c>
    </row>
    <row r="351" spans="1:5" ht="19.5" customHeight="1" outlineLevel="6" x14ac:dyDescent="0.25">
      <c r="A351" s="31" t="s">
        <v>341</v>
      </c>
      <c r="B351" s="51" t="s">
        <v>304</v>
      </c>
      <c r="C351" s="51" t="s">
        <v>589</v>
      </c>
      <c r="D351" s="51" t="s">
        <v>8</v>
      </c>
      <c r="E351" s="101">
        <f>E352</f>
        <v>100000</v>
      </c>
    </row>
    <row r="352" spans="1:5" ht="37.5" outlineLevel="6" x14ac:dyDescent="0.25">
      <c r="A352" s="50" t="s">
        <v>50</v>
      </c>
      <c r="B352" s="51" t="s">
        <v>304</v>
      </c>
      <c r="C352" s="51" t="s">
        <v>589</v>
      </c>
      <c r="D352" s="51" t="s">
        <v>51</v>
      </c>
      <c r="E352" s="101">
        <f>E353</f>
        <v>100000</v>
      </c>
    </row>
    <row r="353" spans="1:9" outlineLevel="6" x14ac:dyDescent="0.25">
      <c r="A353" s="50" t="s">
        <v>87</v>
      </c>
      <c r="B353" s="51" t="s">
        <v>304</v>
      </c>
      <c r="C353" s="51" t="s">
        <v>589</v>
      </c>
      <c r="D353" s="51" t="s">
        <v>88</v>
      </c>
      <c r="E353" s="101">
        <v>100000</v>
      </c>
    </row>
    <row r="354" spans="1:9" ht="37.5" outlineLevel="6" x14ac:dyDescent="0.25">
      <c r="A354" s="50" t="s">
        <v>458</v>
      </c>
      <c r="B354" s="51" t="s">
        <v>304</v>
      </c>
      <c r="C354" s="51" t="s">
        <v>158</v>
      </c>
      <c r="D354" s="51" t="s">
        <v>8</v>
      </c>
      <c r="E354" s="101">
        <f>E355</f>
        <v>15437005</v>
      </c>
    </row>
    <row r="355" spans="1:9" ht="21" customHeight="1" outlineLevel="6" x14ac:dyDescent="0.25">
      <c r="A355" s="50" t="s">
        <v>459</v>
      </c>
      <c r="B355" s="51" t="s">
        <v>304</v>
      </c>
      <c r="C355" s="51" t="s">
        <v>273</v>
      </c>
      <c r="D355" s="51" t="s">
        <v>8</v>
      </c>
      <c r="E355" s="101">
        <f>E356</f>
        <v>15437005</v>
      </c>
    </row>
    <row r="356" spans="1:9" ht="37.5" outlineLevel="6" x14ac:dyDescent="0.25">
      <c r="A356" s="50" t="s">
        <v>86</v>
      </c>
      <c r="B356" s="51" t="s">
        <v>304</v>
      </c>
      <c r="C356" s="51" t="s">
        <v>159</v>
      </c>
      <c r="D356" s="51" t="s">
        <v>8</v>
      </c>
      <c r="E356" s="101">
        <f>E357</f>
        <v>15437005</v>
      </c>
    </row>
    <row r="357" spans="1:9" ht="37.5" outlineLevel="6" x14ac:dyDescent="0.25">
      <c r="A357" s="50" t="s">
        <v>50</v>
      </c>
      <c r="B357" s="51" t="s">
        <v>304</v>
      </c>
      <c r="C357" s="51" t="s">
        <v>159</v>
      </c>
      <c r="D357" s="51" t="s">
        <v>51</v>
      </c>
      <c r="E357" s="101">
        <f>E358</f>
        <v>15437005</v>
      </c>
    </row>
    <row r="358" spans="1:9" outlineLevel="6" x14ac:dyDescent="0.25">
      <c r="A358" s="50" t="s">
        <v>87</v>
      </c>
      <c r="B358" s="51" t="s">
        <v>304</v>
      </c>
      <c r="C358" s="51" t="s">
        <v>159</v>
      </c>
      <c r="D358" s="51" t="s">
        <v>88</v>
      </c>
      <c r="E358" s="101">
        <v>15437005</v>
      </c>
    </row>
    <row r="359" spans="1:9" outlineLevel="1" x14ac:dyDescent="0.25">
      <c r="A359" s="50" t="s">
        <v>89</v>
      </c>
      <c r="B359" s="51" t="s">
        <v>90</v>
      </c>
      <c r="C359" s="51" t="s">
        <v>145</v>
      </c>
      <c r="D359" s="51" t="s">
        <v>8</v>
      </c>
      <c r="E359" s="101">
        <f>E360</f>
        <v>3731245</v>
      </c>
    </row>
    <row r="360" spans="1:9" s="90" customFormat="1" ht="37.5" outlineLevel="2" x14ac:dyDescent="0.25">
      <c r="A360" s="94" t="s">
        <v>489</v>
      </c>
      <c r="B360" s="71" t="s">
        <v>90</v>
      </c>
      <c r="C360" s="71" t="s">
        <v>160</v>
      </c>
      <c r="D360" s="71" t="s">
        <v>8</v>
      </c>
      <c r="E360" s="103">
        <f>E361+E374</f>
        <v>3731245</v>
      </c>
      <c r="G360" s="140"/>
      <c r="H360" s="140"/>
      <c r="I360" s="140"/>
    </row>
    <row r="361" spans="1:9" ht="37.5" outlineLevel="3" x14ac:dyDescent="0.25">
      <c r="A361" s="50" t="s">
        <v>492</v>
      </c>
      <c r="B361" s="51" t="s">
        <v>90</v>
      </c>
      <c r="C361" s="51" t="s">
        <v>170</v>
      </c>
      <c r="D361" s="51" t="s">
        <v>8</v>
      </c>
      <c r="E361" s="101">
        <f>E362+E366</f>
        <v>3657245</v>
      </c>
    </row>
    <row r="362" spans="1:9" ht="18.75" customHeight="1" outlineLevel="3" x14ac:dyDescent="0.25">
      <c r="A362" s="95" t="s">
        <v>249</v>
      </c>
      <c r="B362" s="51" t="s">
        <v>90</v>
      </c>
      <c r="C362" s="51" t="s">
        <v>265</v>
      </c>
      <c r="D362" s="51" t="s">
        <v>8</v>
      </c>
      <c r="E362" s="101">
        <f>E363</f>
        <v>70000</v>
      </c>
    </row>
    <row r="363" spans="1:9" outlineLevel="3" x14ac:dyDescent="0.25">
      <c r="A363" s="50" t="s">
        <v>531</v>
      </c>
      <c r="B363" s="51" t="s">
        <v>90</v>
      </c>
      <c r="C363" s="51" t="s">
        <v>280</v>
      </c>
      <c r="D363" s="51" t="s">
        <v>8</v>
      </c>
      <c r="E363" s="101">
        <f>E364</f>
        <v>70000</v>
      </c>
    </row>
    <row r="364" spans="1:9" outlineLevel="3" x14ac:dyDescent="0.25">
      <c r="A364" s="50" t="s">
        <v>18</v>
      </c>
      <c r="B364" s="51" t="s">
        <v>90</v>
      </c>
      <c r="C364" s="51" t="s">
        <v>280</v>
      </c>
      <c r="D364" s="51" t="s">
        <v>19</v>
      </c>
      <c r="E364" s="101">
        <f>E365</f>
        <v>70000</v>
      </c>
    </row>
    <row r="365" spans="1:9" ht="21" customHeight="1" outlineLevel="4" x14ac:dyDescent="0.25">
      <c r="A365" s="50" t="s">
        <v>20</v>
      </c>
      <c r="B365" s="51" t="s">
        <v>90</v>
      </c>
      <c r="C365" s="51" t="s">
        <v>280</v>
      </c>
      <c r="D365" s="51" t="s">
        <v>21</v>
      </c>
      <c r="E365" s="101">
        <v>70000</v>
      </c>
    </row>
    <row r="366" spans="1:9" ht="21" customHeight="1" outlineLevel="6" x14ac:dyDescent="0.25">
      <c r="A366" s="95" t="s">
        <v>333</v>
      </c>
      <c r="B366" s="51" t="s">
        <v>90</v>
      </c>
      <c r="C366" s="51" t="s">
        <v>268</v>
      </c>
      <c r="D366" s="51" t="s">
        <v>8</v>
      </c>
      <c r="E366" s="101">
        <f>E367</f>
        <v>3587245</v>
      </c>
    </row>
    <row r="367" spans="1:9" ht="56.25" outlineLevel="6" x14ac:dyDescent="0.25">
      <c r="A367" s="31" t="s">
        <v>497</v>
      </c>
      <c r="B367" s="51" t="s">
        <v>90</v>
      </c>
      <c r="C367" s="51" t="s">
        <v>176</v>
      </c>
      <c r="D367" s="51" t="s">
        <v>8</v>
      </c>
      <c r="E367" s="101">
        <f>E368+E370+E372</f>
        <v>3587245</v>
      </c>
    </row>
    <row r="368" spans="1:9" ht="20.25" customHeight="1" outlineLevel="6" x14ac:dyDescent="0.25">
      <c r="A368" s="50" t="s">
        <v>20</v>
      </c>
      <c r="B368" s="51" t="s">
        <v>90</v>
      </c>
      <c r="C368" s="51" t="s">
        <v>176</v>
      </c>
      <c r="D368" s="51" t="s">
        <v>19</v>
      </c>
      <c r="E368" s="101">
        <f>E369</f>
        <v>2000</v>
      </c>
    </row>
    <row r="369" spans="1:5" ht="20.25" customHeight="1" outlineLevel="6" x14ac:dyDescent="0.25">
      <c r="A369" s="95" t="s">
        <v>333</v>
      </c>
      <c r="B369" s="51" t="s">
        <v>90</v>
      </c>
      <c r="C369" s="51" t="s">
        <v>176</v>
      </c>
      <c r="D369" s="51" t="s">
        <v>21</v>
      </c>
      <c r="E369" s="101">
        <v>2000</v>
      </c>
    </row>
    <row r="370" spans="1:5" outlineLevel="5" x14ac:dyDescent="0.25">
      <c r="A370" s="50" t="s">
        <v>103</v>
      </c>
      <c r="B370" s="51" t="s">
        <v>90</v>
      </c>
      <c r="C370" s="51" t="s">
        <v>176</v>
      </c>
      <c r="D370" s="51" t="s">
        <v>104</v>
      </c>
      <c r="E370" s="101">
        <f>E371</f>
        <v>356058</v>
      </c>
    </row>
    <row r="371" spans="1:5" ht="18.75" customHeight="1" outlineLevel="6" x14ac:dyDescent="0.25">
      <c r="A371" s="50" t="s">
        <v>110</v>
      </c>
      <c r="B371" s="51" t="s">
        <v>90</v>
      </c>
      <c r="C371" s="51" t="s">
        <v>176</v>
      </c>
      <c r="D371" s="51" t="s">
        <v>111</v>
      </c>
      <c r="E371" s="101">
        <v>356058</v>
      </c>
    </row>
    <row r="372" spans="1:5" ht="37.5" outlineLevel="4" x14ac:dyDescent="0.25">
      <c r="A372" s="50" t="s">
        <v>50</v>
      </c>
      <c r="B372" s="51" t="s">
        <v>90</v>
      </c>
      <c r="C372" s="51" t="s">
        <v>176</v>
      </c>
      <c r="D372" s="51" t="s">
        <v>51</v>
      </c>
      <c r="E372" s="101">
        <f>E373</f>
        <v>3229187</v>
      </c>
    </row>
    <row r="373" spans="1:5" outlineLevel="5" x14ac:dyDescent="0.25">
      <c r="A373" s="50" t="s">
        <v>87</v>
      </c>
      <c r="B373" s="51" t="s">
        <v>90</v>
      </c>
      <c r="C373" s="51" t="s">
        <v>176</v>
      </c>
      <c r="D373" s="51" t="s">
        <v>88</v>
      </c>
      <c r="E373" s="101">
        <v>3229187</v>
      </c>
    </row>
    <row r="374" spans="1:5" outlineLevel="6" x14ac:dyDescent="0.25">
      <c r="A374" s="56" t="s">
        <v>283</v>
      </c>
      <c r="B374" s="51" t="s">
        <v>90</v>
      </c>
      <c r="C374" s="51" t="s">
        <v>282</v>
      </c>
      <c r="D374" s="51" t="s">
        <v>8</v>
      </c>
      <c r="E374" s="101">
        <f>E375</f>
        <v>74000</v>
      </c>
    </row>
    <row r="375" spans="1:5" outlineLevel="6" x14ac:dyDescent="0.25">
      <c r="A375" s="50" t="s">
        <v>91</v>
      </c>
      <c r="B375" s="51" t="s">
        <v>90</v>
      </c>
      <c r="C375" s="51" t="s">
        <v>177</v>
      </c>
      <c r="D375" s="51" t="s">
        <v>8</v>
      </c>
      <c r="E375" s="101">
        <f>E376</f>
        <v>74000</v>
      </c>
    </row>
    <row r="376" spans="1:5" outlineLevel="6" x14ac:dyDescent="0.25">
      <c r="A376" s="50" t="s">
        <v>18</v>
      </c>
      <c r="B376" s="51" t="s">
        <v>90</v>
      </c>
      <c r="C376" s="51" t="s">
        <v>177</v>
      </c>
      <c r="D376" s="51" t="s">
        <v>19</v>
      </c>
      <c r="E376" s="101">
        <f>E377</f>
        <v>74000</v>
      </c>
    </row>
    <row r="377" spans="1:5" ht="21.75" customHeight="1" outlineLevel="6" x14ac:dyDescent="0.25">
      <c r="A377" s="50" t="s">
        <v>20</v>
      </c>
      <c r="B377" s="51" t="s">
        <v>90</v>
      </c>
      <c r="C377" s="51" t="s">
        <v>177</v>
      </c>
      <c r="D377" s="51" t="s">
        <v>21</v>
      </c>
      <c r="E377" s="101">
        <v>74000</v>
      </c>
    </row>
    <row r="378" spans="1:5" outlineLevel="1" x14ac:dyDescent="0.25">
      <c r="A378" s="50" t="s">
        <v>135</v>
      </c>
      <c r="B378" s="51" t="s">
        <v>136</v>
      </c>
      <c r="C378" s="51" t="s">
        <v>145</v>
      </c>
      <c r="D378" s="51" t="s">
        <v>8</v>
      </c>
      <c r="E378" s="101">
        <f>E379</f>
        <v>19096078</v>
      </c>
    </row>
    <row r="379" spans="1:5" ht="37.5" outlineLevel="2" x14ac:dyDescent="0.25">
      <c r="A379" s="94" t="s">
        <v>498</v>
      </c>
      <c r="B379" s="71" t="s">
        <v>136</v>
      </c>
      <c r="C379" s="71" t="s">
        <v>160</v>
      </c>
      <c r="D379" s="71" t="s">
        <v>8</v>
      </c>
      <c r="E379" s="101">
        <f>E380</f>
        <v>19096078</v>
      </c>
    </row>
    <row r="380" spans="1:5" ht="37.5" outlineLevel="4" x14ac:dyDescent="0.25">
      <c r="A380" s="53" t="s">
        <v>252</v>
      </c>
      <c r="B380" s="51" t="s">
        <v>136</v>
      </c>
      <c r="C380" s="51" t="s">
        <v>271</v>
      </c>
      <c r="D380" s="51" t="s">
        <v>8</v>
      </c>
      <c r="E380" s="101">
        <f>E381+E388+E395</f>
        <v>19096078</v>
      </c>
    </row>
    <row r="381" spans="1:5" ht="37.5" outlineLevel="5" x14ac:dyDescent="0.25">
      <c r="A381" s="50" t="s">
        <v>13</v>
      </c>
      <c r="B381" s="51" t="s">
        <v>136</v>
      </c>
      <c r="C381" s="51" t="s">
        <v>178</v>
      </c>
      <c r="D381" s="51" t="s">
        <v>8</v>
      </c>
      <c r="E381" s="101">
        <f>E382+E384+E386</f>
        <v>3551840</v>
      </c>
    </row>
    <row r="382" spans="1:5" ht="56.25" outlineLevel="6" x14ac:dyDescent="0.25">
      <c r="A382" s="50" t="s">
        <v>14</v>
      </c>
      <c r="B382" s="51" t="s">
        <v>136</v>
      </c>
      <c r="C382" s="51" t="s">
        <v>178</v>
      </c>
      <c r="D382" s="51" t="s">
        <v>15</v>
      </c>
      <c r="E382" s="101">
        <f>E383</f>
        <v>3258000</v>
      </c>
    </row>
    <row r="383" spans="1:5" outlineLevel="5" x14ac:dyDescent="0.25">
      <c r="A383" s="50" t="s">
        <v>16</v>
      </c>
      <c r="B383" s="51" t="s">
        <v>136</v>
      </c>
      <c r="C383" s="51" t="s">
        <v>178</v>
      </c>
      <c r="D383" s="51" t="s">
        <v>17</v>
      </c>
      <c r="E383" s="101">
        <v>3258000</v>
      </c>
    </row>
    <row r="384" spans="1:5" outlineLevel="6" x14ac:dyDescent="0.25">
      <c r="A384" s="50" t="s">
        <v>18</v>
      </c>
      <c r="B384" s="51" t="s">
        <v>136</v>
      </c>
      <c r="C384" s="51" t="s">
        <v>178</v>
      </c>
      <c r="D384" s="51" t="s">
        <v>19</v>
      </c>
      <c r="E384" s="101">
        <f>E385</f>
        <v>106340</v>
      </c>
    </row>
    <row r="385" spans="1:9" ht="19.5" customHeight="1" outlineLevel="6" x14ac:dyDescent="0.25">
      <c r="A385" s="50" t="s">
        <v>20</v>
      </c>
      <c r="B385" s="51" t="s">
        <v>136</v>
      </c>
      <c r="C385" s="51" t="s">
        <v>178</v>
      </c>
      <c r="D385" s="51" t="s">
        <v>21</v>
      </c>
      <c r="E385" s="101">
        <v>106340</v>
      </c>
    </row>
    <row r="386" spans="1:9" outlineLevel="6" x14ac:dyDescent="0.25">
      <c r="A386" s="50" t="s">
        <v>22</v>
      </c>
      <c r="B386" s="51" t="s">
        <v>136</v>
      </c>
      <c r="C386" s="51" t="s">
        <v>178</v>
      </c>
      <c r="D386" s="51" t="s">
        <v>23</v>
      </c>
      <c r="E386" s="101">
        <f>E387</f>
        <v>187500</v>
      </c>
    </row>
    <row r="387" spans="1:9" outlineLevel="4" x14ac:dyDescent="0.25">
      <c r="A387" s="50" t="s">
        <v>24</v>
      </c>
      <c r="B387" s="51" t="s">
        <v>136</v>
      </c>
      <c r="C387" s="51" t="s">
        <v>178</v>
      </c>
      <c r="D387" s="51" t="s">
        <v>25</v>
      </c>
      <c r="E387" s="101">
        <v>187500</v>
      </c>
    </row>
    <row r="388" spans="1:9" ht="37.5" outlineLevel="5" x14ac:dyDescent="0.25">
      <c r="A388" s="50" t="s">
        <v>46</v>
      </c>
      <c r="B388" s="51" t="s">
        <v>136</v>
      </c>
      <c r="C388" s="51" t="s">
        <v>179</v>
      </c>
      <c r="D388" s="51" t="s">
        <v>8</v>
      </c>
      <c r="E388" s="101">
        <f>E389+E391+E393</f>
        <v>13500839</v>
      </c>
    </row>
    <row r="389" spans="1:9" ht="56.25" outlineLevel="6" x14ac:dyDescent="0.25">
      <c r="A389" s="50" t="s">
        <v>14</v>
      </c>
      <c r="B389" s="51" t="s">
        <v>136</v>
      </c>
      <c r="C389" s="51" t="s">
        <v>179</v>
      </c>
      <c r="D389" s="51" t="s">
        <v>15</v>
      </c>
      <c r="E389" s="101">
        <f>E390</f>
        <v>10727139</v>
      </c>
    </row>
    <row r="390" spans="1:9" outlineLevel="5" x14ac:dyDescent="0.25">
      <c r="A390" s="50" t="s">
        <v>47</v>
      </c>
      <c r="B390" s="51" t="s">
        <v>136</v>
      </c>
      <c r="C390" s="51" t="s">
        <v>179</v>
      </c>
      <c r="D390" s="51" t="s">
        <v>48</v>
      </c>
      <c r="E390" s="101">
        <v>10727139</v>
      </c>
    </row>
    <row r="391" spans="1:9" outlineLevel="6" x14ac:dyDescent="0.25">
      <c r="A391" s="50" t="s">
        <v>18</v>
      </c>
      <c r="B391" s="51" t="s">
        <v>136</v>
      </c>
      <c r="C391" s="51" t="s">
        <v>179</v>
      </c>
      <c r="D391" s="51" t="s">
        <v>19</v>
      </c>
      <c r="E391" s="101">
        <f>E392</f>
        <v>2726700</v>
      </c>
    </row>
    <row r="392" spans="1:9" ht="20.25" customHeight="1" outlineLevel="6" x14ac:dyDescent="0.25">
      <c r="A392" s="50" t="s">
        <v>20</v>
      </c>
      <c r="B392" s="51" t="s">
        <v>136</v>
      </c>
      <c r="C392" s="51" t="s">
        <v>179</v>
      </c>
      <c r="D392" s="51" t="s">
        <v>21</v>
      </c>
      <c r="E392" s="101">
        <v>2726700</v>
      </c>
    </row>
    <row r="393" spans="1:9" outlineLevel="6" x14ac:dyDescent="0.25">
      <c r="A393" s="50" t="s">
        <v>22</v>
      </c>
      <c r="B393" s="51" t="s">
        <v>136</v>
      </c>
      <c r="C393" s="51" t="s">
        <v>179</v>
      </c>
      <c r="D393" s="51" t="s">
        <v>23</v>
      </c>
      <c r="E393" s="101">
        <f>E394</f>
        <v>47000</v>
      </c>
    </row>
    <row r="394" spans="1:9" outlineLevel="6" x14ac:dyDescent="0.25">
      <c r="A394" s="50" t="s">
        <v>24</v>
      </c>
      <c r="B394" s="51" t="s">
        <v>136</v>
      </c>
      <c r="C394" s="51" t="s">
        <v>179</v>
      </c>
      <c r="D394" s="51" t="s">
        <v>25</v>
      </c>
      <c r="E394" s="101">
        <v>47000</v>
      </c>
    </row>
    <row r="395" spans="1:9" ht="37.5" outlineLevel="6" x14ac:dyDescent="0.25">
      <c r="A395" s="56" t="s">
        <v>49</v>
      </c>
      <c r="B395" s="51" t="s">
        <v>136</v>
      </c>
      <c r="C395" s="51" t="s">
        <v>180</v>
      </c>
      <c r="D395" s="51" t="s">
        <v>8</v>
      </c>
      <c r="E395" s="101">
        <f>E396</f>
        <v>2043399</v>
      </c>
    </row>
    <row r="396" spans="1:9" ht="37.5" outlineLevel="6" x14ac:dyDescent="0.25">
      <c r="A396" s="50" t="s">
        <v>50</v>
      </c>
      <c r="B396" s="51" t="s">
        <v>136</v>
      </c>
      <c r="C396" s="51" t="s">
        <v>180</v>
      </c>
      <c r="D396" s="51" t="s">
        <v>51</v>
      </c>
      <c r="E396" s="101">
        <f>E397</f>
        <v>2043399</v>
      </c>
    </row>
    <row r="397" spans="1:9" outlineLevel="6" x14ac:dyDescent="0.25">
      <c r="A397" s="50" t="s">
        <v>52</v>
      </c>
      <c r="B397" s="51" t="s">
        <v>136</v>
      </c>
      <c r="C397" s="51" t="s">
        <v>180</v>
      </c>
      <c r="D397" s="51" t="s">
        <v>53</v>
      </c>
      <c r="E397" s="101">
        <v>2043399</v>
      </c>
    </row>
    <row r="398" spans="1:9" s="3" customFormat="1" x14ac:dyDescent="0.25">
      <c r="A398" s="48" t="s">
        <v>92</v>
      </c>
      <c r="B398" s="49" t="s">
        <v>93</v>
      </c>
      <c r="C398" s="49" t="s">
        <v>145</v>
      </c>
      <c r="D398" s="49" t="s">
        <v>8</v>
      </c>
      <c r="E398" s="105">
        <f>E399</f>
        <v>9555337.4499999993</v>
      </c>
      <c r="F398" s="91"/>
      <c r="G398" s="126"/>
      <c r="H398" s="126"/>
      <c r="I398" s="126"/>
    </row>
    <row r="399" spans="1:9" outlineLevel="1" x14ac:dyDescent="0.25">
      <c r="A399" s="50" t="s">
        <v>94</v>
      </c>
      <c r="B399" s="51" t="s">
        <v>95</v>
      </c>
      <c r="C399" s="51" t="s">
        <v>145</v>
      </c>
      <c r="D399" s="51" t="s">
        <v>8</v>
      </c>
      <c r="E399" s="101">
        <f>E400</f>
        <v>9555337.4499999993</v>
      </c>
    </row>
    <row r="400" spans="1:9" ht="37.5" outlineLevel="2" x14ac:dyDescent="0.25">
      <c r="A400" s="94" t="s">
        <v>460</v>
      </c>
      <c r="B400" s="71" t="s">
        <v>95</v>
      </c>
      <c r="C400" s="71" t="s">
        <v>158</v>
      </c>
      <c r="D400" s="71" t="s">
        <v>8</v>
      </c>
      <c r="E400" s="101">
        <f>E401+E411</f>
        <v>9555337.4499999993</v>
      </c>
    </row>
    <row r="401" spans="1:5" ht="21" customHeight="1" outlineLevel="2" x14ac:dyDescent="0.25">
      <c r="A401" s="50" t="s">
        <v>461</v>
      </c>
      <c r="B401" s="51" t="s">
        <v>95</v>
      </c>
      <c r="C401" s="51" t="s">
        <v>272</v>
      </c>
      <c r="D401" s="51" t="s">
        <v>8</v>
      </c>
      <c r="E401" s="101">
        <f>E408+E402+E405</f>
        <v>7891277.4500000002</v>
      </c>
    </row>
    <row r="402" spans="1:5" ht="37.5" outlineLevel="6" x14ac:dyDescent="0.25">
      <c r="A402" s="56" t="s">
        <v>97</v>
      </c>
      <c r="B402" s="51" t="s">
        <v>95</v>
      </c>
      <c r="C402" s="51" t="s">
        <v>163</v>
      </c>
      <c r="D402" s="51" t="s">
        <v>8</v>
      </c>
      <c r="E402" s="101">
        <f>E403</f>
        <v>7740500</v>
      </c>
    </row>
    <row r="403" spans="1:5" ht="37.5" outlineLevel="6" x14ac:dyDescent="0.25">
      <c r="A403" s="50" t="s">
        <v>50</v>
      </c>
      <c r="B403" s="51" t="s">
        <v>95</v>
      </c>
      <c r="C403" s="51" t="s">
        <v>163</v>
      </c>
      <c r="D403" s="51" t="s">
        <v>51</v>
      </c>
      <c r="E403" s="101">
        <f>E404</f>
        <v>7740500</v>
      </c>
    </row>
    <row r="404" spans="1:5" outlineLevel="6" x14ac:dyDescent="0.25">
      <c r="A404" s="50" t="s">
        <v>87</v>
      </c>
      <c r="B404" s="51" t="s">
        <v>95</v>
      </c>
      <c r="C404" s="51" t="s">
        <v>163</v>
      </c>
      <c r="D404" s="51" t="s">
        <v>88</v>
      </c>
      <c r="E404" s="101">
        <v>7740500</v>
      </c>
    </row>
    <row r="405" spans="1:5" ht="56.25" outlineLevel="6" x14ac:dyDescent="0.25">
      <c r="A405" s="31" t="s">
        <v>487</v>
      </c>
      <c r="B405" s="51" t="s">
        <v>95</v>
      </c>
      <c r="C405" s="51" t="s">
        <v>367</v>
      </c>
      <c r="D405" s="51" t="s">
        <v>8</v>
      </c>
      <c r="E405" s="101">
        <f>E406</f>
        <v>149247.45000000001</v>
      </c>
    </row>
    <row r="406" spans="1:5" ht="37.5" outlineLevel="6" x14ac:dyDescent="0.25">
      <c r="A406" s="50" t="s">
        <v>50</v>
      </c>
      <c r="B406" s="51" t="s">
        <v>95</v>
      </c>
      <c r="C406" s="51" t="s">
        <v>367</v>
      </c>
      <c r="D406" s="51" t="s">
        <v>51</v>
      </c>
      <c r="E406" s="101">
        <f>E407</f>
        <v>149247.45000000001</v>
      </c>
    </row>
    <row r="407" spans="1:5" outlineLevel="4" x14ac:dyDescent="0.25">
      <c r="A407" s="50" t="s">
        <v>87</v>
      </c>
      <c r="B407" s="51" t="s">
        <v>95</v>
      </c>
      <c r="C407" s="51" t="s">
        <v>367</v>
      </c>
      <c r="D407" s="51" t="s">
        <v>88</v>
      </c>
      <c r="E407" s="101">
        <v>149247.45000000001</v>
      </c>
    </row>
    <row r="408" spans="1:5" ht="40.5" customHeight="1" outlineLevel="2" x14ac:dyDescent="0.25">
      <c r="A408" s="50" t="s">
        <v>385</v>
      </c>
      <c r="B408" s="51" t="s">
        <v>95</v>
      </c>
      <c r="C408" s="51" t="s">
        <v>386</v>
      </c>
      <c r="D408" s="51" t="s">
        <v>8</v>
      </c>
      <c r="E408" s="101">
        <f>E409</f>
        <v>1530</v>
      </c>
    </row>
    <row r="409" spans="1:5" ht="37.5" outlineLevel="2" x14ac:dyDescent="0.25">
      <c r="A409" s="50" t="s">
        <v>50</v>
      </c>
      <c r="B409" s="51" t="s">
        <v>95</v>
      </c>
      <c r="C409" s="51" t="s">
        <v>386</v>
      </c>
      <c r="D409" s="51" t="s">
        <v>51</v>
      </c>
      <c r="E409" s="101">
        <f>E410</f>
        <v>1530</v>
      </c>
    </row>
    <row r="410" spans="1:5" outlineLevel="6" x14ac:dyDescent="0.25">
      <c r="A410" s="50" t="s">
        <v>87</v>
      </c>
      <c r="B410" s="51" t="s">
        <v>95</v>
      </c>
      <c r="C410" s="51" t="s">
        <v>386</v>
      </c>
      <c r="D410" s="51" t="s">
        <v>88</v>
      </c>
      <c r="E410" s="101">
        <v>1530</v>
      </c>
    </row>
    <row r="411" spans="1:5" outlineLevel="5" x14ac:dyDescent="0.25">
      <c r="A411" s="50" t="s">
        <v>254</v>
      </c>
      <c r="B411" s="51" t="s">
        <v>95</v>
      </c>
      <c r="C411" s="51" t="s">
        <v>274</v>
      </c>
      <c r="D411" s="51" t="s">
        <v>8</v>
      </c>
      <c r="E411" s="101">
        <f>E412+E416+E419</f>
        <v>1664060</v>
      </c>
    </row>
    <row r="412" spans="1:5" outlineLevel="6" x14ac:dyDescent="0.25">
      <c r="A412" s="50" t="s">
        <v>96</v>
      </c>
      <c r="B412" s="51" t="s">
        <v>95</v>
      </c>
      <c r="C412" s="51" t="s">
        <v>162</v>
      </c>
      <c r="D412" s="51" t="s">
        <v>8</v>
      </c>
      <c r="E412" s="101">
        <f>E413</f>
        <v>1456000</v>
      </c>
    </row>
    <row r="413" spans="1:5" ht="37.5" outlineLevel="6" x14ac:dyDescent="0.25">
      <c r="A413" s="50" t="s">
        <v>50</v>
      </c>
      <c r="B413" s="51" t="s">
        <v>95</v>
      </c>
      <c r="C413" s="51" t="s">
        <v>162</v>
      </c>
      <c r="D413" s="51" t="s">
        <v>51</v>
      </c>
      <c r="E413" s="101">
        <f>E414+E415</f>
        <v>1456000</v>
      </c>
    </row>
    <row r="414" spans="1:5" outlineLevel="6" x14ac:dyDescent="0.25">
      <c r="A414" s="50" t="s">
        <v>87</v>
      </c>
      <c r="B414" s="51" t="s">
        <v>95</v>
      </c>
      <c r="C414" s="51" t="s">
        <v>162</v>
      </c>
      <c r="D414" s="51" t="s">
        <v>88</v>
      </c>
      <c r="E414" s="101">
        <v>1342000</v>
      </c>
    </row>
    <row r="415" spans="1:5" ht="37.5" outlineLevel="6" x14ac:dyDescent="0.25">
      <c r="A415" s="50" t="s">
        <v>462</v>
      </c>
      <c r="B415" s="51" t="s">
        <v>95</v>
      </c>
      <c r="C415" s="51" t="s">
        <v>162</v>
      </c>
      <c r="D415" s="51" t="s">
        <v>300</v>
      </c>
      <c r="E415" s="101">
        <v>114000</v>
      </c>
    </row>
    <row r="416" spans="1:5" ht="56.25" outlineLevel="6" x14ac:dyDescent="0.25">
      <c r="A416" s="52" t="s">
        <v>641</v>
      </c>
      <c r="B416" s="51" t="s">
        <v>95</v>
      </c>
      <c r="C416" s="51" t="s">
        <v>646</v>
      </c>
      <c r="D416" s="51" t="s">
        <v>8</v>
      </c>
      <c r="E416" s="101">
        <f>E417</f>
        <v>203060</v>
      </c>
    </row>
    <row r="417" spans="1:9" outlineLevel="6" x14ac:dyDescent="0.25">
      <c r="A417" s="50" t="s">
        <v>22</v>
      </c>
      <c r="B417" s="51" t="s">
        <v>95</v>
      </c>
      <c r="C417" s="51" t="s">
        <v>646</v>
      </c>
      <c r="D417" s="51" t="s">
        <v>23</v>
      </c>
      <c r="E417" s="101">
        <f>E418</f>
        <v>203060</v>
      </c>
    </row>
    <row r="418" spans="1:9" ht="37.5" outlineLevel="6" x14ac:dyDescent="0.25">
      <c r="A418" s="50" t="s">
        <v>60</v>
      </c>
      <c r="B418" s="51" t="s">
        <v>95</v>
      </c>
      <c r="C418" s="51" t="s">
        <v>646</v>
      </c>
      <c r="D418" s="51" t="s">
        <v>61</v>
      </c>
      <c r="E418" s="101">
        <v>203060</v>
      </c>
    </row>
    <row r="419" spans="1:9" ht="37.5" outlineLevel="6" x14ac:dyDescent="0.25">
      <c r="A419" s="52" t="s">
        <v>643</v>
      </c>
      <c r="B419" s="51" t="s">
        <v>95</v>
      </c>
      <c r="C419" s="51" t="s">
        <v>647</v>
      </c>
      <c r="D419" s="51" t="s">
        <v>8</v>
      </c>
      <c r="E419" s="101">
        <f>E420</f>
        <v>5000</v>
      </c>
    </row>
    <row r="420" spans="1:9" outlineLevel="6" x14ac:dyDescent="0.25">
      <c r="A420" s="50" t="s">
        <v>22</v>
      </c>
      <c r="B420" s="51" t="s">
        <v>95</v>
      </c>
      <c r="C420" s="51" t="s">
        <v>647</v>
      </c>
      <c r="D420" s="51" t="s">
        <v>23</v>
      </c>
      <c r="E420" s="101">
        <f>E421</f>
        <v>5000</v>
      </c>
    </row>
    <row r="421" spans="1:9" ht="37.5" outlineLevel="6" x14ac:dyDescent="0.25">
      <c r="A421" s="50" t="s">
        <v>60</v>
      </c>
      <c r="B421" s="51" t="s">
        <v>95</v>
      </c>
      <c r="C421" s="51" t="s">
        <v>647</v>
      </c>
      <c r="D421" s="51" t="s">
        <v>61</v>
      </c>
      <c r="E421" s="101">
        <v>5000</v>
      </c>
    </row>
    <row r="422" spans="1:9" s="3" customFormat="1" x14ac:dyDescent="0.25">
      <c r="A422" s="48" t="s">
        <v>98</v>
      </c>
      <c r="B422" s="49" t="s">
        <v>99</v>
      </c>
      <c r="C422" s="49" t="s">
        <v>145</v>
      </c>
      <c r="D422" s="49" t="s">
        <v>8</v>
      </c>
      <c r="E422" s="105">
        <f>E423+E448+E428</f>
        <v>50557329.620000005</v>
      </c>
      <c r="F422" s="91"/>
      <c r="G422" s="126"/>
      <c r="H422" s="126"/>
      <c r="I422" s="126"/>
    </row>
    <row r="423" spans="1:9" outlineLevel="1" x14ac:dyDescent="0.25">
      <c r="A423" s="50" t="s">
        <v>100</v>
      </c>
      <c r="B423" s="51" t="s">
        <v>101</v>
      </c>
      <c r="C423" s="51" t="s">
        <v>145</v>
      </c>
      <c r="D423" s="51" t="s">
        <v>8</v>
      </c>
      <c r="E423" s="101">
        <f>E424</f>
        <v>3713124</v>
      </c>
    </row>
    <row r="424" spans="1:9" outlineLevel="3" x14ac:dyDescent="0.25">
      <c r="A424" s="50" t="s">
        <v>241</v>
      </c>
      <c r="B424" s="51" t="s">
        <v>101</v>
      </c>
      <c r="C424" s="51" t="s">
        <v>146</v>
      </c>
      <c r="D424" s="51" t="s">
        <v>8</v>
      </c>
      <c r="E424" s="101">
        <f>E425</f>
        <v>3713124</v>
      </c>
    </row>
    <row r="425" spans="1:9" outlineLevel="4" x14ac:dyDescent="0.25">
      <c r="A425" s="50" t="s">
        <v>102</v>
      </c>
      <c r="B425" s="51" t="s">
        <v>101</v>
      </c>
      <c r="C425" s="51" t="s">
        <v>164</v>
      </c>
      <c r="D425" s="51" t="s">
        <v>8</v>
      </c>
      <c r="E425" s="101">
        <f>E426</f>
        <v>3713124</v>
      </c>
    </row>
    <row r="426" spans="1:9" outlineLevel="5" x14ac:dyDescent="0.25">
      <c r="A426" s="50" t="s">
        <v>103</v>
      </c>
      <c r="B426" s="51" t="s">
        <v>101</v>
      </c>
      <c r="C426" s="51" t="s">
        <v>164</v>
      </c>
      <c r="D426" s="51" t="s">
        <v>104</v>
      </c>
      <c r="E426" s="101">
        <f>E427</f>
        <v>3713124</v>
      </c>
    </row>
    <row r="427" spans="1:9" outlineLevel="6" x14ac:dyDescent="0.25">
      <c r="A427" s="50" t="s">
        <v>105</v>
      </c>
      <c r="B427" s="51" t="s">
        <v>101</v>
      </c>
      <c r="C427" s="51" t="s">
        <v>164</v>
      </c>
      <c r="D427" s="51" t="s">
        <v>106</v>
      </c>
      <c r="E427" s="101">
        <v>3713124</v>
      </c>
    </row>
    <row r="428" spans="1:9" outlineLevel="6" x14ac:dyDescent="0.25">
      <c r="A428" s="50" t="s">
        <v>107</v>
      </c>
      <c r="B428" s="51" t="s">
        <v>108</v>
      </c>
      <c r="C428" s="51" t="s">
        <v>145</v>
      </c>
      <c r="D428" s="51" t="s">
        <v>8</v>
      </c>
      <c r="E428" s="101">
        <f>E429+E434+E439+E444</f>
        <v>3553660</v>
      </c>
    </row>
    <row r="429" spans="1:9" ht="37.5" outlineLevel="6" x14ac:dyDescent="0.25">
      <c r="A429" s="94" t="s">
        <v>489</v>
      </c>
      <c r="B429" s="71" t="s">
        <v>108</v>
      </c>
      <c r="C429" s="71" t="s">
        <v>160</v>
      </c>
      <c r="D429" s="71" t="s">
        <v>8</v>
      </c>
      <c r="E429" s="101">
        <f>E430</f>
        <v>2840000</v>
      </c>
    </row>
    <row r="430" spans="1:9" outlineLevel="6" x14ac:dyDescent="0.25">
      <c r="A430" s="53" t="s">
        <v>590</v>
      </c>
      <c r="B430" s="51" t="s">
        <v>108</v>
      </c>
      <c r="C430" s="51" t="s">
        <v>591</v>
      </c>
      <c r="D430" s="51" t="s">
        <v>8</v>
      </c>
      <c r="E430" s="101">
        <f>E431</f>
        <v>2840000</v>
      </c>
    </row>
    <row r="431" spans="1:9" ht="57.75" customHeight="1" outlineLevel="6" x14ac:dyDescent="0.25">
      <c r="A431" s="31" t="s">
        <v>499</v>
      </c>
      <c r="B431" s="51" t="s">
        <v>108</v>
      </c>
      <c r="C431" s="51" t="s">
        <v>592</v>
      </c>
      <c r="D431" s="51" t="s">
        <v>8</v>
      </c>
      <c r="E431" s="101">
        <f>E432</f>
        <v>2840000</v>
      </c>
    </row>
    <row r="432" spans="1:9" outlineLevel="6" x14ac:dyDescent="0.25">
      <c r="A432" s="50" t="s">
        <v>103</v>
      </c>
      <c r="B432" s="51" t="s">
        <v>108</v>
      </c>
      <c r="C432" s="51" t="s">
        <v>592</v>
      </c>
      <c r="D432" s="51" t="s">
        <v>104</v>
      </c>
      <c r="E432" s="101">
        <f>E433</f>
        <v>2840000</v>
      </c>
    </row>
    <row r="433" spans="1:5" ht="21" customHeight="1" outlineLevel="6" x14ac:dyDescent="0.25">
      <c r="A433" s="50" t="s">
        <v>110</v>
      </c>
      <c r="B433" s="51" t="s">
        <v>108</v>
      </c>
      <c r="C433" s="51" t="s">
        <v>592</v>
      </c>
      <c r="D433" s="51" t="s">
        <v>111</v>
      </c>
      <c r="E433" s="101">
        <v>2840000</v>
      </c>
    </row>
    <row r="434" spans="1:5" ht="37.5" outlineLevel="6" x14ac:dyDescent="0.25">
      <c r="A434" s="94" t="s">
        <v>463</v>
      </c>
      <c r="B434" s="71" t="s">
        <v>108</v>
      </c>
      <c r="C434" s="71" t="s">
        <v>149</v>
      </c>
      <c r="D434" s="71" t="s">
        <v>8</v>
      </c>
      <c r="E434" s="101">
        <f>E435</f>
        <v>440160</v>
      </c>
    </row>
    <row r="435" spans="1:5" ht="20.25" customHeight="1" outlineLevel="6" x14ac:dyDescent="0.25">
      <c r="A435" s="50" t="s">
        <v>464</v>
      </c>
      <c r="B435" s="51" t="s">
        <v>108</v>
      </c>
      <c r="C435" s="51" t="s">
        <v>515</v>
      </c>
      <c r="D435" s="51" t="s">
        <v>8</v>
      </c>
      <c r="E435" s="101">
        <f>E436</f>
        <v>440160</v>
      </c>
    </row>
    <row r="436" spans="1:5" ht="20.25" customHeight="1" outlineLevel="6" x14ac:dyDescent="0.25">
      <c r="A436" s="50" t="s">
        <v>112</v>
      </c>
      <c r="B436" s="51" t="s">
        <v>108</v>
      </c>
      <c r="C436" s="51" t="s">
        <v>516</v>
      </c>
      <c r="D436" s="51" t="s">
        <v>8</v>
      </c>
      <c r="E436" s="101">
        <f>E437</f>
        <v>440160</v>
      </c>
    </row>
    <row r="437" spans="1:5" outlineLevel="6" x14ac:dyDescent="0.25">
      <c r="A437" s="50" t="s">
        <v>103</v>
      </c>
      <c r="B437" s="51" t="s">
        <v>108</v>
      </c>
      <c r="C437" s="51" t="s">
        <v>516</v>
      </c>
      <c r="D437" s="51" t="s">
        <v>104</v>
      </c>
      <c r="E437" s="101">
        <f>E438</f>
        <v>440160</v>
      </c>
    </row>
    <row r="438" spans="1:5" ht="18" customHeight="1" outlineLevel="6" x14ac:dyDescent="0.25">
      <c r="A438" s="50" t="s">
        <v>110</v>
      </c>
      <c r="B438" s="51" t="s">
        <v>108</v>
      </c>
      <c r="C438" s="51" t="s">
        <v>516</v>
      </c>
      <c r="D438" s="51" t="s">
        <v>111</v>
      </c>
      <c r="E438" s="101">
        <v>440160</v>
      </c>
    </row>
    <row r="439" spans="1:5" ht="37.5" outlineLevel="6" x14ac:dyDescent="0.25">
      <c r="A439" s="94" t="s">
        <v>465</v>
      </c>
      <c r="B439" s="71" t="s">
        <v>108</v>
      </c>
      <c r="C439" s="71" t="s">
        <v>466</v>
      </c>
      <c r="D439" s="71" t="s">
        <v>8</v>
      </c>
      <c r="E439" s="101">
        <f>E440</f>
        <v>173500</v>
      </c>
    </row>
    <row r="440" spans="1:5" ht="37.5" outlineLevel="6" x14ac:dyDescent="0.25">
      <c r="A440" s="50" t="s">
        <v>488</v>
      </c>
      <c r="B440" s="51" t="s">
        <v>108</v>
      </c>
      <c r="C440" s="51" t="s">
        <v>467</v>
      </c>
      <c r="D440" s="51" t="s">
        <v>8</v>
      </c>
      <c r="E440" s="101">
        <f>E441</f>
        <v>173500</v>
      </c>
    </row>
    <row r="441" spans="1:5" ht="19.5" customHeight="1" outlineLevel="6" x14ac:dyDescent="0.25">
      <c r="A441" s="50" t="s">
        <v>109</v>
      </c>
      <c r="B441" s="51" t="s">
        <v>108</v>
      </c>
      <c r="C441" s="51" t="s">
        <v>468</v>
      </c>
      <c r="D441" s="51" t="s">
        <v>8</v>
      </c>
      <c r="E441" s="101">
        <f>E442</f>
        <v>173500</v>
      </c>
    </row>
    <row r="442" spans="1:5" outlineLevel="6" x14ac:dyDescent="0.25">
      <c r="A442" s="50" t="s">
        <v>103</v>
      </c>
      <c r="B442" s="51" t="s">
        <v>108</v>
      </c>
      <c r="C442" s="51" t="s">
        <v>468</v>
      </c>
      <c r="D442" s="51" t="s">
        <v>104</v>
      </c>
      <c r="E442" s="101">
        <f>E443</f>
        <v>173500</v>
      </c>
    </row>
    <row r="443" spans="1:5" ht="19.5" customHeight="1" outlineLevel="6" x14ac:dyDescent="0.25">
      <c r="A443" s="50" t="s">
        <v>110</v>
      </c>
      <c r="B443" s="51" t="s">
        <v>108</v>
      </c>
      <c r="C443" s="51" t="s">
        <v>468</v>
      </c>
      <c r="D443" s="51" t="s">
        <v>111</v>
      </c>
      <c r="E443" s="101">
        <v>173500</v>
      </c>
    </row>
    <row r="444" spans="1:5" ht="19.5" customHeight="1" outlineLevel="6" x14ac:dyDescent="0.25">
      <c r="A444" s="50" t="s">
        <v>154</v>
      </c>
      <c r="B444" s="51" t="s">
        <v>108</v>
      </c>
      <c r="C444" s="51" t="s">
        <v>146</v>
      </c>
      <c r="D444" s="51" t="s">
        <v>8</v>
      </c>
      <c r="E444" s="101">
        <f>E445</f>
        <v>100000</v>
      </c>
    </row>
    <row r="445" spans="1:5" outlineLevel="6" x14ac:dyDescent="0.25">
      <c r="A445" s="50" t="s">
        <v>375</v>
      </c>
      <c r="B445" s="51" t="s">
        <v>108</v>
      </c>
      <c r="C445" s="51" t="s">
        <v>376</v>
      </c>
      <c r="D445" s="51" t="s">
        <v>8</v>
      </c>
      <c r="E445" s="101">
        <f>E446</f>
        <v>100000</v>
      </c>
    </row>
    <row r="446" spans="1:5" outlineLevel="6" x14ac:dyDescent="0.25">
      <c r="A446" s="50" t="s">
        <v>103</v>
      </c>
      <c r="B446" s="51" t="s">
        <v>108</v>
      </c>
      <c r="C446" s="51" t="s">
        <v>376</v>
      </c>
      <c r="D446" s="51" t="s">
        <v>104</v>
      </c>
      <c r="E446" s="101">
        <f>E447</f>
        <v>100000</v>
      </c>
    </row>
    <row r="447" spans="1:5" outlineLevel="6" x14ac:dyDescent="0.25">
      <c r="A447" s="50" t="s">
        <v>387</v>
      </c>
      <c r="B447" s="51" t="s">
        <v>108</v>
      </c>
      <c r="C447" s="51" t="s">
        <v>376</v>
      </c>
      <c r="D447" s="51" t="s">
        <v>388</v>
      </c>
      <c r="E447" s="101">
        <v>100000</v>
      </c>
    </row>
    <row r="448" spans="1:5" outlineLevel="1" x14ac:dyDescent="0.25">
      <c r="A448" s="50" t="s">
        <v>142</v>
      </c>
      <c r="B448" s="51" t="s">
        <v>143</v>
      </c>
      <c r="C448" s="51" t="s">
        <v>145</v>
      </c>
      <c r="D448" s="51" t="s">
        <v>8</v>
      </c>
      <c r="E448" s="101">
        <f>E449+E457</f>
        <v>43290545.620000005</v>
      </c>
    </row>
    <row r="449" spans="1:5" ht="37.5" outlineLevel="2" x14ac:dyDescent="0.25">
      <c r="A449" s="94" t="s">
        <v>498</v>
      </c>
      <c r="B449" s="71" t="s">
        <v>143</v>
      </c>
      <c r="C449" s="71" t="s">
        <v>160</v>
      </c>
      <c r="D449" s="71" t="s">
        <v>8</v>
      </c>
      <c r="E449" s="101">
        <f>E450</f>
        <v>4146291</v>
      </c>
    </row>
    <row r="450" spans="1:5" ht="37.5" outlineLevel="3" x14ac:dyDescent="0.25">
      <c r="A450" s="50" t="s">
        <v>490</v>
      </c>
      <c r="B450" s="51" t="s">
        <v>143</v>
      </c>
      <c r="C450" s="51" t="s">
        <v>161</v>
      </c>
      <c r="D450" s="51" t="s">
        <v>8</v>
      </c>
      <c r="E450" s="101">
        <f>E451</f>
        <v>4146291</v>
      </c>
    </row>
    <row r="451" spans="1:5" outlineLevel="4" x14ac:dyDescent="0.25">
      <c r="A451" s="95" t="s">
        <v>247</v>
      </c>
      <c r="B451" s="51" t="s">
        <v>143</v>
      </c>
      <c r="C451" s="51" t="s">
        <v>279</v>
      </c>
      <c r="D451" s="51" t="s">
        <v>8</v>
      </c>
      <c r="E451" s="101">
        <f>E452</f>
        <v>4146291</v>
      </c>
    </row>
    <row r="452" spans="1:5" ht="93" customHeight="1" outlineLevel="5" x14ac:dyDescent="0.25">
      <c r="A452" s="50" t="s">
        <v>500</v>
      </c>
      <c r="B452" s="51" t="s">
        <v>143</v>
      </c>
      <c r="C452" s="51" t="s">
        <v>181</v>
      </c>
      <c r="D452" s="51" t="s">
        <v>8</v>
      </c>
      <c r="E452" s="101">
        <f>E453+E455</f>
        <v>4146291</v>
      </c>
    </row>
    <row r="453" spans="1:5" outlineLevel="6" x14ac:dyDescent="0.25">
      <c r="A453" s="50" t="s">
        <v>18</v>
      </c>
      <c r="B453" s="51" t="s">
        <v>143</v>
      </c>
      <c r="C453" s="51" t="s">
        <v>181</v>
      </c>
      <c r="D453" s="51" t="s">
        <v>19</v>
      </c>
      <c r="E453" s="101">
        <f>E454</f>
        <v>24000</v>
      </c>
    </row>
    <row r="454" spans="1:5" ht="20.25" customHeight="1" outlineLevel="5" x14ac:dyDescent="0.25">
      <c r="A454" s="50" t="s">
        <v>20</v>
      </c>
      <c r="B454" s="51" t="s">
        <v>143</v>
      </c>
      <c r="C454" s="51" t="s">
        <v>181</v>
      </c>
      <c r="D454" s="51" t="s">
        <v>21</v>
      </c>
      <c r="E454" s="101">
        <v>24000</v>
      </c>
    </row>
    <row r="455" spans="1:5" outlineLevel="6" x14ac:dyDescent="0.25">
      <c r="A455" s="50" t="s">
        <v>103</v>
      </c>
      <c r="B455" s="51" t="s">
        <v>143</v>
      </c>
      <c r="C455" s="51" t="s">
        <v>181</v>
      </c>
      <c r="D455" s="51" t="s">
        <v>104</v>
      </c>
      <c r="E455" s="101">
        <f>E456</f>
        <v>4122291</v>
      </c>
    </row>
    <row r="456" spans="1:5" ht="17.25" customHeight="1" outlineLevel="6" x14ac:dyDescent="0.25">
      <c r="A456" s="50" t="s">
        <v>110</v>
      </c>
      <c r="B456" s="51" t="s">
        <v>143</v>
      </c>
      <c r="C456" s="51" t="s">
        <v>181</v>
      </c>
      <c r="D456" s="51" t="s">
        <v>111</v>
      </c>
      <c r="E456" s="101">
        <v>4122291</v>
      </c>
    </row>
    <row r="457" spans="1:5" ht="20.25" customHeight="1" outlineLevel="6" x14ac:dyDescent="0.25">
      <c r="A457" s="50" t="s">
        <v>154</v>
      </c>
      <c r="B457" s="51" t="s">
        <v>143</v>
      </c>
      <c r="C457" s="51" t="s">
        <v>146</v>
      </c>
      <c r="D457" s="51" t="s">
        <v>8</v>
      </c>
      <c r="E457" s="101">
        <f>E458</f>
        <v>39144254.620000005</v>
      </c>
    </row>
    <row r="458" spans="1:5" outlineLevel="6" x14ac:dyDescent="0.25">
      <c r="A458" s="50" t="s">
        <v>335</v>
      </c>
      <c r="B458" s="51" t="s">
        <v>143</v>
      </c>
      <c r="C458" s="51" t="s">
        <v>334</v>
      </c>
      <c r="D458" s="51" t="s">
        <v>8</v>
      </c>
      <c r="E458" s="101">
        <f>E468+E459+E462</f>
        <v>39144254.620000005</v>
      </c>
    </row>
    <row r="459" spans="1:5" ht="57" customHeight="1" outlineLevel="6" x14ac:dyDescent="0.25">
      <c r="A459" s="50" t="s">
        <v>550</v>
      </c>
      <c r="B459" s="51" t="s">
        <v>143</v>
      </c>
      <c r="C459" s="51" t="s">
        <v>551</v>
      </c>
      <c r="D459" s="51" t="s">
        <v>8</v>
      </c>
      <c r="E459" s="101">
        <f>E460</f>
        <v>769864</v>
      </c>
    </row>
    <row r="460" spans="1:5" outlineLevel="6" x14ac:dyDescent="0.25">
      <c r="A460" s="50" t="s">
        <v>103</v>
      </c>
      <c r="B460" s="51" t="s">
        <v>143</v>
      </c>
      <c r="C460" s="51" t="s">
        <v>551</v>
      </c>
      <c r="D460" s="51" t="s">
        <v>104</v>
      </c>
      <c r="E460" s="101">
        <f>E461</f>
        <v>769864</v>
      </c>
    </row>
    <row r="461" spans="1:5" outlineLevel="6" x14ac:dyDescent="0.25">
      <c r="A461" s="50" t="s">
        <v>105</v>
      </c>
      <c r="B461" s="51" t="s">
        <v>143</v>
      </c>
      <c r="C461" s="51" t="s">
        <v>551</v>
      </c>
      <c r="D461" s="51" t="s">
        <v>106</v>
      </c>
      <c r="E461" s="101">
        <v>769864</v>
      </c>
    </row>
    <row r="462" spans="1:5" ht="75" outlineLevel="6" x14ac:dyDescent="0.25">
      <c r="A462" s="31" t="s">
        <v>552</v>
      </c>
      <c r="B462" s="51" t="s">
        <v>143</v>
      </c>
      <c r="C462" s="51" t="s">
        <v>553</v>
      </c>
      <c r="D462" s="51" t="s">
        <v>8</v>
      </c>
      <c r="E462" s="101">
        <f>E463+E465</f>
        <v>20997413</v>
      </c>
    </row>
    <row r="463" spans="1:5" outlineLevel="6" x14ac:dyDescent="0.25">
      <c r="A463" s="50" t="s">
        <v>18</v>
      </c>
      <c r="B463" s="51" t="s">
        <v>143</v>
      </c>
      <c r="C463" s="51" t="s">
        <v>553</v>
      </c>
      <c r="D463" s="51" t="s">
        <v>19</v>
      </c>
      <c r="E463" s="101">
        <f>E464</f>
        <v>130000</v>
      </c>
    </row>
    <row r="464" spans="1:5" ht="23.25" customHeight="1" outlineLevel="6" x14ac:dyDescent="0.25">
      <c r="A464" s="50" t="s">
        <v>20</v>
      </c>
      <c r="B464" s="51" t="s">
        <v>143</v>
      </c>
      <c r="C464" s="51" t="s">
        <v>553</v>
      </c>
      <c r="D464" s="51" t="s">
        <v>21</v>
      </c>
      <c r="E464" s="101">
        <v>130000</v>
      </c>
    </row>
    <row r="465" spans="1:9" outlineLevel="6" x14ac:dyDescent="0.25">
      <c r="A465" s="50" t="s">
        <v>103</v>
      </c>
      <c r="B465" s="51" t="s">
        <v>143</v>
      </c>
      <c r="C465" s="51" t="s">
        <v>553</v>
      </c>
      <c r="D465" s="51" t="s">
        <v>104</v>
      </c>
      <c r="E465" s="101">
        <f>E466+E467</f>
        <v>20867413</v>
      </c>
    </row>
    <row r="466" spans="1:9" outlineLevel="6" x14ac:dyDescent="0.25">
      <c r="A466" s="50" t="s">
        <v>105</v>
      </c>
      <c r="B466" s="51" t="s">
        <v>143</v>
      </c>
      <c r="C466" s="51" t="s">
        <v>553</v>
      </c>
      <c r="D466" s="51" t="s">
        <v>106</v>
      </c>
      <c r="E466" s="101">
        <v>18867413</v>
      </c>
    </row>
    <row r="467" spans="1:9" ht="18.75" customHeight="1" outlineLevel="6" x14ac:dyDescent="0.25">
      <c r="A467" s="50" t="s">
        <v>110</v>
      </c>
      <c r="B467" s="51" t="s">
        <v>143</v>
      </c>
      <c r="C467" s="51" t="s">
        <v>553</v>
      </c>
      <c r="D467" s="51" t="s">
        <v>111</v>
      </c>
      <c r="E467" s="101">
        <v>2000000</v>
      </c>
    </row>
    <row r="468" spans="1:9" ht="36.75" customHeight="1" outlineLevel="6" x14ac:dyDescent="0.25">
      <c r="A468" s="31" t="s">
        <v>473</v>
      </c>
      <c r="B468" s="51" t="s">
        <v>143</v>
      </c>
      <c r="C468" s="51" t="s">
        <v>370</v>
      </c>
      <c r="D468" s="51" t="s">
        <v>8</v>
      </c>
      <c r="E468" s="101">
        <f>E469</f>
        <v>17376977.620000001</v>
      </c>
    </row>
    <row r="469" spans="1:9" ht="37.5" outlineLevel="6" x14ac:dyDescent="0.25">
      <c r="A469" s="50" t="s">
        <v>320</v>
      </c>
      <c r="B469" s="51" t="s">
        <v>143</v>
      </c>
      <c r="C469" s="51" t="s">
        <v>370</v>
      </c>
      <c r="D469" s="51" t="s">
        <v>321</v>
      </c>
      <c r="E469" s="101">
        <f>E470</f>
        <v>17376977.620000001</v>
      </c>
    </row>
    <row r="470" spans="1:9" outlineLevel="6" x14ac:dyDescent="0.25">
      <c r="A470" s="50" t="s">
        <v>322</v>
      </c>
      <c r="B470" s="51" t="s">
        <v>143</v>
      </c>
      <c r="C470" s="51" t="s">
        <v>370</v>
      </c>
      <c r="D470" s="51" t="s">
        <v>323</v>
      </c>
      <c r="E470" s="101">
        <v>17376977.620000001</v>
      </c>
    </row>
    <row r="471" spans="1:9" s="3" customFormat="1" x14ac:dyDescent="0.25">
      <c r="A471" s="48" t="s">
        <v>113</v>
      </c>
      <c r="B471" s="49" t="s">
        <v>114</v>
      </c>
      <c r="C471" s="49" t="s">
        <v>145</v>
      </c>
      <c r="D471" s="49" t="s">
        <v>8</v>
      </c>
      <c r="E471" s="105">
        <f>E472</f>
        <v>13969969.189999999</v>
      </c>
      <c r="F471" s="91"/>
      <c r="G471" s="126"/>
      <c r="H471" s="126"/>
      <c r="I471" s="126"/>
    </row>
    <row r="472" spans="1:9" outlineLevel="1" x14ac:dyDescent="0.25">
      <c r="A472" s="50" t="s">
        <v>378</v>
      </c>
      <c r="B472" s="51" t="s">
        <v>377</v>
      </c>
      <c r="C472" s="51" t="s">
        <v>145</v>
      </c>
      <c r="D472" s="51" t="s">
        <v>8</v>
      </c>
      <c r="E472" s="101">
        <f>E473+E487</f>
        <v>13969969.189999999</v>
      </c>
    </row>
    <row r="473" spans="1:9" ht="37.5" outlineLevel="2" x14ac:dyDescent="0.25">
      <c r="A473" s="94" t="s">
        <v>469</v>
      </c>
      <c r="B473" s="71" t="s">
        <v>377</v>
      </c>
      <c r="C473" s="71" t="s">
        <v>243</v>
      </c>
      <c r="D473" s="71" t="s">
        <v>8</v>
      </c>
      <c r="E473" s="101">
        <f>E480+E474</f>
        <v>13919969.189999999</v>
      </c>
    </row>
    <row r="474" spans="1:9" ht="37.5" outlineLevel="6" x14ac:dyDescent="0.25">
      <c r="A474" s="50" t="s">
        <v>256</v>
      </c>
      <c r="B474" s="51" t="s">
        <v>377</v>
      </c>
      <c r="C474" s="51" t="s">
        <v>275</v>
      </c>
      <c r="D474" s="51" t="s">
        <v>8</v>
      </c>
      <c r="E474" s="101">
        <f>E475</f>
        <v>561000</v>
      </c>
    </row>
    <row r="475" spans="1:9" outlineLevel="6" x14ac:dyDescent="0.25">
      <c r="A475" s="50" t="s">
        <v>115</v>
      </c>
      <c r="B475" s="51" t="s">
        <v>377</v>
      </c>
      <c r="C475" s="51" t="s">
        <v>244</v>
      </c>
      <c r="D475" s="51" t="s">
        <v>8</v>
      </c>
      <c r="E475" s="101">
        <f>E476+E478</f>
        <v>561000</v>
      </c>
    </row>
    <row r="476" spans="1:9" outlineLevel="6" x14ac:dyDescent="0.25">
      <c r="A476" s="50" t="s">
        <v>18</v>
      </c>
      <c r="B476" s="51" t="s">
        <v>377</v>
      </c>
      <c r="C476" s="51" t="s">
        <v>244</v>
      </c>
      <c r="D476" s="51" t="s">
        <v>19</v>
      </c>
      <c r="E476" s="101">
        <f>E477</f>
        <v>531000</v>
      </c>
    </row>
    <row r="477" spans="1:9" ht="21.75" customHeight="1" outlineLevel="6" x14ac:dyDescent="0.25">
      <c r="A477" s="50" t="s">
        <v>20</v>
      </c>
      <c r="B477" s="51" t="s">
        <v>377</v>
      </c>
      <c r="C477" s="51" t="s">
        <v>244</v>
      </c>
      <c r="D477" s="51" t="s">
        <v>21</v>
      </c>
      <c r="E477" s="101">
        <v>531000</v>
      </c>
    </row>
    <row r="478" spans="1:9" ht="21" customHeight="1" outlineLevel="6" x14ac:dyDescent="0.25">
      <c r="A478" s="50" t="s">
        <v>329</v>
      </c>
      <c r="B478" s="51" t="s">
        <v>377</v>
      </c>
      <c r="C478" s="51" t="s">
        <v>244</v>
      </c>
      <c r="D478" s="51" t="s">
        <v>23</v>
      </c>
      <c r="E478" s="101">
        <f>E479</f>
        <v>30000</v>
      </c>
    </row>
    <row r="479" spans="1:9" ht="21" customHeight="1" outlineLevel="6" x14ac:dyDescent="0.25">
      <c r="A479" s="50" t="s">
        <v>330</v>
      </c>
      <c r="B479" s="51" t="s">
        <v>377</v>
      </c>
      <c r="C479" s="51" t="s">
        <v>244</v>
      </c>
      <c r="D479" s="51" t="s">
        <v>25</v>
      </c>
      <c r="E479" s="101">
        <v>30000</v>
      </c>
    </row>
    <row r="480" spans="1:9" outlineLevel="2" x14ac:dyDescent="0.25">
      <c r="A480" s="50" t="s">
        <v>470</v>
      </c>
      <c r="B480" s="51" t="s">
        <v>377</v>
      </c>
      <c r="C480" s="51" t="s">
        <v>381</v>
      </c>
      <c r="D480" s="51" t="s">
        <v>8</v>
      </c>
      <c r="E480" s="101">
        <f>E484+E481</f>
        <v>13358969.189999999</v>
      </c>
    </row>
    <row r="481" spans="1:9" ht="38.25" customHeight="1" outlineLevel="5" x14ac:dyDescent="0.25">
      <c r="A481" s="31" t="s">
        <v>537</v>
      </c>
      <c r="B481" s="51" t="s">
        <v>377</v>
      </c>
      <c r="C481" s="51" t="s">
        <v>380</v>
      </c>
      <c r="D481" s="51" t="s">
        <v>8</v>
      </c>
      <c r="E481" s="101">
        <f>E482</f>
        <v>10083003.189999999</v>
      </c>
    </row>
    <row r="482" spans="1:9" ht="37.5" outlineLevel="6" x14ac:dyDescent="0.25">
      <c r="A482" s="50" t="s">
        <v>320</v>
      </c>
      <c r="B482" s="51" t="s">
        <v>377</v>
      </c>
      <c r="C482" s="51" t="s">
        <v>380</v>
      </c>
      <c r="D482" s="51" t="s">
        <v>321</v>
      </c>
      <c r="E482" s="101">
        <f>E483</f>
        <v>10083003.189999999</v>
      </c>
    </row>
    <row r="483" spans="1:9" outlineLevel="6" x14ac:dyDescent="0.25">
      <c r="A483" s="50" t="s">
        <v>322</v>
      </c>
      <c r="B483" s="51" t="s">
        <v>377</v>
      </c>
      <c r="C483" s="51" t="s">
        <v>380</v>
      </c>
      <c r="D483" s="51" t="s">
        <v>323</v>
      </c>
      <c r="E483" s="101">
        <v>10083003.189999999</v>
      </c>
    </row>
    <row r="484" spans="1:9" ht="18.75" customHeight="1" outlineLevel="2" x14ac:dyDescent="0.25">
      <c r="A484" s="50" t="s">
        <v>341</v>
      </c>
      <c r="B484" s="51" t="s">
        <v>377</v>
      </c>
      <c r="C484" s="51" t="s">
        <v>379</v>
      </c>
      <c r="D484" s="51" t="s">
        <v>8</v>
      </c>
      <c r="E484" s="101">
        <f>E485</f>
        <v>3275966</v>
      </c>
    </row>
    <row r="485" spans="1:9" ht="37.5" outlineLevel="2" x14ac:dyDescent="0.25">
      <c r="A485" s="50" t="s">
        <v>320</v>
      </c>
      <c r="B485" s="51" t="s">
        <v>377</v>
      </c>
      <c r="C485" s="51" t="s">
        <v>379</v>
      </c>
      <c r="D485" s="51" t="s">
        <v>321</v>
      </c>
      <c r="E485" s="101">
        <f>E486</f>
        <v>3275966</v>
      </c>
    </row>
    <row r="486" spans="1:9" outlineLevel="4" x14ac:dyDescent="0.25">
      <c r="A486" s="50" t="s">
        <v>322</v>
      </c>
      <c r="B486" s="51" t="s">
        <v>377</v>
      </c>
      <c r="C486" s="51" t="s">
        <v>379</v>
      </c>
      <c r="D486" s="51" t="s">
        <v>323</v>
      </c>
      <c r="E486" s="101">
        <v>3275966</v>
      </c>
    </row>
    <row r="487" spans="1:9" ht="37.5" outlineLevel="6" x14ac:dyDescent="0.25">
      <c r="A487" s="94" t="s">
        <v>622</v>
      </c>
      <c r="B487" s="71" t="s">
        <v>377</v>
      </c>
      <c r="C487" s="71" t="s">
        <v>623</v>
      </c>
      <c r="D487" s="71" t="s">
        <v>8</v>
      </c>
      <c r="E487" s="101">
        <f>E488</f>
        <v>50000</v>
      </c>
    </row>
    <row r="488" spans="1:9" ht="21" customHeight="1" outlineLevel="6" x14ac:dyDescent="0.25">
      <c r="A488" s="50" t="s">
        <v>624</v>
      </c>
      <c r="B488" s="51" t="s">
        <v>377</v>
      </c>
      <c r="C488" s="51" t="s">
        <v>625</v>
      </c>
      <c r="D488" s="51" t="s">
        <v>8</v>
      </c>
      <c r="E488" s="101">
        <f>E489</f>
        <v>50000</v>
      </c>
    </row>
    <row r="489" spans="1:9" ht="37.5" outlineLevel="6" x14ac:dyDescent="0.25">
      <c r="A489" s="50" t="s">
        <v>626</v>
      </c>
      <c r="B489" s="51" t="s">
        <v>377</v>
      </c>
      <c r="C489" s="51" t="s">
        <v>627</v>
      </c>
      <c r="D489" s="51" t="s">
        <v>8</v>
      </c>
      <c r="E489" s="101">
        <f>E490</f>
        <v>50000</v>
      </c>
    </row>
    <row r="490" spans="1:9" ht="20.25" customHeight="1" outlineLevel="6" x14ac:dyDescent="0.25">
      <c r="A490" s="50" t="s">
        <v>18</v>
      </c>
      <c r="B490" s="51" t="s">
        <v>377</v>
      </c>
      <c r="C490" s="51" t="s">
        <v>627</v>
      </c>
      <c r="D490" s="51" t="s">
        <v>19</v>
      </c>
      <c r="E490" s="101">
        <f>E491</f>
        <v>50000</v>
      </c>
    </row>
    <row r="491" spans="1:9" ht="22.5" customHeight="1" outlineLevel="6" x14ac:dyDescent="0.25">
      <c r="A491" s="50" t="s">
        <v>20</v>
      </c>
      <c r="B491" s="51" t="s">
        <v>377</v>
      </c>
      <c r="C491" s="51" t="s">
        <v>627</v>
      </c>
      <c r="D491" s="51" t="s">
        <v>21</v>
      </c>
      <c r="E491" s="101">
        <v>50000</v>
      </c>
    </row>
    <row r="492" spans="1:9" s="3" customFormat="1" x14ac:dyDescent="0.25">
      <c r="A492" s="48" t="s">
        <v>116</v>
      </c>
      <c r="B492" s="49" t="s">
        <v>117</v>
      </c>
      <c r="C492" s="49" t="s">
        <v>145</v>
      </c>
      <c r="D492" s="49" t="s">
        <v>8</v>
      </c>
      <c r="E492" s="105">
        <f>E493</f>
        <v>2500000</v>
      </c>
      <c r="F492" s="91"/>
      <c r="G492" s="126"/>
      <c r="H492" s="126"/>
      <c r="I492" s="126"/>
    </row>
    <row r="493" spans="1:9" outlineLevel="1" x14ac:dyDescent="0.25">
      <c r="A493" s="50" t="s">
        <v>118</v>
      </c>
      <c r="B493" s="51" t="s">
        <v>119</v>
      </c>
      <c r="C493" s="51" t="s">
        <v>145</v>
      </c>
      <c r="D493" s="51" t="s">
        <v>8</v>
      </c>
      <c r="E493" s="101">
        <f>E494</f>
        <v>2500000</v>
      </c>
    </row>
    <row r="494" spans="1:9" ht="37.5" outlineLevel="2" x14ac:dyDescent="0.25">
      <c r="A494" s="94" t="s">
        <v>539</v>
      </c>
      <c r="B494" s="71" t="s">
        <v>119</v>
      </c>
      <c r="C494" s="71" t="s">
        <v>398</v>
      </c>
      <c r="D494" s="71" t="s">
        <v>8</v>
      </c>
      <c r="E494" s="101">
        <f>E495</f>
        <v>2500000</v>
      </c>
    </row>
    <row r="495" spans="1:9" ht="21" customHeight="1" outlineLevel="3" x14ac:dyDescent="0.25">
      <c r="A495" s="53" t="s">
        <v>414</v>
      </c>
      <c r="B495" s="51" t="s">
        <v>119</v>
      </c>
      <c r="C495" s="51" t="s">
        <v>400</v>
      </c>
      <c r="D495" s="51" t="s">
        <v>8</v>
      </c>
      <c r="E495" s="101">
        <f t="shared" ref="E495:E497" si="0">E496</f>
        <v>2500000</v>
      </c>
    </row>
    <row r="496" spans="1:9" ht="37.5" outlineLevel="4" x14ac:dyDescent="0.25">
      <c r="A496" s="50" t="s">
        <v>120</v>
      </c>
      <c r="B496" s="51" t="s">
        <v>119</v>
      </c>
      <c r="C496" s="51" t="s">
        <v>401</v>
      </c>
      <c r="D496" s="51" t="s">
        <v>8</v>
      </c>
      <c r="E496" s="101">
        <f t="shared" si="0"/>
        <v>2500000</v>
      </c>
    </row>
    <row r="497" spans="1:9" ht="37.5" outlineLevel="5" x14ac:dyDescent="0.25">
      <c r="A497" s="50" t="s">
        <v>50</v>
      </c>
      <c r="B497" s="51" t="s">
        <v>119</v>
      </c>
      <c r="C497" s="51" t="s">
        <v>401</v>
      </c>
      <c r="D497" s="51" t="s">
        <v>51</v>
      </c>
      <c r="E497" s="101">
        <f t="shared" si="0"/>
        <v>2500000</v>
      </c>
    </row>
    <row r="498" spans="1:9" outlineLevel="6" x14ac:dyDescent="0.25">
      <c r="A498" s="50" t="s">
        <v>52</v>
      </c>
      <c r="B498" s="51" t="s">
        <v>119</v>
      </c>
      <c r="C498" s="51" t="s">
        <v>401</v>
      </c>
      <c r="D498" s="51" t="s">
        <v>53</v>
      </c>
      <c r="E498" s="101">
        <v>2500000</v>
      </c>
    </row>
    <row r="499" spans="1:9" s="3" customFormat="1" ht="39" customHeight="1" x14ac:dyDescent="0.25">
      <c r="A499" s="48" t="s">
        <v>31</v>
      </c>
      <c r="B499" s="49" t="s">
        <v>32</v>
      </c>
      <c r="C499" s="49" t="s">
        <v>145</v>
      </c>
      <c r="D499" s="49" t="s">
        <v>8</v>
      </c>
      <c r="E499" s="105">
        <f>E500+E509</f>
        <v>28423552</v>
      </c>
      <c r="F499" s="91"/>
      <c r="G499" s="126"/>
      <c r="H499" s="126"/>
      <c r="I499" s="126"/>
    </row>
    <row r="500" spans="1:9" ht="37.5" outlineLevel="1" x14ac:dyDescent="0.25">
      <c r="A500" s="50" t="s">
        <v>33</v>
      </c>
      <c r="B500" s="51" t="s">
        <v>34</v>
      </c>
      <c r="C500" s="51" t="s">
        <v>145</v>
      </c>
      <c r="D500" s="51" t="s">
        <v>8</v>
      </c>
      <c r="E500" s="101">
        <f>E501</f>
        <v>20013312</v>
      </c>
    </row>
    <row r="501" spans="1:9" ht="39.75" customHeight="1" outlineLevel="2" x14ac:dyDescent="0.25">
      <c r="A501" s="87" t="s">
        <v>540</v>
      </c>
      <c r="B501" s="71" t="s">
        <v>34</v>
      </c>
      <c r="C501" s="71" t="s">
        <v>402</v>
      </c>
      <c r="D501" s="71" t="s">
        <v>8</v>
      </c>
      <c r="E501" s="101">
        <f>E502</f>
        <v>20013312</v>
      </c>
    </row>
    <row r="502" spans="1:9" ht="37.5" outlineLevel="4" x14ac:dyDescent="0.25">
      <c r="A502" s="53" t="s">
        <v>257</v>
      </c>
      <c r="B502" s="51" t="s">
        <v>34</v>
      </c>
      <c r="C502" s="51" t="s">
        <v>403</v>
      </c>
      <c r="D502" s="51" t="s">
        <v>8</v>
      </c>
      <c r="E502" s="101">
        <f>E503+E506</f>
        <v>20013312</v>
      </c>
    </row>
    <row r="503" spans="1:9" outlineLevel="5" x14ac:dyDescent="0.25">
      <c r="A503" s="50" t="s">
        <v>404</v>
      </c>
      <c r="B503" s="51" t="s">
        <v>34</v>
      </c>
      <c r="C503" s="51" t="s">
        <v>405</v>
      </c>
      <c r="D503" s="51" t="s">
        <v>8</v>
      </c>
      <c r="E503" s="101">
        <f>E504</f>
        <v>1621862</v>
      </c>
    </row>
    <row r="504" spans="1:9" outlineLevel="6" x14ac:dyDescent="0.25">
      <c r="A504" s="50" t="s">
        <v>29</v>
      </c>
      <c r="B504" s="51" t="s">
        <v>34</v>
      </c>
      <c r="C504" s="51" t="s">
        <v>405</v>
      </c>
      <c r="D504" s="51" t="s">
        <v>30</v>
      </c>
      <c r="E504" s="101">
        <f>E505</f>
        <v>1621862</v>
      </c>
    </row>
    <row r="505" spans="1:9" outlineLevel="4" x14ac:dyDescent="0.25">
      <c r="A505" s="50" t="s">
        <v>35</v>
      </c>
      <c r="B505" s="51" t="s">
        <v>34</v>
      </c>
      <c r="C505" s="51" t="s">
        <v>405</v>
      </c>
      <c r="D505" s="51" t="s">
        <v>36</v>
      </c>
      <c r="E505" s="101">
        <v>1621862</v>
      </c>
    </row>
    <row r="506" spans="1:9" ht="54.75" customHeight="1" outlineLevel="5" x14ac:dyDescent="0.25">
      <c r="A506" s="50" t="s">
        <v>406</v>
      </c>
      <c r="B506" s="51" t="s">
        <v>34</v>
      </c>
      <c r="C506" s="51" t="s">
        <v>407</v>
      </c>
      <c r="D506" s="51" t="s">
        <v>8</v>
      </c>
      <c r="E506" s="101">
        <f>E507</f>
        <v>18391450</v>
      </c>
    </row>
    <row r="507" spans="1:9" outlineLevel="6" x14ac:dyDescent="0.25">
      <c r="A507" s="50" t="s">
        <v>29</v>
      </c>
      <c r="B507" s="51" t="s">
        <v>34</v>
      </c>
      <c r="C507" s="51" t="s">
        <v>407</v>
      </c>
      <c r="D507" s="51" t="s">
        <v>30</v>
      </c>
      <c r="E507" s="101">
        <f>E508</f>
        <v>18391450</v>
      </c>
    </row>
    <row r="508" spans="1:9" outlineLevel="6" x14ac:dyDescent="0.25">
      <c r="A508" s="50" t="s">
        <v>35</v>
      </c>
      <c r="B508" s="51" t="s">
        <v>34</v>
      </c>
      <c r="C508" s="51" t="s">
        <v>407</v>
      </c>
      <c r="D508" s="51" t="s">
        <v>36</v>
      </c>
      <c r="E508" s="122">
        <v>18391450</v>
      </c>
    </row>
    <row r="509" spans="1:9" ht="19.5" customHeight="1" outlineLevel="6" x14ac:dyDescent="0.25">
      <c r="A509" s="50" t="s">
        <v>546</v>
      </c>
      <c r="B509" s="51" t="s">
        <v>547</v>
      </c>
      <c r="C509" s="51" t="s">
        <v>145</v>
      </c>
      <c r="D509" s="51" t="s">
        <v>8</v>
      </c>
      <c r="E509" s="122">
        <f>E510</f>
        <v>8410240</v>
      </c>
    </row>
    <row r="510" spans="1:9" ht="42" customHeight="1" outlineLevel="6" x14ac:dyDescent="0.25">
      <c r="A510" s="87" t="s">
        <v>529</v>
      </c>
      <c r="B510" s="71" t="s">
        <v>547</v>
      </c>
      <c r="C510" s="71" t="s">
        <v>402</v>
      </c>
      <c r="D510" s="71" t="s">
        <v>8</v>
      </c>
      <c r="E510" s="122">
        <f>E511</f>
        <v>8410240</v>
      </c>
    </row>
    <row r="511" spans="1:9" ht="37.5" outlineLevel="6" x14ac:dyDescent="0.25">
      <c r="A511" s="53" t="s">
        <v>257</v>
      </c>
      <c r="B511" s="51" t="s">
        <v>547</v>
      </c>
      <c r="C511" s="51" t="s">
        <v>403</v>
      </c>
      <c r="D511" s="51" t="s">
        <v>8</v>
      </c>
      <c r="E511" s="122">
        <f>E512</f>
        <v>8410240</v>
      </c>
    </row>
    <row r="512" spans="1:9" ht="38.25" customHeight="1" outlineLevel="6" x14ac:dyDescent="0.25">
      <c r="A512" s="142" t="s">
        <v>548</v>
      </c>
      <c r="B512" s="51" t="s">
        <v>547</v>
      </c>
      <c r="C512" s="51">
        <v>1695680110</v>
      </c>
      <c r="D512" s="51" t="s">
        <v>8</v>
      </c>
      <c r="E512" s="122">
        <f>E513</f>
        <v>8410240</v>
      </c>
    </row>
    <row r="513" spans="1:9" outlineLevel="6" x14ac:dyDescent="0.25">
      <c r="A513" s="50" t="s">
        <v>29</v>
      </c>
      <c r="B513" s="51" t="s">
        <v>547</v>
      </c>
      <c r="C513" s="143">
        <v>1695680110</v>
      </c>
      <c r="D513" s="51" t="s">
        <v>30</v>
      </c>
      <c r="E513" s="122">
        <f>E514</f>
        <v>8410240</v>
      </c>
    </row>
    <row r="514" spans="1:9" ht="18.75" customHeight="1" outlineLevel="6" x14ac:dyDescent="0.25">
      <c r="A514" s="50" t="s">
        <v>549</v>
      </c>
      <c r="B514" s="51" t="s">
        <v>547</v>
      </c>
      <c r="C514" s="143">
        <v>1695680110</v>
      </c>
      <c r="D514" s="51" t="s">
        <v>358</v>
      </c>
      <c r="E514" s="122">
        <v>8410240</v>
      </c>
    </row>
    <row r="515" spans="1:9" s="3" customFormat="1" x14ac:dyDescent="0.3">
      <c r="A515" s="166" t="s">
        <v>137</v>
      </c>
      <c r="B515" s="166"/>
      <c r="C515" s="166"/>
      <c r="D515" s="166"/>
      <c r="E515" s="120">
        <f>E16+E170+E176+E211+E266+E282+E398+E422+E471+E492+E499</f>
        <v>815805984.58000004</v>
      </c>
      <c r="F515" s="9"/>
      <c r="G515" s="126"/>
      <c r="H515" s="126"/>
      <c r="I515" s="126"/>
    </row>
    <row r="516" spans="1:9" x14ac:dyDescent="0.3">
      <c r="A516" s="58"/>
      <c r="B516" s="58"/>
      <c r="C516" s="58"/>
      <c r="D516" s="58"/>
      <c r="E516" s="63"/>
    </row>
    <row r="517" spans="1:9" x14ac:dyDescent="0.3">
      <c r="A517" s="123"/>
      <c r="B517" s="123"/>
      <c r="C517" s="123"/>
      <c r="D517" s="123"/>
      <c r="E517" s="124"/>
    </row>
    <row r="518" spans="1:9" x14ac:dyDescent="0.3">
      <c r="C518" s="64"/>
      <c r="E518" s="65"/>
    </row>
    <row r="519" spans="1:9" x14ac:dyDescent="0.3">
      <c r="C519" s="64"/>
      <c r="E519" s="65"/>
    </row>
    <row r="520" spans="1:9" x14ac:dyDescent="0.3">
      <c r="C520" s="82"/>
      <c r="D520" s="83"/>
      <c r="E520" s="121"/>
      <c r="F520" s="86"/>
    </row>
    <row r="521" spans="1:9" x14ac:dyDescent="0.3">
      <c r="C521" s="82"/>
      <c r="D521" s="83"/>
      <c r="E521" s="121"/>
      <c r="F521" s="86"/>
    </row>
    <row r="522" spans="1:9" x14ac:dyDescent="0.3">
      <c r="C522" s="82"/>
      <c r="D522" s="83"/>
      <c r="E522" s="121"/>
      <c r="F522" s="86"/>
    </row>
    <row r="523" spans="1:9" x14ac:dyDescent="0.3">
      <c r="C523" s="82"/>
      <c r="D523" s="83"/>
      <c r="E523" s="121"/>
      <c r="F523" s="86"/>
    </row>
    <row r="524" spans="1:9" x14ac:dyDescent="0.3">
      <c r="C524" s="82"/>
      <c r="D524" s="83"/>
      <c r="E524" s="121"/>
      <c r="F524" s="86"/>
    </row>
    <row r="525" spans="1:9" x14ac:dyDescent="0.3">
      <c r="C525" s="82"/>
      <c r="D525" s="83"/>
      <c r="E525" s="121"/>
      <c r="F525" s="86"/>
    </row>
    <row r="526" spans="1:9" x14ac:dyDescent="0.3">
      <c r="C526" s="82"/>
      <c r="D526" s="83"/>
      <c r="E526" s="121"/>
      <c r="F526" s="86"/>
    </row>
    <row r="527" spans="1:9" x14ac:dyDescent="0.3">
      <c r="C527" s="82"/>
      <c r="D527" s="83"/>
      <c r="E527" s="121"/>
      <c r="F527" s="86"/>
    </row>
    <row r="528" spans="1:9" x14ac:dyDescent="0.3">
      <c r="C528" s="82"/>
      <c r="D528" s="83"/>
      <c r="E528" s="121"/>
      <c r="F528" s="86"/>
    </row>
    <row r="529" spans="3:6" x14ac:dyDescent="0.3">
      <c r="C529" s="82"/>
      <c r="D529" s="83"/>
      <c r="E529" s="121"/>
      <c r="F529" s="86"/>
    </row>
    <row r="530" spans="3:6" x14ac:dyDescent="0.3">
      <c r="C530" s="82"/>
      <c r="D530" s="83"/>
      <c r="E530" s="121"/>
      <c r="F530" s="86"/>
    </row>
    <row r="531" spans="3:6" x14ac:dyDescent="0.3">
      <c r="C531" s="82"/>
      <c r="D531" s="83"/>
      <c r="E531" s="121"/>
      <c r="F531" s="86"/>
    </row>
    <row r="532" spans="3:6" x14ac:dyDescent="0.3">
      <c r="C532" s="82"/>
      <c r="D532" s="83"/>
      <c r="E532" s="121"/>
      <c r="F532" s="86"/>
    </row>
    <row r="533" spans="3:6" x14ac:dyDescent="0.3">
      <c r="C533" s="82"/>
      <c r="D533" s="83"/>
      <c r="E533" s="121"/>
      <c r="F533" s="86"/>
    </row>
    <row r="534" spans="3:6" x14ac:dyDescent="0.3">
      <c r="C534" s="82"/>
      <c r="D534" s="83"/>
      <c r="E534" s="121"/>
      <c r="F534" s="86"/>
    </row>
    <row r="535" spans="3:6" x14ac:dyDescent="0.3">
      <c r="C535" s="82"/>
      <c r="D535" s="83"/>
      <c r="E535" s="121"/>
      <c r="F535" s="86"/>
    </row>
    <row r="536" spans="3:6" x14ac:dyDescent="0.3">
      <c r="C536" s="82"/>
      <c r="D536" s="83"/>
      <c r="E536" s="121"/>
      <c r="F536" s="86"/>
    </row>
    <row r="537" spans="3:6" x14ac:dyDescent="0.3">
      <c r="C537" s="82"/>
      <c r="D537" s="83"/>
      <c r="E537" s="121"/>
      <c r="F537" s="86"/>
    </row>
    <row r="538" spans="3:6" x14ac:dyDescent="0.3">
      <c r="C538" s="82"/>
      <c r="D538" s="83"/>
      <c r="E538" s="121"/>
      <c r="F538" s="86"/>
    </row>
    <row r="539" spans="3:6" x14ac:dyDescent="0.3">
      <c r="C539" s="82"/>
      <c r="D539" s="83"/>
      <c r="E539" s="121"/>
      <c r="F539" s="86"/>
    </row>
    <row r="540" spans="3:6" x14ac:dyDescent="0.3">
      <c r="C540" s="82"/>
      <c r="D540" s="83"/>
      <c r="E540" s="121"/>
      <c r="F540" s="86"/>
    </row>
    <row r="541" spans="3:6" x14ac:dyDescent="0.3">
      <c r="C541" s="82"/>
      <c r="D541" s="83"/>
      <c r="E541" s="121"/>
      <c r="F541" s="86"/>
    </row>
    <row r="542" spans="3:6" x14ac:dyDescent="0.3">
      <c r="C542" s="82"/>
      <c r="D542" s="83"/>
      <c r="E542" s="121"/>
      <c r="F542" s="86"/>
    </row>
    <row r="543" spans="3:6" x14ac:dyDescent="0.3">
      <c r="C543" s="82"/>
      <c r="D543" s="83"/>
      <c r="E543" s="121"/>
      <c r="F543" s="86"/>
    </row>
    <row r="544" spans="3:6" x14ac:dyDescent="0.3">
      <c r="C544" s="82"/>
      <c r="D544" s="83"/>
      <c r="E544" s="121"/>
      <c r="F544" s="86"/>
    </row>
    <row r="545" spans="3:6" x14ac:dyDescent="0.3">
      <c r="C545" s="82"/>
      <c r="D545" s="83"/>
      <c r="E545" s="121"/>
      <c r="F545" s="86"/>
    </row>
    <row r="546" spans="3:6" x14ac:dyDescent="0.3">
      <c r="C546" s="82"/>
      <c r="D546" s="83"/>
      <c r="E546" s="121"/>
      <c r="F546" s="86"/>
    </row>
    <row r="547" spans="3:6" x14ac:dyDescent="0.3">
      <c r="C547" s="82"/>
      <c r="D547" s="83"/>
      <c r="E547" s="121"/>
      <c r="F547" s="86"/>
    </row>
    <row r="548" spans="3:6" x14ac:dyDescent="0.3">
      <c r="C548" s="82"/>
      <c r="D548" s="83"/>
      <c r="E548" s="121"/>
      <c r="F548" s="86"/>
    </row>
    <row r="549" spans="3:6" x14ac:dyDescent="0.3">
      <c r="C549" s="82"/>
      <c r="D549" s="83"/>
      <c r="E549" s="121"/>
      <c r="F549" s="86"/>
    </row>
    <row r="550" spans="3:6" x14ac:dyDescent="0.3">
      <c r="C550" s="82"/>
      <c r="D550" s="83"/>
      <c r="E550" s="121"/>
      <c r="F550" s="86"/>
    </row>
    <row r="551" spans="3:6" x14ac:dyDescent="0.3">
      <c r="C551" s="82"/>
      <c r="D551" s="83"/>
      <c r="E551" s="121"/>
      <c r="F551" s="86"/>
    </row>
    <row r="552" spans="3:6" x14ac:dyDescent="0.3">
      <c r="C552" s="82"/>
      <c r="D552" s="83"/>
      <c r="E552" s="121"/>
      <c r="F552" s="86"/>
    </row>
    <row r="553" spans="3:6" x14ac:dyDescent="0.3">
      <c r="C553" s="82"/>
      <c r="D553" s="83"/>
      <c r="E553" s="121"/>
      <c r="F553" s="86"/>
    </row>
    <row r="554" spans="3:6" x14ac:dyDescent="0.3">
      <c r="C554" s="82"/>
      <c r="D554" s="83"/>
      <c r="E554" s="121"/>
      <c r="F554" s="86"/>
    </row>
    <row r="555" spans="3:6" x14ac:dyDescent="0.3">
      <c r="C555" s="82"/>
      <c r="D555" s="83"/>
      <c r="E555" s="121"/>
      <c r="F555" s="86"/>
    </row>
    <row r="556" spans="3:6" x14ac:dyDescent="0.3">
      <c r="C556" s="82"/>
      <c r="D556" s="83"/>
      <c r="E556" s="121"/>
      <c r="F556" s="86"/>
    </row>
    <row r="557" spans="3:6" x14ac:dyDescent="0.3">
      <c r="C557" s="82"/>
      <c r="D557" s="83"/>
      <c r="E557" s="121"/>
      <c r="F557" s="86"/>
    </row>
    <row r="558" spans="3:6" x14ac:dyDescent="0.3">
      <c r="C558" s="82"/>
      <c r="D558" s="83"/>
      <c r="E558" s="121"/>
      <c r="F558" s="86"/>
    </row>
    <row r="559" spans="3:6" x14ac:dyDescent="0.3">
      <c r="C559" s="82"/>
      <c r="D559" s="83"/>
      <c r="E559" s="121"/>
      <c r="F559" s="86"/>
    </row>
    <row r="560" spans="3:6" x14ac:dyDescent="0.3">
      <c r="C560" s="82"/>
      <c r="D560" s="83"/>
      <c r="E560" s="121"/>
      <c r="F560" s="86"/>
    </row>
    <row r="561" spans="3:6" x14ac:dyDescent="0.3">
      <c r="C561" s="82"/>
      <c r="D561" s="83"/>
      <c r="E561" s="121"/>
      <c r="F561" s="86"/>
    </row>
    <row r="562" spans="3:6" x14ac:dyDescent="0.3">
      <c r="C562" s="82"/>
      <c r="D562" s="83"/>
      <c r="E562" s="121"/>
      <c r="F562" s="86"/>
    </row>
    <row r="563" spans="3:6" x14ac:dyDescent="0.3">
      <c r="C563" s="82"/>
      <c r="D563" s="83"/>
      <c r="E563" s="121"/>
      <c r="F563" s="86"/>
    </row>
    <row r="564" spans="3:6" x14ac:dyDescent="0.3">
      <c r="C564" s="82"/>
      <c r="D564" s="83"/>
      <c r="E564" s="121"/>
      <c r="F564" s="86"/>
    </row>
    <row r="565" spans="3:6" x14ac:dyDescent="0.3">
      <c r="C565" s="82"/>
      <c r="D565" s="83"/>
      <c r="E565" s="121"/>
      <c r="F565" s="86"/>
    </row>
    <row r="566" spans="3:6" x14ac:dyDescent="0.3">
      <c r="C566" s="82"/>
      <c r="D566" s="83"/>
      <c r="E566" s="121"/>
      <c r="F566" s="86"/>
    </row>
    <row r="567" spans="3:6" x14ac:dyDescent="0.3">
      <c r="C567" s="82"/>
      <c r="D567" s="83"/>
      <c r="E567" s="121"/>
      <c r="F567" s="86"/>
    </row>
    <row r="568" spans="3:6" x14ac:dyDescent="0.3">
      <c r="C568" s="82"/>
      <c r="D568" s="83"/>
      <c r="E568" s="121"/>
      <c r="F568" s="86"/>
    </row>
    <row r="569" spans="3:6" x14ac:dyDescent="0.3">
      <c r="C569" s="82"/>
      <c r="D569" s="83"/>
      <c r="E569" s="121"/>
      <c r="F569" s="86"/>
    </row>
    <row r="570" spans="3:6" x14ac:dyDescent="0.3">
      <c r="C570" s="82"/>
      <c r="D570" s="83"/>
      <c r="E570" s="121"/>
      <c r="F570" s="86"/>
    </row>
    <row r="571" spans="3:6" x14ac:dyDescent="0.3">
      <c r="C571" s="82"/>
      <c r="D571" s="83"/>
      <c r="E571" s="121"/>
      <c r="F571" s="86"/>
    </row>
    <row r="572" spans="3:6" x14ac:dyDescent="0.3">
      <c r="C572" s="82"/>
      <c r="D572" s="83"/>
      <c r="E572" s="121"/>
      <c r="F572" s="86"/>
    </row>
    <row r="573" spans="3:6" x14ac:dyDescent="0.3">
      <c r="C573" s="82"/>
      <c r="D573" s="83"/>
      <c r="E573" s="121"/>
      <c r="F573" s="86"/>
    </row>
    <row r="574" spans="3:6" x14ac:dyDescent="0.3">
      <c r="C574" s="82"/>
      <c r="D574" s="83"/>
      <c r="E574" s="121"/>
      <c r="F574" s="86"/>
    </row>
    <row r="575" spans="3:6" x14ac:dyDescent="0.3">
      <c r="C575" s="82"/>
      <c r="D575" s="83"/>
      <c r="E575" s="121"/>
      <c r="F575" s="86"/>
    </row>
    <row r="576" spans="3:6" x14ac:dyDescent="0.3">
      <c r="C576" s="82"/>
      <c r="D576" s="83"/>
      <c r="E576" s="121"/>
      <c r="F576" s="86"/>
    </row>
    <row r="577" spans="3:6" x14ac:dyDescent="0.3">
      <c r="C577" s="82"/>
      <c r="D577" s="83"/>
      <c r="E577" s="121"/>
      <c r="F577" s="86"/>
    </row>
    <row r="578" spans="3:6" x14ac:dyDescent="0.3">
      <c r="C578" s="82"/>
      <c r="D578" s="83"/>
      <c r="E578" s="121"/>
      <c r="F578" s="86"/>
    </row>
    <row r="579" spans="3:6" x14ac:dyDescent="0.3">
      <c r="C579" s="82"/>
      <c r="D579" s="83"/>
      <c r="E579" s="121"/>
      <c r="F579" s="86"/>
    </row>
    <row r="580" spans="3:6" x14ac:dyDescent="0.3">
      <c r="C580" s="82"/>
      <c r="D580" s="83"/>
      <c r="E580" s="121"/>
      <c r="F580" s="86"/>
    </row>
    <row r="581" spans="3:6" x14ac:dyDescent="0.3">
      <c r="C581" s="82"/>
      <c r="D581" s="83"/>
      <c r="E581" s="121"/>
      <c r="F581" s="86"/>
    </row>
    <row r="582" spans="3:6" x14ac:dyDescent="0.3">
      <c r="C582" s="82"/>
      <c r="D582" s="83"/>
      <c r="E582" s="121"/>
      <c r="F582" s="86"/>
    </row>
    <row r="583" spans="3:6" x14ac:dyDescent="0.3">
      <c r="C583" s="82"/>
      <c r="D583" s="83"/>
      <c r="E583" s="121"/>
      <c r="F583" s="86"/>
    </row>
    <row r="584" spans="3:6" x14ac:dyDescent="0.3">
      <c r="C584" s="64"/>
    </row>
    <row r="585" spans="3:6" x14ac:dyDescent="0.3">
      <c r="C585" s="64"/>
    </row>
    <row r="586" spans="3:6" x14ac:dyDescent="0.3">
      <c r="C586" s="64"/>
    </row>
    <row r="587" spans="3:6" x14ac:dyDescent="0.3">
      <c r="C587" s="64"/>
    </row>
    <row r="588" spans="3:6" x14ac:dyDescent="0.3">
      <c r="C588" s="64"/>
    </row>
    <row r="589" spans="3:6" x14ac:dyDescent="0.3">
      <c r="C589" s="64"/>
    </row>
    <row r="590" spans="3:6" x14ac:dyDescent="0.3">
      <c r="C590" s="64"/>
    </row>
  </sheetData>
  <mergeCells count="6">
    <mergeCell ref="A9:E9"/>
    <mergeCell ref="A10:E10"/>
    <mergeCell ref="A515:D515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="93" zoomScaleNormal="100" zoomScaleSheetLayoutView="93" workbookViewId="0">
      <selection activeCell="C3" sqref="C3"/>
    </sheetView>
  </sheetViews>
  <sheetFormatPr defaultRowHeight="18.75" x14ac:dyDescent="0.3"/>
  <cols>
    <col min="1" max="1" width="95.85546875" style="61" customWidth="1"/>
    <col min="2" max="2" width="16.5703125" style="61" customWidth="1"/>
    <col min="3" max="3" width="18.140625" style="61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4" t="s">
        <v>559</v>
      </c>
    </row>
    <row r="2" spans="1:11" x14ac:dyDescent="0.3">
      <c r="C2" s="92" t="s">
        <v>391</v>
      </c>
    </row>
    <row r="3" spans="1:11" x14ac:dyDescent="0.3">
      <c r="C3" s="92" t="s">
        <v>653</v>
      </c>
    </row>
    <row r="4" spans="1:11" x14ac:dyDescent="0.3">
      <c r="C4" s="92"/>
    </row>
    <row r="5" spans="1:11" x14ac:dyDescent="0.3">
      <c r="C5" s="92" t="s">
        <v>532</v>
      </c>
    </row>
    <row r="6" spans="1:11" x14ac:dyDescent="0.3">
      <c r="C6" s="92" t="s">
        <v>554</v>
      </c>
    </row>
    <row r="7" spans="1:11" x14ac:dyDescent="0.3">
      <c r="C7" s="92" t="s">
        <v>555</v>
      </c>
    </row>
    <row r="8" spans="1:11" x14ac:dyDescent="0.3">
      <c r="C8" s="92" t="s">
        <v>556</v>
      </c>
    </row>
    <row r="9" spans="1:11" x14ac:dyDescent="0.3">
      <c r="A9" s="165" t="s">
        <v>239</v>
      </c>
      <c r="B9" s="171"/>
      <c r="C9" s="171"/>
    </row>
    <row r="10" spans="1:11" x14ac:dyDescent="0.3">
      <c r="A10" s="163" t="s">
        <v>511</v>
      </c>
      <c r="B10" s="172"/>
      <c r="C10" s="172"/>
    </row>
    <row r="11" spans="1:11" s="10" customFormat="1" x14ac:dyDescent="0.3">
      <c r="A11" s="66"/>
      <c r="B11" s="67"/>
      <c r="C11" s="76" t="s">
        <v>503</v>
      </c>
      <c r="D11" s="12"/>
      <c r="E11" s="13"/>
      <c r="F11" s="12"/>
    </row>
    <row r="12" spans="1:11" x14ac:dyDescent="0.25">
      <c r="A12" s="47" t="s">
        <v>287</v>
      </c>
      <c r="B12" s="47" t="s">
        <v>3</v>
      </c>
      <c r="C12" s="47" t="s">
        <v>240</v>
      </c>
    </row>
    <row r="13" spans="1:11" ht="37.5" x14ac:dyDescent="0.25">
      <c r="A13" s="48" t="s">
        <v>489</v>
      </c>
      <c r="B13" s="49" t="s">
        <v>160</v>
      </c>
      <c r="C13" s="105">
        <f>C14+C18+C22+C26+C27+C28</f>
        <v>499351225.65999997</v>
      </c>
      <c r="D13" s="5"/>
      <c r="E13" s="128"/>
      <c r="F13" s="6"/>
      <c r="G13" s="4"/>
      <c r="H13" s="4"/>
      <c r="I13" s="4"/>
      <c r="J13" s="81"/>
      <c r="K13" s="81"/>
    </row>
    <row r="14" spans="1:11" ht="39" x14ac:dyDescent="0.35">
      <c r="A14" s="68" t="s">
        <v>518</v>
      </c>
      <c r="B14" s="69" t="s">
        <v>161</v>
      </c>
      <c r="C14" s="119">
        <f>C15+C16+C17</f>
        <v>114749106.01000001</v>
      </c>
      <c r="D14" s="5"/>
      <c r="E14" s="128"/>
      <c r="F14" s="6"/>
      <c r="G14" s="4"/>
      <c r="H14" s="4"/>
      <c r="I14" s="4"/>
      <c r="J14" s="81"/>
      <c r="K14" s="81"/>
    </row>
    <row r="15" spans="1:11" ht="37.5" x14ac:dyDescent="0.25">
      <c r="A15" s="70" t="s">
        <v>245</v>
      </c>
      <c r="B15" s="71" t="s">
        <v>264</v>
      </c>
      <c r="C15" s="103">
        <v>109417383</v>
      </c>
      <c r="D15" s="5"/>
      <c r="E15" s="128"/>
      <c r="F15" s="6"/>
      <c r="G15" s="4"/>
      <c r="H15" s="4"/>
      <c r="I15" s="4"/>
      <c r="J15" s="81"/>
      <c r="K15" s="81"/>
    </row>
    <row r="16" spans="1:11" ht="37.5" x14ac:dyDescent="0.25">
      <c r="A16" s="70" t="s">
        <v>246</v>
      </c>
      <c r="B16" s="71" t="s">
        <v>266</v>
      </c>
      <c r="C16" s="103">
        <v>1185432.01</v>
      </c>
      <c r="D16" s="5"/>
      <c r="E16" s="128"/>
      <c r="F16" s="6"/>
      <c r="G16" s="4"/>
      <c r="H16" s="4"/>
      <c r="I16" s="4"/>
      <c r="J16" s="81"/>
      <c r="K16" s="81"/>
    </row>
    <row r="17" spans="1:11" x14ac:dyDescent="0.25">
      <c r="A17" s="72" t="s">
        <v>247</v>
      </c>
      <c r="B17" s="71" t="s">
        <v>279</v>
      </c>
      <c r="C17" s="103">
        <v>4146291</v>
      </c>
      <c r="D17" s="5"/>
      <c r="E17" s="128"/>
      <c r="F17" s="6"/>
      <c r="G17" s="4"/>
      <c r="H17" s="4"/>
      <c r="I17" s="4"/>
      <c r="J17" s="81"/>
      <c r="K17" s="81"/>
    </row>
    <row r="18" spans="1:11" ht="39" x14ac:dyDescent="0.25">
      <c r="A18" s="73" t="s">
        <v>519</v>
      </c>
      <c r="B18" s="69" t="s">
        <v>170</v>
      </c>
      <c r="C18" s="119">
        <f>C19+C20+C21</f>
        <v>333010722.26999998</v>
      </c>
      <c r="D18" s="5"/>
      <c r="E18" s="128"/>
      <c r="F18" s="6"/>
      <c r="G18" s="4"/>
      <c r="H18" s="4"/>
      <c r="I18" s="4"/>
      <c r="J18" s="81"/>
      <c r="K18" s="81"/>
    </row>
    <row r="19" spans="1:11" ht="37.5" x14ac:dyDescent="0.25">
      <c r="A19" s="70" t="s">
        <v>248</v>
      </c>
      <c r="B19" s="71" t="s">
        <v>267</v>
      </c>
      <c r="C19" s="103">
        <v>317320407.94999999</v>
      </c>
      <c r="D19" s="5"/>
      <c r="E19" s="128"/>
      <c r="F19" s="6"/>
      <c r="G19" s="4"/>
      <c r="H19" s="4"/>
      <c r="I19" s="4"/>
      <c r="J19" s="81"/>
      <c r="K19" s="81"/>
    </row>
    <row r="20" spans="1:11" ht="37.5" x14ac:dyDescent="0.25">
      <c r="A20" s="72" t="s">
        <v>249</v>
      </c>
      <c r="B20" s="71" t="s">
        <v>265</v>
      </c>
      <c r="C20" s="103">
        <v>3138310</v>
      </c>
      <c r="D20" s="5"/>
      <c r="E20" s="128"/>
      <c r="F20" s="6"/>
      <c r="G20" s="4"/>
      <c r="H20" s="4"/>
      <c r="I20" s="4"/>
      <c r="J20" s="81"/>
      <c r="K20" s="81"/>
    </row>
    <row r="21" spans="1:11" ht="37.5" x14ac:dyDescent="0.25">
      <c r="A21" s="72" t="s">
        <v>292</v>
      </c>
      <c r="B21" s="71" t="s">
        <v>268</v>
      </c>
      <c r="C21" s="103">
        <v>12552004.32</v>
      </c>
      <c r="D21" s="5"/>
      <c r="E21" s="128"/>
      <c r="F21" s="6"/>
      <c r="G21" s="4"/>
      <c r="H21" s="4"/>
      <c r="I21" s="4"/>
      <c r="J21" s="81"/>
      <c r="K21" s="81"/>
    </row>
    <row r="22" spans="1:11" ht="39" x14ac:dyDescent="0.25">
      <c r="A22" s="73" t="s">
        <v>495</v>
      </c>
      <c r="B22" s="69" t="s">
        <v>173</v>
      </c>
      <c r="C22" s="119">
        <f>C23+C24+C25</f>
        <v>29581319.379999999</v>
      </c>
      <c r="D22" s="5"/>
      <c r="E22" s="128"/>
      <c r="F22" s="6"/>
      <c r="G22" s="4"/>
      <c r="H22" s="4"/>
      <c r="I22" s="4"/>
      <c r="J22" s="81"/>
      <c r="K22" s="81"/>
    </row>
    <row r="23" spans="1:11" ht="37.5" x14ac:dyDescent="0.25">
      <c r="A23" s="70" t="s">
        <v>250</v>
      </c>
      <c r="B23" s="71" t="s">
        <v>269</v>
      </c>
      <c r="C23" s="103">
        <v>22331505</v>
      </c>
      <c r="D23" s="5"/>
      <c r="E23" s="128"/>
      <c r="F23" s="6"/>
      <c r="G23" s="4"/>
      <c r="H23" s="4"/>
      <c r="I23" s="4"/>
      <c r="J23" s="81"/>
      <c r="K23" s="81"/>
    </row>
    <row r="24" spans="1:11" ht="37.5" x14ac:dyDescent="0.25">
      <c r="A24" s="70" t="s">
        <v>251</v>
      </c>
      <c r="B24" s="71" t="s">
        <v>270</v>
      </c>
      <c r="C24" s="103">
        <v>220500</v>
      </c>
      <c r="D24" s="5"/>
      <c r="E24" s="128"/>
      <c r="F24" s="6"/>
      <c r="G24" s="4"/>
      <c r="H24" s="4"/>
      <c r="I24" s="4"/>
      <c r="J24" s="81"/>
      <c r="K24" s="81"/>
    </row>
    <row r="25" spans="1:11" x14ac:dyDescent="0.25">
      <c r="A25" s="94" t="s">
        <v>470</v>
      </c>
      <c r="B25" s="71" t="s">
        <v>382</v>
      </c>
      <c r="C25" s="103">
        <v>7029314.3799999999</v>
      </c>
      <c r="D25" s="5"/>
      <c r="E25" s="128"/>
      <c r="F25" s="6"/>
      <c r="G25" s="4"/>
      <c r="H25" s="4"/>
      <c r="I25" s="4"/>
      <c r="J25" s="81"/>
      <c r="K25" s="81"/>
    </row>
    <row r="26" spans="1:11" ht="37.5" x14ac:dyDescent="0.25">
      <c r="A26" s="70" t="s">
        <v>252</v>
      </c>
      <c r="B26" s="71" t="s">
        <v>271</v>
      </c>
      <c r="C26" s="103">
        <v>19096078</v>
      </c>
      <c r="D26" s="5"/>
      <c r="E26" s="128"/>
      <c r="F26" s="6"/>
      <c r="G26" s="4"/>
      <c r="H26" s="4"/>
      <c r="I26" s="4"/>
      <c r="J26" s="81"/>
      <c r="K26" s="81"/>
    </row>
    <row r="27" spans="1:11" x14ac:dyDescent="0.25">
      <c r="A27" s="70" t="s">
        <v>283</v>
      </c>
      <c r="B27" s="71" t="s">
        <v>282</v>
      </c>
      <c r="C27" s="103">
        <v>74000</v>
      </c>
      <c r="D27" s="5"/>
      <c r="E27" s="128"/>
      <c r="F27" s="6"/>
      <c r="G27" s="4"/>
      <c r="H27" s="4"/>
      <c r="I27" s="4"/>
      <c r="J27" s="81"/>
      <c r="K27" s="81"/>
    </row>
    <row r="28" spans="1:11" x14ac:dyDescent="0.25">
      <c r="A28" s="87" t="s">
        <v>590</v>
      </c>
      <c r="B28" s="71" t="s">
        <v>591</v>
      </c>
      <c r="C28" s="103">
        <v>2840000</v>
      </c>
      <c r="D28" s="5"/>
      <c r="E28" s="128"/>
      <c r="F28" s="6"/>
      <c r="G28" s="4"/>
      <c r="H28" s="4"/>
      <c r="I28" s="4"/>
      <c r="J28" s="81"/>
      <c r="K28" s="81"/>
    </row>
    <row r="29" spans="1:11" ht="37.5" x14ac:dyDescent="0.25">
      <c r="A29" s="48" t="s">
        <v>520</v>
      </c>
      <c r="B29" s="49" t="s">
        <v>158</v>
      </c>
      <c r="C29" s="105">
        <f>C30+C31+C32</f>
        <v>24992342.449999999</v>
      </c>
      <c r="D29" s="5"/>
      <c r="E29" s="128"/>
      <c r="F29" s="6"/>
      <c r="G29" s="4"/>
      <c r="H29" s="4"/>
      <c r="I29" s="4"/>
      <c r="J29" s="81"/>
      <c r="K29" s="81"/>
    </row>
    <row r="30" spans="1:11" ht="37.5" x14ac:dyDescent="0.25">
      <c r="A30" s="70" t="s">
        <v>253</v>
      </c>
      <c r="B30" s="71" t="s">
        <v>272</v>
      </c>
      <c r="C30" s="103">
        <v>7891277.4500000002</v>
      </c>
      <c r="D30" s="5"/>
      <c r="E30" s="128"/>
      <c r="F30" s="6"/>
      <c r="G30" s="4"/>
      <c r="H30" s="4"/>
      <c r="I30" s="4"/>
      <c r="J30" s="81"/>
      <c r="K30" s="81"/>
    </row>
    <row r="31" spans="1:11" ht="37.5" x14ac:dyDescent="0.25">
      <c r="A31" s="70" t="s">
        <v>250</v>
      </c>
      <c r="B31" s="71" t="s">
        <v>273</v>
      </c>
      <c r="C31" s="103">
        <v>15437005</v>
      </c>
      <c r="D31" s="5"/>
      <c r="E31" s="128"/>
      <c r="F31" s="6"/>
      <c r="G31" s="4"/>
      <c r="H31" s="4"/>
      <c r="I31" s="4"/>
      <c r="J31" s="81"/>
      <c r="K31" s="81"/>
    </row>
    <row r="32" spans="1:11" x14ac:dyDescent="0.25">
      <c r="A32" s="70" t="s">
        <v>254</v>
      </c>
      <c r="B32" s="71" t="s">
        <v>274</v>
      </c>
      <c r="C32" s="103">
        <v>1664060</v>
      </c>
      <c r="D32" s="5"/>
      <c r="E32" s="128"/>
      <c r="F32" s="6"/>
      <c r="G32" s="4"/>
      <c r="H32" s="4"/>
      <c r="I32" s="4"/>
      <c r="J32" s="81"/>
      <c r="K32" s="81"/>
    </row>
    <row r="33" spans="1:11" ht="37.5" x14ac:dyDescent="0.25">
      <c r="A33" s="48" t="s">
        <v>447</v>
      </c>
      <c r="B33" s="49" t="s">
        <v>157</v>
      </c>
      <c r="C33" s="105">
        <f>C34+C35</f>
        <v>470000</v>
      </c>
      <c r="D33" s="5"/>
      <c r="E33" s="128"/>
      <c r="F33" s="6"/>
      <c r="G33" s="4"/>
      <c r="H33" s="4"/>
      <c r="I33" s="4"/>
      <c r="J33" s="81"/>
      <c r="K33" s="81"/>
    </row>
    <row r="34" spans="1:11" ht="37.5" x14ac:dyDescent="0.25">
      <c r="A34" s="70" t="s">
        <v>521</v>
      </c>
      <c r="B34" s="71" t="s">
        <v>486</v>
      </c>
      <c r="C34" s="101">
        <v>440000</v>
      </c>
      <c r="D34" s="5"/>
      <c r="E34" s="128"/>
      <c r="F34" s="6"/>
      <c r="G34" s="4"/>
      <c r="H34" s="4"/>
      <c r="I34" s="4"/>
      <c r="J34" s="81"/>
      <c r="K34" s="81"/>
    </row>
    <row r="35" spans="1:11" x14ac:dyDescent="0.25">
      <c r="A35" s="70" t="s">
        <v>293</v>
      </c>
      <c r="B35" s="71" t="s">
        <v>291</v>
      </c>
      <c r="C35" s="103">
        <v>30000</v>
      </c>
      <c r="D35" s="5"/>
      <c r="E35" s="128"/>
      <c r="F35" s="6"/>
      <c r="G35" s="4"/>
      <c r="H35" s="4"/>
      <c r="I35" s="4"/>
      <c r="J35" s="81"/>
      <c r="K35" s="81"/>
    </row>
    <row r="36" spans="1:11" ht="37.5" x14ac:dyDescent="0.25">
      <c r="A36" s="48" t="s">
        <v>522</v>
      </c>
      <c r="B36" s="49" t="s">
        <v>243</v>
      </c>
      <c r="C36" s="105">
        <f>C37+C38</f>
        <v>13919969.189999999</v>
      </c>
      <c r="D36" s="5"/>
      <c r="E36" s="128"/>
      <c r="F36" s="6"/>
      <c r="G36" s="4"/>
      <c r="H36" s="4"/>
      <c r="I36" s="4"/>
      <c r="J36" s="81"/>
      <c r="K36" s="81"/>
    </row>
    <row r="37" spans="1:11" ht="37.5" x14ac:dyDescent="0.25">
      <c r="A37" s="70" t="s">
        <v>256</v>
      </c>
      <c r="B37" s="71" t="s">
        <v>275</v>
      </c>
      <c r="C37" s="103">
        <v>561000</v>
      </c>
      <c r="D37" s="5"/>
      <c r="E37" s="128"/>
      <c r="F37" s="6"/>
      <c r="G37" s="4"/>
      <c r="H37" s="4"/>
      <c r="I37" s="4"/>
      <c r="J37" s="81"/>
      <c r="K37" s="81"/>
    </row>
    <row r="38" spans="1:11" x14ac:dyDescent="0.25">
      <c r="A38" s="72" t="s">
        <v>383</v>
      </c>
      <c r="B38" s="71" t="s">
        <v>381</v>
      </c>
      <c r="C38" s="103">
        <v>13358969.189999999</v>
      </c>
      <c r="D38" s="5"/>
      <c r="E38" s="128"/>
      <c r="F38" s="6"/>
      <c r="G38" s="4"/>
      <c r="H38" s="4"/>
      <c r="I38" s="4"/>
      <c r="J38" s="81"/>
      <c r="K38" s="81"/>
    </row>
    <row r="39" spans="1:11" ht="37.5" x14ac:dyDescent="0.25">
      <c r="A39" s="48" t="s">
        <v>463</v>
      </c>
      <c r="B39" s="49" t="s">
        <v>149</v>
      </c>
      <c r="C39" s="105">
        <f>C40</f>
        <v>440160</v>
      </c>
      <c r="D39" s="5"/>
      <c r="E39" s="128"/>
      <c r="F39" s="6"/>
      <c r="G39" s="4"/>
      <c r="H39" s="4"/>
      <c r="I39" s="4"/>
      <c r="J39" s="81"/>
      <c r="K39" s="81"/>
    </row>
    <row r="40" spans="1:11" ht="37.5" x14ac:dyDescent="0.25">
      <c r="A40" s="72" t="s">
        <v>523</v>
      </c>
      <c r="B40" s="71" t="s">
        <v>515</v>
      </c>
      <c r="C40" s="103">
        <v>440160</v>
      </c>
      <c r="D40" s="5"/>
      <c r="E40" s="128"/>
      <c r="F40" s="6"/>
      <c r="G40" s="4"/>
      <c r="H40" s="4"/>
      <c r="I40" s="4"/>
      <c r="J40" s="81"/>
      <c r="K40" s="81"/>
    </row>
    <row r="41" spans="1:11" ht="37.5" x14ac:dyDescent="0.25">
      <c r="A41" s="48" t="s">
        <v>524</v>
      </c>
      <c r="B41" s="49" t="s">
        <v>148</v>
      </c>
      <c r="C41" s="105">
        <f>C42+C43+C44</f>
        <v>18826764.739999998</v>
      </c>
      <c r="D41" s="5"/>
      <c r="E41" s="128"/>
      <c r="F41" s="6"/>
      <c r="G41" s="4"/>
      <c r="H41" s="4"/>
      <c r="I41" s="4"/>
      <c r="J41" s="81"/>
      <c r="K41" s="81"/>
    </row>
    <row r="42" spans="1:11" ht="37.5" x14ac:dyDescent="0.25">
      <c r="A42" s="72" t="s">
        <v>258</v>
      </c>
      <c r="B42" s="71" t="s">
        <v>396</v>
      </c>
      <c r="C42" s="103">
        <v>311385</v>
      </c>
      <c r="D42" s="5"/>
      <c r="E42" s="128"/>
      <c r="F42" s="6"/>
      <c r="G42" s="4"/>
      <c r="H42" s="4"/>
      <c r="I42" s="4"/>
      <c r="J42" s="81"/>
      <c r="K42" s="81"/>
    </row>
    <row r="43" spans="1:11" ht="37.5" x14ac:dyDescent="0.25">
      <c r="A43" s="70" t="s">
        <v>260</v>
      </c>
      <c r="B43" s="71" t="s">
        <v>276</v>
      </c>
      <c r="C43" s="103">
        <v>17015379.739999998</v>
      </c>
      <c r="D43" s="5"/>
      <c r="E43" s="128"/>
      <c r="F43" s="6"/>
      <c r="G43" s="4"/>
      <c r="H43" s="4"/>
      <c r="I43" s="4"/>
      <c r="J43" s="81"/>
      <c r="K43" s="81"/>
    </row>
    <row r="44" spans="1:11" x14ac:dyDescent="0.25">
      <c r="A44" s="153" t="s">
        <v>613</v>
      </c>
      <c r="B44" s="71" t="s">
        <v>328</v>
      </c>
      <c r="C44" s="103">
        <v>1500000</v>
      </c>
      <c r="D44" s="5"/>
      <c r="E44" s="128"/>
      <c r="F44" s="6"/>
      <c r="G44" s="4"/>
      <c r="H44" s="4"/>
      <c r="I44" s="4"/>
      <c r="J44" s="81"/>
      <c r="K44" s="81"/>
    </row>
    <row r="45" spans="1:11" ht="39" customHeight="1" x14ac:dyDescent="0.25">
      <c r="A45" s="48" t="s">
        <v>525</v>
      </c>
      <c r="B45" s="49" t="s">
        <v>156</v>
      </c>
      <c r="C45" s="105">
        <f>C46+C47+C48</f>
        <v>68682855.780000001</v>
      </c>
      <c r="D45" s="5"/>
      <c r="E45" s="128"/>
      <c r="F45" s="6"/>
      <c r="G45" s="4"/>
      <c r="H45" s="4"/>
      <c r="I45" s="4"/>
      <c r="J45" s="81"/>
      <c r="K45" s="81"/>
    </row>
    <row r="46" spans="1:11" ht="37.5" x14ac:dyDescent="0.25">
      <c r="A46" s="70" t="s">
        <v>261</v>
      </c>
      <c r="B46" s="71" t="s">
        <v>438</v>
      </c>
      <c r="C46" s="103">
        <v>32997264.239999998</v>
      </c>
      <c r="D46" s="5"/>
      <c r="E46" s="128"/>
      <c r="F46" s="6"/>
      <c r="G46" s="4"/>
      <c r="H46" s="4"/>
      <c r="I46" s="4"/>
      <c r="J46" s="81"/>
      <c r="K46" s="81"/>
    </row>
    <row r="47" spans="1:11" x14ac:dyDescent="0.25">
      <c r="A47" s="74" t="s">
        <v>263</v>
      </c>
      <c r="B47" s="71" t="s">
        <v>277</v>
      </c>
      <c r="C47" s="103">
        <v>3024265</v>
      </c>
      <c r="D47" s="5"/>
      <c r="E47" s="128"/>
      <c r="F47" s="6"/>
      <c r="G47" s="4"/>
      <c r="H47" s="4"/>
      <c r="I47" s="4"/>
      <c r="J47" s="81"/>
      <c r="K47" s="81"/>
    </row>
    <row r="48" spans="1:11" x14ac:dyDescent="0.25">
      <c r="A48" s="87" t="s">
        <v>586</v>
      </c>
      <c r="B48" s="71" t="s">
        <v>587</v>
      </c>
      <c r="C48" s="103">
        <v>32661326.539999999</v>
      </c>
      <c r="D48" s="5"/>
      <c r="E48" s="128"/>
      <c r="F48" s="6"/>
      <c r="G48" s="4"/>
      <c r="H48" s="4"/>
      <c r="I48" s="4"/>
      <c r="J48" s="81"/>
      <c r="K48" s="81"/>
    </row>
    <row r="49" spans="1:11" ht="37.5" x14ac:dyDescent="0.3">
      <c r="A49" s="141" t="s">
        <v>538</v>
      </c>
      <c r="B49" s="49" t="s">
        <v>153</v>
      </c>
      <c r="C49" s="105">
        <f>C50</f>
        <v>215000</v>
      </c>
      <c r="D49" s="5"/>
      <c r="E49" s="128"/>
      <c r="F49" s="6"/>
      <c r="G49" s="4"/>
      <c r="H49" s="4"/>
      <c r="I49" s="4"/>
      <c r="J49" s="81"/>
      <c r="K49" s="81"/>
    </row>
    <row r="50" spans="1:11" x14ac:dyDescent="0.25">
      <c r="A50" s="74" t="s">
        <v>411</v>
      </c>
      <c r="B50" s="71" t="s">
        <v>278</v>
      </c>
      <c r="C50" s="103">
        <v>215000</v>
      </c>
      <c r="D50" s="5"/>
      <c r="E50" s="128"/>
      <c r="F50" s="6"/>
      <c r="G50" s="4"/>
      <c r="H50" s="4"/>
      <c r="I50" s="4"/>
      <c r="J50" s="81"/>
      <c r="K50" s="81"/>
    </row>
    <row r="51" spans="1:11" ht="37.5" x14ac:dyDescent="0.25">
      <c r="A51" s="48" t="s">
        <v>526</v>
      </c>
      <c r="B51" s="49" t="s">
        <v>466</v>
      </c>
      <c r="C51" s="105">
        <f>C52</f>
        <v>173500</v>
      </c>
      <c r="D51" s="5"/>
      <c r="E51" s="128"/>
      <c r="F51" s="6"/>
      <c r="G51" s="4"/>
      <c r="H51" s="4"/>
      <c r="I51" s="4"/>
      <c r="J51" s="81"/>
      <c r="K51" s="81"/>
    </row>
    <row r="52" spans="1:11" ht="37.5" x14ac:dyDescent="0.25">
      <c r="A52" s="153" t="s">
        <v>527</v>
      </c>
      <c r="B52" s="71" t="s">
        <v>467</v>
      </c>
      <c r="C52" s="103">
        <v>173500</v>
      </c>
      <c r="D52" s="5"/>
      <c r="E52" s="6"/>
      <c r="F52" s="6"/>
      <c r="G52" s="4"/>
      <c r="H52" s="4"/>
      <c r="I52" s="4"/>
      <c r="J52" s="81"/>
      <c r="K52" s="81"/>
    </row>
    <row r="53" spans="1:11" s="135" customFormat="1" ht="38.25" customHeight="1" x14ac:dyDescent="0.3">
      <c r="A53" s="141" t="s">
        <v>539</v>
      </c>
      <c r="B53" s="130" t="s">
        <v>398</v>
      </c>
      <c r="C53" s="131">
        <f>C54</f>
        <v>4268638</v>
      </c>
      <c r="D53" s="132"/>
      <c r="E53" s="133"/>
      <c r="F53" s="133"/>
      <c r="G53" s="133"/>
      <c r="H53" s="133"/>
      <c r="I53" s="133"/>
      <c r="J53" s="134"/>
      <c r="K53" s="134"/>
    </row>
    <row r="54" spans="1:11" ht="37.5" x14ac:dyDescent="0.25">
      <c r="A54" s="70" t="s">
        <v>294</v>
      </c>
      <c r="B54" s="71" t="s">
        <v>400</v>
      </c>
      <c r="C54" s="103">
        <v>4268638</v>
      </c>
      <c r="D54" s="5"/>
      <c r="E54" s="6"/>
      <c r="F54" s="6"/>
      <c r="G54" s="4"/>
      <c r="H54" s="4"/>
      <c r="I54" s="4"/>
      <c r="J54" s="81"/>
      <c r="K54" s="81"/>
    </row>
    <row r="55" spans="1:11" ht="56.25" x14ac:dyDescent="0.25">
      <c r="A55" s="127" t="s">
        <v>421</v>
      </c>
      <c r="B55" s="49" t="s">
        <v>422</v>
      </c>
      <c r="C55" s="105">
        <f>C56</f>
        <v>22528418.550000001</v>
      </c>
      <c r="D55" s="5"/>
      <c r="E55" s="128"/>
      <c r="F55" s="6"/>
      <c r="G55" s="4"/>
      <c r="H55" s="4"/>
      <c r="I55" s="4"/>
      <c r="J55" s="81"/>
      <c r="K55" s="81"/>
    </row>
    <row r="56" spans="1:11" ht="37.5" x14ac:dyDescent="0.25">
      <c r="A56" s="74" t="s">
        <v>262</v>
      </c>
      <c r="B56" s="71" t="s">
        <v>424</v>
      </c>
      <c r="C56" s="103">
        <v>22528418.550000001</v>
      </c>
      <c r="D56" s="5"/>
      <c r="E56" s="6"/>
      <c r="F56" s="6"/>
      <c r="G56" s="4"/>
      <c r="H56" s="4"/>
      <c r="I56" s="4"/>
      <c r="J56" s="81"/>
      <c r="K56" s="81"/>
    </row>
    <row r="57" spans="1:11" s="3" customFormat="1" ht="54" customHeight="1" x14ac:dyDescent="0.25">
      <c r="A57" s="48" t="s">
        <v>543</v>
      </c>
      <c r="B57" s="69" t="s">
        <v>453</v>
      </c>
      <c r="C57" s="119">
        <f>C58</f>
        <v>45000</v>
      </c>
      <c r="D57" s="112"/>
      <c r="E57" s="128"/>
      <c r="F57" s="128"/>
      <c r="G57" s="118"/>
      <c r="H57" s="118"/>
      <c r="I57" s="118"/>
      <c r="J57" s="129"/>
      <c r="K57" s="129"/>
    </row>
    <row r="58" spans="1:11" ht="21" customHeight="1" x14ac:dyDescent="0.25">
      <c r="A58" s="87" t="s">
        <v>255</v>
      </c>
      <c r="B58" s="71" t="s">
        <v>455</v>
      </c>
      <c r="C58" s="103">
        <v>45000</v>
      </c>
      <c r="D58" s="5"/>
      <c r="E58" s="6"/>
      <c r="F58" s="6"/>
      <c r="G58" s="4"/>
      <c r="H58" s="4"/>
      <c r="I58" s="4"/>
      <c r="J58" s="81"/>
      <c r="K58" s="81"/>
    </row>
    <row r="59" spans="1:11" ht="56.25" x14ac:dyDescent="0.25">
      <c r="A59" s="136" t="s">
        <v>484</v>
      </c>
      <c r="B59" s="49" t="s">
        <v>427</v>
      </c>
      <c r="C59" s="105">
        <f>C60+C61</f>
        <v>2013000</v>
      </c>
      <c r="D59" s="5"/>
      <c r="E59" s="128"/>
      <c r="F59" s="6"/>
      <c r="G59" s="4"/>
      <c r="H59" s="4"/>
      <c r="I59" s="4"/>
      <c r="J59" s="81"/>
      <c r="K59" s="81"/>
    </row>
    <row r="60" spans="1:11" ht="22.5" customHeight="1" x14ac:dyDescent="0.25">
      <c r="A60" s="72" t="s">
        <v>528</v>
      </c>
      <c r="B60" s="71" t="s">
        <v>428</v>
      </c>
      <c r="C60" s="103">
        <v>1613000</v>
      </c>
      <c r="D60" s="5"/>
      <c r="E60" s="128"/>
      <c r="F60" s="6"/>
      <c r="G60" s="4"/>
      <c r="H60" s="4"/>
      <c r="I60" s="4"/>
      <c r="J60" s="81"/>
      <c r="K60" s="81"/>
    </row>
    <row r="61" spans="1:11" ht="22.5" customHeight="1" x14ac:dyDescent="0.25">
      <c r="A61" s="72" t="s">
        <v>483</v>
      </c>
      <c r="B61" s="71" t="s">
        <v>482</v>
      </c>
      <c r="C61" s="103">
        <v>400000</v>
      </c>
      <c r="D61" s="5"/>
      <c r="E61" s="128"/>
      <c r="F61" s="6"/>
      <c r="G61" s="4"/>
      <c r="H61" s="4"/>
      <c r="I61" s="4"/>
      <c r="J61" s="81"/>
      <c r="K61" s="81"/>
    </row>
    <row r="62" spans="1:11" ht="37.5" x14ac:dyDescent="0.25">
      <c r="A62" s="136" t="s">
        <v>472</v>
      </c>
      <c r="B62" s="49" t="s">
        <v>418</v>
      </c>
      <c r="C62" s="105">
        <f>C63</f>
        <v>13883522.800000001</v>
      </c>
      <c r="D62" s="5"/>
      <c r="E62" s="128"/>
      <c r="F62" s="6"/>
      <c r="G62" s="4"/>
      <c r="H62" s="4"/>
      <c r="I62" s="4"/>
      <c r="J62" s="81"/>
      <c r="K62" s="81"/>
    </row>
    <row r="63" spans="1:11" ht="37.5" x14ac:dyDescent="0.25">
      <c r="A63" s="70" t="s">
        <v>259</v>
      </c>
      <c r="B63" s="71" t="s">
        <v>419</v>
      </c>
      <c r="C63" s="103">
        <v>13883522.800000001</v>
      </c>
      <c r="D63" s="5"/>
      <c r="E63" s="6"/>
      <c r="F63" s="6"/>
      <c r="G63" s="4"/>
      <c r="H63" s="4"/>
      <c r="I63" s="4"/>
      <c r="J63" s="81"/>
      <c r="K63" s="81"/>
    </row>
    <row r="64" spans="1:11" s="3" customFormat="1" ht="56.25" x14ac:dyDescent="0.25">
      <c r="A64" s="127" t="s">
        <v>529</v>
      </c>
      <c r="B64" s="49" t="s">
        <v>402</v>
      </c>
      <c r="C64" s="105">
        <f>C65</f>
        <v>28423552</v>
      </c>
      <c r="D64" s="112"/>
      <c r="E64" s="128"/>
      <c r="F64" s="128"/>
      <c r="G64" s="118"/>
      <c r="H64" s="118"/>
      <c r="I64" s="118"/>
      <c r="J64" s="129"/>
      <c r="K64" s="129"/>
    </row>
    <row r="65" spans="1:11" s="90" customFormat="1" ht="37.5" x14ac:dyDescent="0.25">
      <c r="A65" s="72" t="s">
        <v>257</v>
      </c>
      <c r="B65" s="71">
        <v>1695600000</v>
      </c>
      <c r="C65" s="103">
        <v>28423552</v>
      </c>
      <c r="D65" s="137"/>
      <c r="E65" s="138"/>
      <c r="F65" s="137"/>
    </row>
    <row r="66" spans="1:11" s="90" customFormat="1" ht="37.5" x14ac:dyDescent="0.25">
      <c r="A66" s="156" t="s">
        <v>622</v>
      </c>
      <c r="B66" s="49" t="s">
        <v>623</v>
      </c>
      <c r="C66" s="105">
        <f>C67</f>
        <v>50000</v>
      </c>
      <c r="D66" s="137"/>
      <c r="E66" s="138"/>
      <c r="F66" s="137"/>
    </row>
    <row r="67" spans="1:11" s="90" customFormat="1" x14ac:dyDescent="0.25">
      <c r="A67" s="157" t="s">
        <v>624</v>
      </c>
      <c r="B67" s="71" t="s">
        <v>625</v>
      </c>
      <c r="C67" s="103">
        <v>50000</v>
      </c>
      <c r="D67" s="137"/>
      <c r="E67" s="138"/>
      <c r="F67" s="137"/>
    </row>
    <row r="68" spans="1:11" x14ac:dyDescent="0.3">
      <c r="A68" s="166" t="s">
        <v>137</v>
      </c>
      <c r="B68" s="166"/>
      <c r="C68" s="120">
        <f>C13+C29+C33+C36+C39+C41+C45+C49+C51+C53+C55+C57+C59+C62+C64+C66</f>
        <v>698283949.16999984</v>
      </c>
      <c r="D68" s="5"/>
      <c r="F68" s="5"/>
      <c r="G68" s="4"/>
      <c r="H68" s="4"/>
      <c r="I68" s="4"/>
      <c r="J68" s="81"/>
      <c r="K68" s="81"/>
    </row>
    <row r="69" spans="1:11" x14ac:dyDescent="0.3">
      <c r="A69" s="58"/>
      <c r="B69" s="58"/>
      <c r="C69" s="58"/>
      <c r="E69" s="6"/>
      <c r="F69" s="6"/>
      <c r="G69" s="2"/>
      <c r="H69" s="2"/>
      <c r="I69" s="4"/>
      <c r="J69" s="2"/>
      <c r="K69" s="4"/>
    </row>
    <row r="70" spans="1:11" x14ac:dyDescent="0.3">
      <c r="A70" s="170"/>
      <c r="B70" s="170"/>
      <c r="C70" s="170"/>
      <c r="E70" s="6"/>
      <c r="F70" s="6"/>
      <c r="G70" s="2"/>
      <c r="H70" s="4"/>
      <c r="I70" s="2"/>
      <c r="J70" s="2"/>
      <c r="K70" s="4"/>
    </row>
    <row r="75" spans="1:11" x14ac:dyDescent="0.3">
      <c r="A75" s="61" t="s">
        <v>64</v>
      </c>
    </row>
  </sheetData>
  <mergeCells count="4">
    <mergeCell ref="A70:C70"/>
    <mergeCell ref="A9:C9"/>
    <mergeCell ref="A10:C10"/>
    <mergeCell ref="A68:B68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 1</vt:lpstr>
      <vt:lpstr>прил 7</vt:lpstr>
      <vt:lpstr>прил 9</vt:lpstr>
      <vt:lpstr>прил 11</vt:lpstr>
      <vt:lpstr>прил 13</vt:lpstr>
      <vt:lpstr>прил 15</vt:lpstr>
      <vt:lpstr>Лист1</vt:lpstr>
      <vt:lpstr>'прил 11'!Область_печати</vt:lpstr>
      <vt:lpstr>'прил 13'!Область_печати</vt:lpstr>
      <vt:lpstr>'прил 15'!Область_печати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2020-09-22T07:16:05Z</dcterms:modified>
</cp:coreProperties>
</file>