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брынина\Documents\Программа развития образования 2020-24\ОТЧЕТ ПО ПРОГРАММЕ\2022\1 квартал 2022\"/>
    </mc:Choice>
  </mc:AlternateContent>
  <bookViews>
    <workbookView xWindow="0" yWindow="0" windowWidth="22740" windowHeight="8868"/>
  </bookViews>
  <sheets>
    <sheet name="приложение 11" sheetId="1" r:id="rId1"/>
    <sheet name="приложение 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33" i="2"/>
  <c r="D146" i="2"/>
  <c r="D136" i="2" l="1"/>
  <c r="D135" i="2"/>
  <c r="D173" i="2"/>
  <c r="E176" i="2"/>
  <c r="E173" i="2" s="1"/>
  <c r="E40" i="2" l="1"/>
  <c r="D40" i="2"/>
  <c r="J32" i="1"/>
  <c r="H32" i="1"/>
  <c r="I32" i="1"/>
  <c r="I28" i="1" s="1"/>
  <c r="H61" i="1" l="1"/>
  <c r="D156" i="2" l="1"/>
  <c r="E31" i="2"/>
  <c r="D31" i="2"/>
  <c r="E41" i="2"/>
  <c r="D41" i="2"/>
  <c r="D56" i="2"/>
  <c r="E61" i="2"/>
  <c r="D61" i="2"/>
  <c r="E71" i="2"/>
  <c r="D71" i="2"/>
  <c r="E76" i="2"/>
  <c r="D76" i="2"/>
  <c r="E81" i="2"/>
  <c r="D81" i="2"/>
  <c r="E116" i="2"/>
  <c r="D116" i="2"/>
  <c r="E146" i="2" l="1"/>
  <c r="E151" i="2"/>
  <c r="D151" i="2"/>
  <c r="E161" i="2"/>
  <c r="D161" i="2"/>
  <c r="E171" i="2"/>
  <c r="D171" i="2"/>
  <c r="E206" i="2"/>
  <c r="D206" i="2"/>
  <c r="H46" i="1"/>
  <c r="I46" i="1"/>
  <c r="J46" i="1"/>
  <c r="E226" i="2"/>
  <c r="D226" i="2"/>
  <c r="D223" i="2" s="1"/>
  <c r="E136" i="2" l="1"/>
  <c r="E251" i="2"/>
  <c r="E248" i="2" s="1"/>
  <c r="D251" i="2"/>
  <c r="E256" i="2"/>
  <c r="D256" i="2"/>
  <c r="E266" i="2"/>
  <c r="D266" i="2"/>
  <c r="E271" i="2"/>
  <c r="D271" i="2"/>
  <c r="E276" i="2" l="1"/>
  <c r="D276" i="2"/>
  <c r="I68" i="1"/>
  <c r="D296" i="2" s="1"/>
  <c r="J68" i="1"/>
  <c r="E296" i="2" s="1"/>
  <c r="H68" i="1"/>
  <c r="J79" i="1" l="1"/>
  <c r="J81" i="1"/>
  <c r="E168" i="2" l="1"/>
  <c r="E273" i="2"/>
  <c r="J52" i="1"/>
  <c r="D246" i="2"/>
  <c r="E268" i="2"/>
  <c r="E263" i="2"/>
  <c r="D273" i="2"/>
  <c r="D268" i="2"/>
  <c r="D263" i="2"/>
  <c r="E36" i="2"/>
  <c r="D36" i="2"/>
  <c r="D35" i="2"/>
  <c r="D78" i="2"/>
  <c r="E68" i="2"/>
  <c r="D28" i="2"/>
  <c r="E291" i="2" l="1"/>
  <c r="E288" i="2" s="1"/>
  <c r="I61" i="1"/>
  <c r="I52" i="1"/>
  <c r="I45" i="1" s="1"/>
  <c r="I14" i="1"/>
  <c r="J16" i="1"/>
  <c r="I16" i="1"/>
  <c r="J43" i="1"/>
  <c r="J60" i="1" l="1"/>
  <c r="I60" i="1"/>
  <c r="D291" i="2"/>
  <c r="J45" i="1"/>
  <c r="J29" i="1"/>
  <c r="J14" i="1"/>
  <c r="E53" i="2"/>
  <c r="I43" i="1" l="1"/>
  <c r="I29" i="1"/>
  <c r="J26" i="1" l="1"/>
  <c r="I26" i="1"/>
  <c r="I13" i="1" s="1"/>
  <c r="H26" i="1"/>
  <c r="J13" i="1" l="1"/>
  <c r="J28" i="1"/>
  <c r="J80" i="1"/>
  <c r="I80" i="1"/>
  <c r="I59" i="1" s="1"/>
  <c r="I12" i="1" s="1"/>
  <c r="E319" i="2"/>
  <c r="E320" i="2"/>
  <c r="E321" i="2"/>
  <c r="E322" i="2"/>
  <c r="E323" i="2"/>
  <c r="E318" i="2" s="1"/>
  <c r="E309" i="2"/>
  <c r="E310" i="2"/>
  <c r="E311" i="2"/>
  <c r="E312" i="2"/>
  <c r="E303" i="2"/>
  <c r="E293" i="2"/>
  <c r="E284" i="2"/>
  <c r="E285" i="2"/>
  <c r="E286" i="2"/>
  <c r="E287" i="2"/>
  <c r="E313" i="2"/>
  <c r="E308" i="2" s="1"/>
  <c r="J59" i="1" l="1"/>
  <c r="J12" i="1" s="1"/>
  <c r="E279" i="2"/>
  <c r="E280" i="2"/>
  <c r="E281" i="2"/>
  <c r="E282" i="2"/>
  <c r="E283" i="2"/>
  <c r="E278" i="2" s="1"/>
  <c r="E253" i="2"/>
  <c r="E244" i="2"/>
  <c r="E245" i="2"/>
  <c r="E247" i="2"/>
  <c r="E214" i="2"/>
  <c r="E215" i="2"/>
  <c r="E216" i="2"/>
  <c r="E217" i="2"/>
  <c r="E223" i="2"/>
  <c r="E213" i="2" s="1"/>
  <c r="E199" i="2"/>
  <c r="E200" i="2"/>
  <c r="E201" i="2"/>
  <c r="E202" i="2"/>
  <c r="E203" i="2"/>
  <c r="E198" i="2" s="1"/>
  <c r="E134" i="2"/>
  <c r="E135" i="2"/>
  <c r="E137" i="2"/>
  <c r="E179" i="2"/>
  <c r="E180" i="2"/>
  <c r="E181" i="2"/>
  <c r="E182" i="2"/>
  <c r="E163" i="2"/>
  <c r="E158" i="2"/>
  <c r="E153" i="2"/>
  <c r="E143" i="2"/>
  <c r="E148" i="2"/>
  <c r="E193" i="2"/>
  <c r="E188" i="2"/>
  <c r="E128" i="2"/>
  <c r="E123" i="2"/>
  <c r="E109" i="2"/>
  <c r="E110" i="2"/>
  <c r="E111" i="2"/>
  <c r="E112" i="2"/>
  <c r="E113" i="2"/>
  <c r="E24" i="2"/>
  <c r="E25" i="2"/>
  <c r="E26" i="2"/>
  <c r="E27" i="2"/>
  <c r="E37" i="2"/>
  <c r="E35" i="2"/>
  <c r="E34" i="2"/>
  <c r="E93" i="2"/>
  <c r="E94" i="2"/>
  <c r="E95" i="2"/>
  <c r="E96" i="2"/>
  <c r="E97" i="2"/>
  <c r="E98" i="2"/>
  <c r="E84" i="2"/>
  <c r="E85" i="2"/>
  <c r="E86" i="2"/>
  <c r="E87" i="2"/>
  <c r="E88" i="2"/>
  <c r="E83" i="2" s="1"/>
  <c r="E73" i="2"/>
  <c r="E58" i="2"/>
  <c r="E38" i="2"/>
  <c r="E28" i="2"/>
  <c r="E23" i="2" s="1"/>
  <c r="D199" i="2"/>
  <c r="D200" i="2"/>
  <c r="D201" i="2"/>
  <c r="D202" i="2"/>
  <c r="D203" i="2"/>
  <c r="D198" i="2" s="1"/>
  <c r="D183" i="2"/>
  <c r="D110" i="2"/>
  <c r="D105" i="2" s="1"/>
  <c r="D15" i="2" s="1"/>
  <c r="D123" i="2"/>
  <c r="D128" i="2"/>
  <c r="D94" i="2"/>
  <c r="D95" i="2"/>
  <c r="D96" i="2"/>
  <c r="D97" i="2"/>
  <c r="D98" i="2"/>
  <c r="D93" i="2" s="1"/>
  <c r="E243" i="2" l="1"/>
  <c r="E208" i="2" s="1"/>
  <c r="E246" i="2"/>
  <c r="E211" i="2" s="1"/>
  <c r="E19" i="2"/>
  <c r="E22" i="2"/>
  <c r="E209" i="2"/>
  <c r="E178" i="2"/>
  <c r="E133" i="2"/>
  <c r="E108" i="2"/>
  <c r="E21" i="2"/>
  <c r="E20" i="2"/>
  <c r="E210" i="2"/>
  <c r="E212" i="2"/>
  <c r="E106" i="2"/>
  <c r="E104" i="2"/>
  <c r="E105" i="2"/>
  <c r="E107" i="2"/>
  <c r="E14" i="2" l="1"/>
  <c r="E103" i="2"/>
  <c r="E13" i="2" s="1"/>
  <c r="E15" i="2"/>
  <c r="E16" i="2"/>
  <c r="E17" i="2"/>
  <c r="D24" i="2" l="1"/>
  <c r="D25" i="2"/>
  <c r="D26" i="2"/>
  <c r="D27" i="2"/>
  <c r="D23" i="2"/>
  <c r="D34" i="2"/>
  <c r="D37" i="2"/>
  <c r="D38" i="2"/>
  <c r="D43" i="2"/>
  <c r="D48" i="2"/>
  <c r="D53" i="2"/>
  <c r="D58" i="2"/>
  <c r="D63" i="2"/>
  <c r="D68" i="2"/>
  <c r="D73" i="2"/>
  <c r="D84" i="2"/>
  <c r="D85" i="2"/>
  <c r="D86" i="2"/>
  <c r="D87" i="2"/>
  <c r="D88" i="2"/>
  <c r="D83" i="2" s="1"/>
  <c r="D109" i="2"/>
  <c r="D111" i="2"/>
  <c r="D112" i="2"/>
  <c r="D113" i="2"/>
  <c r="D118" i="2"/>
  <c r="D134" i="2"/>
  <c r="D137" i="2"/>
  <c r="D138" i="2"/>
  <c r="D143" i="2"/>
  <c r="D133" i="2" s="1"/>
  <c r="D148" i="2"/>
  <c r="D153" i="2"/>
  <c r="D158" i="2"/>
  <c r="D163" i="2"/>
  <c r="D168" i="2"/>
  <c r="D179" i="2"/>
  <c r="D180" i="2"/>
  <c r="D181" i="2"/>
  <c r="D182" i="2"/>
  <c r="D188" i="2"/>
  <c r="D193" i="2"/>
  <c r="D214" i="2"/>
  <c r="D217" i="2"/>
  <c r="D221" i="2"/>
  <c r="D216" i="2" s="1"/>
  <c r="D211" i="2" s="1"/>
  <c r="D228" i="2"/>
  <c r="D233" i="2"/>
  <c r="D215" i="2"/>
  <c r="D244" i="2"/>
  <c r="D245" i="2"/>
  <c r="D247" i="2"/>
  <c r="D248" i="2"/>
  <c r="D253" i="2"/>
  <c r="D258" i="2"/>
  <c r="D284" i="2"/>
  <c r="D285" i="2"/>
  <c r="D286" i="2"/>
  <c r="D287" i="2"/>
  <c r="D288" i="2"/>
  <c r="D293" i="2"/>
  <c r="D298" i="2"/>
  <c r="D303" i="2"/>
  <c r="D309" i="2"/>
  <c r="D310" i="2"/>
  <c r="D311" i="2"/>
  <c r="D312" i="2"/>
  <c r="D313" i="2"/>
  <c r="D308" i="2" s="1"/>
  <c r="D319" i="2"/>
  <c r="D320" i="2"/>
  <c r="D321" i="2"/>
  <c r="D322" i="2"/>
  <c r="D323" i="2"/>
  <c r="D318" i="2" s="1"/>
  <c r="H14" i="1"/>
  <c r="H16" i="1"/>
  <c r="H29" i="1"/>
  <c r="H41" i="1"/>
  <c r="H47" i="1"/>
  <c r="H52" i="1"/>
  <c r="H45" i="1" s="1"/>
  <c r="H60" i="1"/>
  <c r="H80" i="1"/>
  <c r="H59" i="1" s="1"/>
  <c r="H28" i="1" l="1"/>
  <c r="H13" i="1"/>
  <c r="D33" i="2"/>
  <c r="D18" i="2" s="1"/>
  <c r="D243" i="2"/>
  <c r="D19" i="2"/>
  <c r="D279" i="2"/>
  <c r="D210" i="2"/>
  <c r="D209" i="2"/>
  <c r="D108" i="2"/>
  <c r="D107" i="2"/>
  <c r="D281" i="2"/>
  <c r="D283" i="2"/>
  <c r="D278" i="2" s="1"/>
  <c r="D280" i="2"/>
  <c r="D106" i="2"/>
  <c r="D282" i="2"/>
  <c r="D212" i="2"/>
  <c r="D178" i="2"/>
  <c r="D20" i="2"/>
  <c r="D21" i="2"/>
  <c r="D104" i="2"/>
  <c r="D22" i="2"/>
  <c r="D238" i="2"/>
  <c r="D218" i="2"/>
  <c r="D103" i="2" l="1"/>
  <c r="H12" i="1"/>
  <c r="D14" i="2"/>
  <c r="D17" i="2"/>
  <c r="D16" i="2"/>
  <c r="D213" i="2"/>
  <c r="D208" i="2" s="1"/>
  <c r="D13" i="2" l="1"/>
</calcChain>
</file>

<file path=xl/sharedStrings.xml><?xml version="1.0" encoding="utf-8"?>
<sst xmlns="http://schemas.openxmlformats.org/spreadsheetml/2006/main" count="733" uniqueCount="232">
  <si>
    <t>97-7-43</t>
  </si>
  <si>
    <t>0191220160</t>
  </si>
  <si>
    <t>0707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</si>
  <si>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</si>
  <si>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4.2.1</t>
  </si>
  <si>
    <t>000</t>
  </si>
  <si>
    <t>0191200000</t>
  </si>
  <si>
    <t>0709</t>
  </si>
  <si>
    <t>Основное мероприятие  4.2. "Мероприятия для детей и молодежи"</t>
  </si>
  <si>
    <t>4.2.</t>
  </si>
  <si>
    <t>0191170070</t>
  </si>
  <si>
    <t>Обеспечение деятельности (оказание услуг, выполнение работ) муниципальных автономных организаций</t>
  </si>
  <si>
    <t>4.1.4</t>
  </si>
  <si>
    <t>0191170060</t>
  </si>
  <si>
    <t>Оснащение муниципальных учреждений недвижимым  и особо ценным движимым имуществом</t>
  </si>
  <si>
    <t>4.1.3.</t>
  </si>
  <si>
    <t>0191170010</t>
  </si>
  <si>
    <t>Обеспечение деятельности (оказание услуг, выполнение работ) муниципальных учреждений</t>
  </si>
  <si>
    <t>4.1.2</t>
  </si>
  <si>
    <t>0191110030</t>
  </si>
  <si>
    <t>Руководство и управление в  сфере установленных функций органов местного самоуправления</t>
  </si>
  <si>
    <t>4.1.1.</t>
  </si>
  <si>
    <t>0191100000</t>
  </si>
  <si>
    <t>0703</t>
  </si>
  <si>
    <t>Основное мероприятие 4.1."Обеспечение деятельности инфраструктуры образовательных организаций"</t>
  </si>
  <si>
    <t>4.1.</t>
  </si>
  <si>
    <t>Отдельные мероприятия</t>
  </si>
  <si>
    <t>4</t>
  </si>
  <si>
    <t>0131220600</t>
  </si>
  <si>
    <t xml:space="preserve">Мероприятия по энергосбережению и повышению энергетической эффективности </t>
  </si>
  <si>
    <t>3.2.3</t>
  </si>
  <si>
    <t>0131220040</t>
  </si>
  <si>
    <t>Мероприятия по профилактике терроризма и экстремизма</t>
  </si>
  <si>
    <t>3.2.2</t>
  </si>
  <si>
    <t>0131220500</t>
  </si>
  <si>
    <t>Программно-техническое обслуживание сети Интернет</t>
  </si>
  <si>
    <t>3.2.1</t>
  </si>
  <si>
    <t>Основное мероприятие 3.2. "Мероприятия не связанные  с образовательным процессом"</t>
  </si>
  <si>
    <t>3.2.</t>
  </si>
  <si>
    <t>013P5S2190</t>
  </si>
  <si>
    <t>Развитие спортивной инфраструктуры, находящейся в муниципальной собственности</t>
  </si>
  <si>
    <t>3.1.5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</si>
  <si>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</si>
  <si>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</si>
  <si>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3.1.4</t>
  </si>
  <si>
    <t>0131170060</t>
  </si>
  <si>
    <t>Оснащение муниципальных образовательных организаций недвижимым  и особо ценным движимым имуществом</t>
  </si>
  <si>
    <t>3.1.3</t>
  </si>
  <si>
    <t>0131170040</t>
  </si>
  <si>
    <t>Обеспечение деятельности (оказание услуг, выполнение работ) муниципальных организаций дополнительного образования детей</t>
  </si>
  <si>
    <t>3.1.2.</t>
  </si>
  <si>
    <t>0131170050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</si>
  <si>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</si>
  <si>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3.1.1</t>
  </si>
  <si>
    <t>0131100000</t>
  </si>
  <si>
    <t>Основное мероприятие 3.1." Обеспечение деятельности учреждений дополнительного образования"</t>
  </si>
  <si>
    <t>3.1.</t>
  </si>
  <si>
    <t>0130000000</t>
  </si>
  <si>
    <t>3.</t>
  </si>
  <si>
    <t>012E250970</t>
  </si>
  <si>
    <t>0702</t>
  </si>
  <si>
    <t>Создание в общеобразовательных организациях условий для занятия физической культурой и спортом</t>
  </si>
  <si>
    <t>2.3.1</t>
  </si>
  <si>
    <t>0121400000</t>
  </si>
  <si>
    <t>2.3.</t>
  </si>
  <si>
    <t>0121270060</t>
  </si>
  <si>
    <t xml:space="preserve">Оснащение муниципальных общеобразовательных организаций недвижимым  и особо ценным движимым имуществом </t>
  </si>
  <si>
    <t>2.2.7</t>
  </si>
  <si>
    <t>0121220600</t>
  </si>
  <si>
    <t>2.2.6</t>
  </si>
  <si>
    <t>0121220400</t>
  </si>
  <si>
    <t>Мероприятия по пожарной безопасности</t>
  </si>
  <si>
    <t>2.2.5</t>
  </si>
  <si>
    <t>0121220050</t>
  </si>
  <si>
    <t>Мероприятия по профилактике правонарушений</t>
  </si>
  <si>
    <t>2.2.4</t>
  </si>
  <si>
    <t>0121220040</t>
  </si>
  <si>
    <t>2.2.3</t>
  </si>
  <si>
    <t>01212S2340</t>
  </si>
  <si>
    <t>Расходы на проведение ремонтных работ общеобразовательных учреждений</t>
  </si>
  <si>
    <t>2.2.2.</t>
  </si>
  <si>
    <t>01212S2040</t>
  </si>
  <si>
    <t>Расходы на приобретение школьных автобусов для муниципальных общеобразовательных организаций</t>
  </si>
  <si>
    <t>2.2.1</t>
  </si>
  <si>
    <t>0121200000</t>
  </si>
  <si>
    <t>Основное мероприятие 2.2."Мероприятия не связанные с образовательным процессом"</t>
  </si>
  <si>
    <t>2.2.</t>
  </si>
  <si>
    <t>0121120020</t>
  </si>
  <si>
    <t>Обеспечение беспрепятственного доступа инвалидов в образовательные организации</t>
  </si>
  <si>
    <t>2.1.2.</t>
  </si>
  <si>
    <t>0121170030</t>
  </si>
  <si>
    <t>Обеспечение деятельности (оказание услуг, выполнение работ) муниципальных общеобразовательных организаций</t>
  </si>
  <si>
    <t>2.1.1.</t>
  </si>
  <si>
    <t>0121100000</t>
  </si>
  <si>
    <t>Основное мероприятие 2.1. "Обеспечение деятельности организаций, осуществляющих программу общего образования"</t>
  </si>
  <si>
    <t>2.1.</t>
  </si>
  <si>
    <t>0120000000</t>
  </si>
  <si>
    <t>2.</t>
  </si>
  <si>
    <t>0701</t>
  </si>
  <si>
    <t>1.2.8</t>
  </si>
  <si>
    <t>0111220040</t>
  </si>
  <si>
    <t>1.2.7</t>
  </si>
  <si>
    <t>0111220600</t>
  </si>
  <si>
    <t>Мероприятия по энергосбережению и повышению энергетической эффективности</t>
  </si>
  <si>
    <t>1.2.6.</t>
  </si>
  <si>
    <t>0111270060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</si>
  <si>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</si>
  <si>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1.2.5</t>
  </si>
  <si>
    <t>0111220020</t>
  </si>
  <si>
    <t xml:space="preserve">Обеспечение беспрепятственного доступа инвалидов к объектам социальной инфраструктуры </t>
  </si>
  <si>
    <t>1.2.4</t>
  </si>
  <si>
    <t>011112L0270</t>
  </si>
  <si>
    <t xml:space="preserve">Мероприятия государственной программы "Доступная среда" </t>
  </si>
  <si>
    <t>1.2.3.</t>
  </si>
  <si>
    <t>01112S2010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</si>
  <si>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</si>
  <si>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1.2.2.</t>
  </si>
  <si>
    <t xml:space="preserve"> 01112S2020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</si>
  <si>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</si>
  <si>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1.2.1</t>
  </si>
  <si>
    <t>0111200000</t>
  </si>
  <si>
    <t>Основное мероприятие 1.2. "Мероприятия не связанные с воспитательным процессом"</t>
  </si>
  <si>
    <t>1.2</t>
  </si>
  <si>
    <t>0111170020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</si>
  <si>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</si>
  <si>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1.1.1.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</si>
  <si>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</si>
  <si>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</si>
  <si>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</si>
  <si>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0110000000</t>
  </si>
  <si>
    <t>0100000000</t>
  </si>
  <si>
    <t>0700</t>
  </si>
  <si>
    <t>кассовое исполнение</t>
  </si>
  <si>
    <t>сводная бюджетная роспись на  отчетную дату</t>
  </si>
  <si>
    <t>сводная бюджетная роспись на 1 января отчетного года</t>
  </si>
  <si>
    <t>ВР</t>
  </si>
  <si>
    <t>ЦСР</t>
  </si>
  <si>
    <t>РзПр</t>
  </si>
  <si>
    <t>ГРБС</t>
  </si>
  <si>
    <t>Объем расходов (тыс.руб.), годы</t>
  </si>
  <si>
    <t>Код бюджетной классификации</t>
  </si>
  <si>
    <t>Ответственный исполнитель, соисполнитель</t>
  </si>
  <si>
    <t>Наименование муниципальной программы, подпрограммы, отдельного мероприятия</t>
  </si>
  <si>
    <t>№ п/п</t>
  </si>
  <si>
    <t xml:space="preserve">Приложение 2 к постановлению Администрации Ханкайского муниципального района от              № </t>
  </si>
  <si>
    <t>иные внебюджетные источники</t>
  </si>
  <si>
    <t xml:space="preserve">краевой бюджет </t>
  </si>
  <si>
    <t xml:space="preserve">федеральный бюджет </t>
  </si>
  <si>
    <t>всего</t>
  </si>
  <si>
    <t>Обеспечение мер социальной поддержки педагогическим работникам муниципальных образовательных организаций</t>
  </si>
  <si>
    <t>4.3.1.</t>
  </si>
  <si>
    <t>4.3.</t>
  </si>
  <si>
    <t>4.2.1.</t>
  </si>
  <si>
    <t>Обеспечение деятельности (оказание услуг, выполнение работ) муниципальных автономных  организаций</t>
  </si>
  <si>
    <t>4.1.2.</t>
  </si>
  <si>
    <t>3.2.1.</t>
  </si>
  <si>
    <t>3.1.5.</t>
  </si>
  <si>
    <t>3.1.4.</t>
  </si>
  <si>
    <t>Оснащение муниципальных  образовательных организаций недвижимым  и особо ценным движимым имуществом</t>
  </si>
  <si>
    <t>3.1.3.</t>
  </si>
  <si>
    <t>Обеспечение деятельности (оказание услуг, выполнение работ) муниципальных организаий дополнительного образования детей</t>
  </si>
  <si>
    <t>3.1.1.</t>
  </si>
  <si>
    <t>3</t>
  </si>
  <si>
    <t xml:space="preserve">Организация и обеспечение оздоровления и отдыха детей </t>
  </si>
  <si>
    <t>2.3.3</t>
  </si>
  <si>
    <t>Обеспечение бесплатным питанием детей, обучающихся в муниципальных общеобразовательных организациях</t>
  </si>
  <si>
    <t>2.3.2</t>
  </si>
  <si>
    <t>2.3.1.</t>
  </si>
  <si>
    <t>2.2.4.</t>
  </si>
  <si>
    <t>2.1.2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</si>
  <si>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</si>
  <si>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1.3.1</t>
  </si>
  <si>
    <t>Основное мероприятие  1.3.</t>
  </si>
  <si>
    <t>1.3</t>
  </si>
  <si>
    <t>1.2.8.</t>
  </si>
  <si>
    <t>1.2.6</t>
  </si>
  <si>
    <t>1.2.3</t>
  </si>
  <si>
    <t>1.2.2</t>
  </si>
  <si>
    <t>1.2.</t>
  </si>
  <si>
    <t>1.1.1</t>
  </si>
  <si>
    <t>1.</t>
  </si>
  <si>
    <t>Кассовое исполнение, (тыс.руб.)</t>
  </si>
  <si>
    <t>Оценка расходов (в соответствии с программой)</t>
  </si>
  <si>
    <t>Источники ресурсного обеспечения</t>
  </si>
  <si>
    <t xml:space="preserve">ОТЧЕТ
О РАСХОДОВАНИИ БЮДЖЕТНЫХ И ВНЕБЮДЖЕТНЫХ СРЕДСТВ НА РЕАЛИЗАЦИЮ МУНИЦИПАЛЬНОЙ ПРОГРАММЫ, (тыс.руб.)
</t>
  </si>
  <si>
    <t xml:space="preserve">приложение №11 
к Порядку принятия решений 
о разработке муниципальных  программ, 
их формирования, реализации и  оценки 
 эффективности  в Ханкайском 
муниципальном районе,  утвержденному 
постановлением Администрации
 муниципального района
 от 29.08.2018 № 642
</t>
  </si>
  <si>
    <t>1.4</t>
  </si>
  <si>
    <t>1.4.1</t>
  </si>
  <si>
    <t>Федеральный проект "содействие занятости женщин-создание условий дошкольного образования для  детей в возрасте до трех лет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</si>
  <si>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</si>
  <si>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2.1.3</t>
  </si>
  <si>
    <t>2.1.4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</si>
  <si>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</si>
  <si>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Обеспечению горячим питанием обучающихся, получающих начальное общее образование в муниципальных общеобразовательных организациях Приморского края 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</si>
  <si>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</si>
  <si>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</si>
  <si>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2.4</t>
  </si>
  <si>
    <t>2.4.1</t>
  </si>
  <si>
    <t>011P2L2320</t>
  </si>
  <si>
    <t>012E2L0970</t>
  </si>
  <si>
    <t xml:space="preserve">приложение №12 к Порядку принятия решений 
о разработке муниципальных  программ, 
их формирования, реализации и  оценки 
 эффективности  в Ханкайском муниципальном районе,  утвержденному постановлением Администрации  муниципального района  от 29.08.2018 № 642
</t>
  </si>
  <si>
    <t>Управление  образования Администрации Ханкайского муниципального округа</t>
  </si>
  <si>
    <t>ОТЧЕТ
О РАСХОДОВАНИИ БЮДЖЕТНЫХ АССИГНОВАНИЙ
БЮДЖЕТА ХАНКАЙСКОГО МУНИЦИПАЛЬНОГО ОКРУГА
НА РЕАЛИЗАЦИЮ  МУНИЦИПАЛЬНОЙ ПРОГРАММЫ   "РАЗВИТИЕ ОБРАЗОВАНИЯ В ХАНКАЙСКОМ МУНИЦИПАЛЬНОМ ОКРУГЕ" НА 2020-2024 ГОДЫ, (ТЫС. РУБ.).</t>
  </si>
  <si>
    <t>Муниципальная программа "Развитие образования в Ханкайском муниципальном округе" на 2020-2024 годы</t>
  </si>
  <si>
    <t>Подпрограмма Развитие дошкольного образования в Ханкайском муниципальном округе» на 2020-2024  годы</t>
  </si>
  <si>
    <t>Подпрограмма «Развитие системы общего образования в Ханкайском муниципальном округе» на 2014-2021 годы</t>
  </si>
  <si>
    <t>Подпрограмма «Развитие системы дополнительного образования в Ханкайском муниципальном округе» на 2020-2024 годы</t>
  </si>
  <si>
    <t>Подпрограмма №1"Развитие дошкольного образования в Ханкайском муниципальном округе» на 2020-2024  годы</t>
  </si>
  <si>
    <t>бюджет Ханкайского муниципального округа</t>
  </si>
  <si>
    <t>А.Н. Гурулев</t>
  </si>
  <si>
    <t xml:space="preserve">"РАЗВИТИЕ ОБРАЗОВАНИЯ В ХАНКАЙСКОМ МУНИЦИПАЛЬНОМ ОКРУГЕ" НА 2020-2024 годы </t>
  </si>
  <si>
    <t>1.2.9</t>
  </si>
  <si>
    <t>мероприятия по обустройству прилегающей территории образовательных учреждений</t>
  </si>
  <si>
    <t>0111270090</t>
  </si>
  <si>
    <t>3.2.4</t>
  </si>
  <si>
    <t>3.2.5</t>
  </si>
  <si>
    <t>3.3</t>
  </si>
  <si>
    <t>Основное мероприятие 3.3." Обеспечение персонифицированного финансирования дополнительного образования детей"</t>
  </si>
  <si>
    <t>0131220400</t>
  </si>
  <si>
    <t>0131370040</t>
  </si>
  <si>
    <t>Мероприятия по  обустройству прилегающих территорий образовательных учреждений</t>
  </si>
  <si>
    <t>бюджет Ханкайского муниципального района</t>
  </si>
  <si>
    <t>Федеральный проект "Современная школа"</t>
  </si>
  <si>
    <t>исп. Мехтиева А.А.</t>
  </si>
  <si>
    <t>на 01.01.2022</t>
  </si>
  <si>
    <t xml:space="preserve">Заместитель Главы Администрации 
Ханкайского муниципального округа, 
начальник управления образования
</t>
  </si>
  <si>
    <t>Основное мероприятие 2.3. "Создание условий для получения качественного общего образования"</t>
  </si>
  <si>
    <t>0191110031</t>
  </si>
  <si>
    <t xml:space="preserve"> на 01.04.2022</t>
  </si>
  <si>
    <t>2.2.8</t>
  </si>
  <si>
    <t>Мероприятия
по модернизации школьных систем образования</t>
  </si>
  <si>
    <t>Мероприятия по Модернизации школьных систем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</si>
</sst>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2" fillId="0" borderId="1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ont="1" applyFill="1"/>
    <xf numFmtId="0" fontId="1" fillId="0" borderId="0" xfId="0" applyFont="1" applyFill="1"/>
    <xf numFmtId="4" fontId="0" fillId="0" borderId="0" xfId="0" applyNumberForma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10" fillId="0" borderId="7" xfId="0" applyFont="1" applyFill="1" applyBorder="1"/>
    <xf numFmtId="0" fontId="10" fillId="0" borderId="7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4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selection activeCell="J74" sqref="J74"/>
    </sheetView>
  </sheetViews>
  <sheetFormatPr defaultRowHeight="14.4" x14ac:dyDescent="0.3"/>
  <cols>
    <col min="1" max="1" width="7.88671875" style="1" customWidth="1"/>
    <col min="2" max="2" width="53" style="1" customWidth="1"/>
    <col min="3" max="3" width="15.44140625" style="1" hidden="1" customWidth="1"/>
    <col min="4" max="4" width="6.44140625" style="1" hidden="1" customWidth="1"/>
    <col min="5" max="5" width="6.33203125" style="1" hidden="1" customWidth="1"/>
    <col min="6" max="6" width="14.33203125" style="1" hidden="1" customWidth="1"/>
    <col min="7" max="7" width="9" style="1" customWidth="1"/>
    <col min="8" max="8" width="17.109375" style="1" customWidth="1"/>
    <col min="9" max="9" width="17.33203125" style="1" customWidth="1"/>
    <col min="10" max="10" width="15" style="1" customWidth="1"/>
    <col min="11" max="16384" width="8.88671875" style="1"/>
  </cols>
  <sheetData>
    <row r="1" spans="1:12" ht="0.75" customHeight="1" x14ac:dyDescent="0.3">
      <c r="H1" s="71" t="s">
        <v>144</v>
      </c>
      <c r="I1" s="71"/>
      <c r="J1" s="71"/>
    </row>
    <row r="2" spans="1:12" ht="12" hidden="1" customHeight="1" x14ac:dyDescent="0.3">
      <c r="H2" s="71"/>
      <c r="I2" s="71"/>
      <c r="J2" s="71"/>
    </row>
    <row r="3" spans="1:12" ht="6.75" customHeight="1" x14ac:dyDescent="0.35">
      <c r="A3" s="32"/>
      <c r="B3" s="32"/>
      <c r="C3" s="32"/>
      <c r="D3" s="32"/>
      <c r="E3" s="32"/>
      <c r="F3" s="32"/>
      <c r="G3" s="32"/>
      <c r="H3" s="33"/>
      <c r="I3" s="33"/>
      <c r="J3" s="33"/>
    </row>
    <row r="4" spans="1:12" ht="144.6" customHeight="1" x14ac:dyDescent="0.35">
      <c r="A4" s="32"/>
      <c r="B4" s="32"/>
      <c r="C4" s="32"/>
      <c r="D4" s="32"/>
      <c r="E4" s="32"/>
      <c r="F4" s="32"/>
      <c r="G4" s="32"/>
      <c r="H4" s="72" t="s">
        <v>185</v>
      </c>
      <c r="I4" s="73"/>
      <c r="J4" s="73"/>
    </row>
    <row r="5" spans="1:12" ht="15" customHeight="1" x14ac:dyDescent="0.3">
      <c r="A5" s="74" t="s">
        <v>202</v>
      </c>
      <c r="B5" s="74"/>
      <c r="C5" s="74"/>
      <c r="D5" s="74"/>
      <c r="E5" s="74"/>
      <c r="F5" s="74"/>
      <c r="G5" s="74"/>
      <c r="H5" s="74"/>
      <c r="I5" s="74"/>
      <c r="J5" s="74"/>
    </row>
    <row r="6" spans="1:12" ht="20.25" customHeight="1" x14ac:dyDescent="0.3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2" ht="60.75" customHeight="1" x14ac:dyDescent="0.3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2" ht="42" customHeight="1" x14ac:dyDescent="0.35">
      <c r="A8" s="53"/>
      <c r="B8" s="53"/>
      <c r="C8" s="74" t="s">
        <v>224</v>
      </c>
      <c r="D8" s="74"/>
      <c r="E8" s="74"/>
      <c r="F8" s="74"/>
      <c r="G8" s="53"/>
      <c r="H8" s="69"/>
      <c r="I8" s="53"/>
      <c r="J8" s="53"/>
    </row>
    <row r="9" spans="1:12" ht="16.5" customHeight="1" x14ac:dyDescent="0.3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2" ht="33" customHeight="1" x14ac:dyDescent="0.3">
      <c r="A10" s="75" t="s">
        <v>143</v>
      </c>
      <c r="B10" s="76" t="s">
        <v>142</v>
      </c>
      <c r="C10" s="76" t="s">
        <v>141</v>
      </c>
      <c r="D10" s="78" t="s">
        <v>140</v>
      </c>
      <c r="E10" s="79"/>
      <c r="F10" s="79"/>
      <c r="G10" s="80"/>
      <c r="H10" s="75" t="s">
        <v>139</v>
      </c>
      <c r="I10" s="75"/>
      <c r="J10" s="75"/>
    </row>
    <row r="11" spans="1:12" ht="77.400000000000006" customHeight="1" x14ac:dyDescent="0.3">
      <c r="A11" s="75"/>
      <c r="B11" s="77"/>
      <c r="C11" s="77"/>
      <c r="D11" s="54" t="s">
        <v>138</v>
      </c>
      <c r="E11" s="54" t="s">
        <v>137</v>
      </c>
      <c r="F11" s="54" t="s">
        <v>136</v>
      </c>
      <c r="G11" s="54" t="s">
        <v>135</v>
      </c>
      <c r="H11" s="31" t="s">
        <v>134</v>
      </c>
      <c r="I11" s="31" t="s">
        <v>133</v>
      </c>
      <c r="J11" s="31" t="s">
        <v>132</v>
      </c>
    </row>
    <row r="12" spans="1:12" ht="52.5" customHeight="1" x14ac:dyDescent="0.3">
      <c r="A12" s="30"/>
      <c r="B12" s="29" t="s">
        <v>203</v>
      </c>
      <c r="C12" s="82" t="s">
        <v>201</v>
      </c>
      <c r="D12" s="12">
        <v>958</v>
      </c>
      <c r="E12" s="11" t="s">
        <v>131</v>
      </c>
      <c r="F12" s="11" t="s">
        <v>130</v>
      </c>
      <c r="G12" s="11" t="s">
        <v>5</v>
      </c>
      <c r="H12" s="9">
        <f>H13+H28+H45+H59</f>
        <v>196002.31999999998</v>
      </c>
      <c r="I12" s="9">
        <f>I13+I28+I45+I59</f>
        <v>193266.74</v>
      </c>
      <c r="J12" s="9">
        <f>J13+J28+J45+J59</f>
        <v>57221.058199999999</v>
      </c>
      <c r="K12" s="42"/>
    </row>
    <row r="13" spans="1:12" ht="50.25" customHeight="1" x14ac:dyDescent="0.3">
      <c r="A13" s="26">
        <v>1</v>
      </c>
      <c r="B13" s="13" t="s">
        <v>204</v>
      </c>
      <c r="C13" s="83"/>
      <c r="D13" s="12">
        <v>958</v>
      </c>
      <c r="E13" s="11" t="s">
        <v>98</v>
      </c>
      <c r="F13" s="11" t="s">
        <v>129</v>
      </c>
      <c r="G13" s="11" t="s">
        <v>5</v>
      </c>
      <c r="H13" s="9">
        <f>H14+H16+H26</f>
        <v>47707.7</v>
      </c>
      <c r="I13" s="9">
        <f>I14+I16+I26</f>
        <v>47604.479999999996</v>
      </c>
      <c r="J13" s="9">
        <f>J14+J16</f>
        <v>13488.886</v>
      </c>
      <c r="K13" s="39"/>
    </row>
    <row r="14" spans="1:12" ht="50.25" customHeight="1" x14ac:dyDescent="0.3">
      <c r="A14" s="26" t="s">
        <v>128</v>
      </c>
      <c r="B14" s="13" t="s">
        <v>127</v>
      </c>
      <c r="C14" s="83"/>
      <c r="D14" s="12">
        <v>958</v>
      </c>
      <c r="E14" s="11" t="s">
        <v>98</v>
      </c>
      <c r="F14" s="11" t="s">
        <v>126</v>
      </c>
      <c r="G14" s="11" t="s">
        <v>5</v>
      </c>
      <c r="H14" s="9">
        <f>H15</f>
        <v>43502.85</v>
      </c>
      <c r="I14" s="12">
        <f>I15</f>
        <v>44059.63</v>
      </c>
      <c r="J14" s="9">
        <f>J15</f>
        <v>13362.87</v>
      </c>
      <c r="K14" s="39"/>
      <c r="L14" s="39"/>
    </row>
    <row r="15" spans="1:12" ht="54" customHeight="1" x14ac:dyDescent="0.3">
      <c r="A15" s="18" t="s">
        <v>125</v>
      </c>
      <c r="B15" s="7" t="s">
        <v>124</v>
      </c>
      <c r="C15" s="83"/>
      <c r="D15" s="5">
        <v>958</v>
      </c>
      <c r="E15" s="6" t="s">
        <v>98</v>
      </c>
      <c r="F15" s="6" t="s">
        <v>123</v>
      </c>
      <c r="G15" s="5">
        <v>610</v>
      </c>
      <c r="H15" s="4">
        <v>43502.85</v>
      </c>
      <c r="I15" s="4">
        <v>44059.63</v>
      </c>
      <c r="J15" s="4">
        <v>13362.87</v>
      </c>
      <c r="K15" s="39"/>
    </row>
    <row r="16" spans="1:12" ht="35.25" customHeight="1" x14ac:dyDescent="0.3">
      <c r="A16" s="18" t="s">
        <v>122</v>
      </c>
      <c r="B16" s="13" t="s">
        <v>121</v>
      </c>
      <c r="C16" s="83"/>
      <c r="D16" s="12">
        <v>958</v>
      </c>
      <c r="E16" s="11" t="s">
        <v>98</v>
      </c>
      <c r="F16" s="11" t="s">
        <v>120</v>
      </c>
      <c r="G16" s="11" t="s">
        <v>5</v>
      </c>
      <c r="H16" s="9">
        <f>H17+H18+H19+H20+H21+H22+H23+H24</f>
        <v>4204.8500000000004</v>
      </c>
      <c r="I16" s="62">
        <f>I17+I18+I19+I20+I21+I22+I23+I24+I25</f>
        <v>3544.85</v>
      </c>
      <c r="J16" s="9">
        <f>J17+J18+J19+J20+J21+J22+J23+J24+J25</f>
        <v>126.01599999999999</v>
      </c>
      <c r="K16" s="39"/>
    </row>
    <row r="17" spans="1:12" ht="67.5" customHeight="1" x14ac:dyDescent="0.3">
      <c r="A17" s="18" t="s">
        <v>119</v>
      </c>
      <c r="B17" s="7" t="s">
        <v>118</v>
      </c>
      <c r="C17" s="83"/>
      <c r="D17" s="5">
        <v>958</v>
      </c>
      <c r="E17" s="6" t="s">
        <v>98</v>
      </c>
      <c r="F17" s="28" t="s">
        <v>117</v>
      </c>
      <c r="G17" s="5">
        <v>610</v>
      </c>
      <c r="H17" s="4">
        <v>282.10000000000002</v>
      </c>
      <c r="I17" s="4">
        <v>0</v>
      </c>
      <c r="J17" s="4">
        <v>0</v>
      </c>
      <c r="K17" s="39"/>
    </row>
    <row r="18" spans="1:12" ht="84.75" customHeight="1" x14ac:dyDescent="0.3">
      <c r="A18" s="18" t="s">
        <v>116</v>
      </c>
      <c r="B18" s="14" t="s">
        <v>115</v>
      </c>
      <c r="C18" s="83"/>
      <c r="D18" s="5">
        <v>958</v>
      </c>
      <c r="E18" s="6" t="s">
        <v>98</v>
      </c>
      <c r="F18" s="6" t="s">
        <v>114</v>
      </c>
      <c r="G18" s="5">
        <v>410</v>
      </c>
      <c r="H18" s="4">
        <v>0</v>
      </c>
      <c r="I18" s="4">
        <v>0</v>
      </c>
      <c r="J18" s="4">
        <v>0</v>
      </c>
      <c r="K18" s="39"/>
    </row>
    <row r="19" spans="1:12" ht="42" customHeight="1" x14ac:dyDescent="0.3">
      <c r="A19" s="18" t="s">
        <v>113</v>
      </c>
      <c r="B19" s="14" t="s">
        <v>112</v>
      </c>
      <c r="C19" s="83"/>
      <c r="D19" s="5">
        <v>958</v>
      </c>
      <c r="E19" s="6" t="s">
        <v>98</v>
      </c>
      <c r="F19" s="6" t="s">
        <v>111</v>
      </c>
      <c r="G19" s="5">
        <v>610</v>
      </c>
      <c r="H19" s="4">
        <v>0</v>
      </c>
      <c r="I19" s="4">
        <v>0</v>
      </c>
      <c r="J19" s="4">
        <v>0</v>
      </c>
      <c r="K19" s="39"/>
    </row>
    <row r="20" spans="1:12" ht="36.75" customHeight="1" x14ac:dyDescent="0.3">
      <c r="A20" s="18" t="s">
        <v>110</v>
      </c>
      <c r="B20" s="14" t="s">
        <v>109</v>
      </c>
      <c r="C20" s="83"/>
      <c r="D20" s="5">
        <v>958</v>
      </c>
      <c r="E20" s="6" t="s">
        <v>98</v>
      </c>
      <c r="F20" s="6" t="s">
        <v>108</v>
      </c>
      <c r="G20" s="5">
        <v>610</v>
      </c>
      <c r="H20" s="4">
        <v>97.5</v>
      </c>
      <c r="I20" s="4">
        <v>97.5</v>
      </c>
      <c r="J20" s="4">
        <v>97.5</v>
      </c>
      <c r="K20" s="39"/>
    </row>
    <row r="21" spans="1:12" ht="55.5" customHeight="1" x14ac:dyDescent="0.3">
      <c r="A21" s="18" t="s">
        <v>107</v>
      </c>
      <c r="B21" s="7" t="s">
        <v>106</v>
      </c>
      <c r="C21" s="83"/>
      <c r="D21" s="5">
        <v>958</v>
      </c>
      <c r="E21" s="6" t="s">
        <v>98</v>
      </c>
      <c r="F21" s="6" t="s">
        <v>105</v>
      </c>
      <c r="G21" s="5">
        <v>610</v>
      </c>
      <c r="H21" s="4">
        <v>3400</v>
      </c>
      <c r="I21" s="4">
        <v>0</v>
      </c>
      <c r="J21" s="4">
        <v>0</v>
      </c>
      <c r="K21" s="39"/>
    </row>
    <row r="22" spans="1:12" ht="34.5" customHeight="1" x14ac:dyDescent="0.3">
      <c r="A22" s="18" t="s">
        <v>104</v>
      </c>
      <c r="B22" s="7" t="s">
        <v>103</v>
      </c>
      <c r="C22" s="83"/>
      <c r="D22" s="5">
        <v>958</v>
      </c>
      <c r="E22" s="6" t="s">
        <v>98</v>
      </c>
      <c r="F22" s="6" t="s">
        <v>102</v>
      </c>
      <c r="G22" s="5">
        <v>610</v>
      </c>
      <c r="H22" s="4">
        <v>0</v>
      </c>
      <c r="I22" s="4">
        <v>0</v>
      </c>
      <c r="J22" s="4">
        <v>0</v>
      </c>
      <c r="K22" s="39"/>
    </row>
    <row r="23" spans="1:12" ht="33.75" customHeight="1" x14ac:dyDescent="0.3">
      <c r="A23" s="18" t="s">
        <v>101</v>
      </c>
      <c r="B23" s="7" t="s">
        <v>32</v>
      </c>
      <c r="C23" s="83"/>
      <c r="D23" s="5">
        <v>958</v>
      </c>
      <c r="E23" s="6" t="s">
        <v>98</v>
      </c>
      <c r="F23" s="6" t="s">
        <v>100</v>
      </c>
      <c r="G23" s="5">
        <v>610</v>
      </c>
      <c r="H23" s="4">
        <v>152</v>
      </c>
      <c r="I23" s="4">
        <v>152</v>
      </c>
      <c r="J23" s="4">
        <v>28.515999999999998</v>
      </c>
      <c r="K23" s="39"/>
    </row>
    <row r="24" spans="1:12" ht="27.75" customHeight="1" x14ac:dyDescent="0.3">
      <c r="A24" s="18" t="s">
        <v>99</v>
      </c>
      <c r="B24" s="7" t="s">
        <v>71</v>
      </c>
      <c r="C24" s="83"/>
      <c r="D24" s="27">
        <v>958</v>
      </c>
      <c r="E24" s="23" t="s">
        <v>98</v>
      </c>
      <c r="F24" s="6">
        <v>111220400</v>
      </c>
      <c r="G24" s="5">
        <v>610</v>
      </c>
      <c r="H24" s="4">
        <v>273.25</v>
      </c>
      <c r="I24" s="4">
        <v>273.25</v>
      </c>
      <c r="J24" s="4">
        <v>0</v>
      </c>
      <c r="K24" s="39"/>
    </row>
    <row r="25" spans="1:12" ht="36.6" customHeight="1" x14ac:dyDescent="0.3">
      <c r="A25" s="18" t="s">
        <v>211</v>
      </c>
      <c r="B25" s="7" t="s">
        <v>212</v>
      </c>
      <c r="C25" s="55"/>
      <c r="D25" s="27">
        <v>958</v>
      </c>
      <c r="E25" s="23" t="s">
        <v>98</v>
      </c>
      <c r="F25" s="6" t="s">
        <v>213</v>
      </c>
      <c r="G25" s="5">
        <v>610</v>
      </c>
      <c r="H25" s="4">
        <v>2400</v>
      </c>
      <c r="I25" s="61">
        <v>3022.1</v>
      </c>
      <c r="J25" s="61">
        <v>0</v>
      </c>
      <c r="K25" s="39"/>
    </row>
    <row r="26" spans="1:12" s="41" customFormat="1" ht="55.8" customHeight="1" x14ac:dyDescent="0.3">
      <c r="A26" s="20" t="s">
        <v>186</v>
      </c>
      <c r="B26" s="13" t="s">
        <v>188</v>
      </c>
      <c r="C26" s="43"/>
      <c r="D26" s="12">
        <v>958</v>
      </c>
      <c r="E26" s="6" t="s">
        <v>98</v>
      </c>
      <c r="F26" s="6" t="s">
        <v>198</v>
      </c>
      <c r="G26" s="5">
        <v>414</v>
      </c>
      <c r="H26" s="9">
        <f>H27</f>
        <v>0</v>
      </c>
      <c r="I26" s="9">
        <f>I27</f>
        <v>0</v>
      </c>
      <c r="J26" s="9">
        <f>J27</f>
        <v>0</v>
      </c>
      <c r="K26" s="39"/>
    </row>
    <row r="27" spans="1:12" ht="61.2" customHeight="1" x14ac:dyDescent="0.3">
      <c r="A27" s="18" t="s">
        <v>187</v>
      </c>
      <c r="B27" s="7" t="s">
        <v>189</v>
      </c>
      <c r="C27" s="31"/>
      <c r="D27" s="5">
        <v>958</v>
      </c>
      <c r="E27" s="6" t="s">
        <v>98</v>
      </c>
      <c r="F27" s="6" t="s">
        <v>198</v>
      </c>
      <c r="G27" s="5">
        <v>414</v>
      </c>
      <c r="H27" s="4">
        <v>0</v>
      </c>
      <c r="I27" s="4">
        <v>0</v>
      </c>
      <c r="J27" s="4">
        <v>0</v>
      </c>
      <c r="K27" s="39"/>
    </row>
    <row r="28" spans="1:12" ht="52.5" customHeight="1" x14ac:dyDescent="0.3">
      <c r="A28" s="26" t="s">
        <v>97</v>
      </c>
      <c r="B28" s="13" t="s">
        <v>205</v>
      </c>
      <c r="C28" s="82" t="s">
        <v>201</v>
      </c>
      <c r="D28" s="12">
        <v>958</v>
      </c>
      <c r="E28" s="11" t="s">
        <v>60</v>
      </c>
      <c r="F28" s="11" t="s">
        <v>96</v>
      </c>
      <c r="G28" s="11" t="s">
        <v>5</v>
      </c>
      <c r="H28" s="9">
        <f>H29+H32+H41+H43</f>
        <v>101067.17</v>
      </c>
      <c r="I28" s="9">
        <f>I29+I32+I41+I43</f>
        <v>97755.04</v>
      </c>
      <c r="J28" s="9">
        <f>J29+J32+J41+J43</f>
        <v>31511.110769999999</v>
      </c>
      <c r="K28" s="39"/>
    </row>
    <row r="29" spans="1:12" ht="52.5" customHeight="1" x14ac:dyDescent="0.3">
      <c r="A29" s="26" t="s">
        <v>95</v>
      </c>
      <c r="B29" s="15" t="s">
        <v>94</v>
      </c>
      <c r="C29" s="83"/>
      <c r="D29" s="12">
        <v>958</v>
      </c>
      <c r="E29" s="11" t="s">
        <v>60</v>
      </c>
      <c r="F29" s="11" t="s">
        <v>93</v>
      </c>
      <c r="G29" s="11" t="s">
        <v>5</v>
      </c>
      <c r="H29" s="9">
        <f>H30+H31</f>
        <v>93113.41</v>
      </c>
      <c r="I29" s="9">
        <f>I30</f>
        <v>95428.09</v>
      </c>
      <c r="J29" s="9">
        <f>J30</f>
        <v>31342.085999999999</v>
      </c>
      <c r="K29" s="39"/>
      <c r="L29" s="39"/>
    </row>
    <row r="30" spans="1:12" ht="56.25" customHeight="1" x14ac:dyDescent="0.3">
      <c r="A30" s="57" t="s">
        <v>92</v>
      </c>
      <c r="B30" s="24" t="s">
        <v>91</v>
      </c>
      <c r="C30" s="83"/>
      <c r="D30" s="5">
        <v>958</v>
      </c>
      <c r="E30" s="6" t="s">
        <v>60</v>
      </c>
      <c r="F30" s="6" t="s">
        <v>90</v>
      </c>
      <c r="G30" s="5">
        <v>610</v>
      </c>
      <c r="H30" s="4">
        <v>93113.41</v>
      </c>
      <c r="I30" s="4">
        <v>95428.09</v>
      </c>
      <c r="J30" s="4">
        <v>31342.085999999999</v>
      </c>
      <c r="K30" s="39"/>
    </row>
    <row r="31" spans="1:12" ht="36" customHeight="1" x14ac:dyDescent="0.3">
      <c r="A31" s="57" t="s">
        <v>89</v>
      </c>
      <c r="B31" s="7" t="s">
        <v>88</v>
      </c>
      <c r="C31" s="83"/>
      <c r="D31" s="5">
        <v>958</v>
      </c>
      <c r="E31" s="6" t="s">
        <v>60</v>
      </c>
      <c r="F31" s="6" t="s">
        <v>87</v>
      </c>
      <c r="G31" s="5">
        <v>610</v>
      </c>
      <c r="H31" s="4">
        <v>0</v>
      </c>
      <c r="I31" s="4">
        <v>0</v>
      </c>
      <c r="J31" s="4">
        <v>0</v>
      </c>
      <c r="K31" s="39"/>
    </row>
    <row r="32" spans="1:12" ht="44.25" customHeight="1" x14ac:dyDescent="0.3">
      <c r="A32" s="59" t="s">
        <v>86</v>
      </c>
      <c r="B32" s="25" t="s">
        <v>85</v>
      </c>
      <c r="C32" s="83"/>
      <c r="D32" s="12">
        <v>958</v>
      </c>
      <c r="E32" s="11" t="s">
        <v>60</v>
      </c>
      <c r="F32" s="11" t="s">
        <v>84</v>
      </c>
      <c r="G32" s="12">
        <v>0</v>
      </c>
      <c r="H32" s="9">
        <f>H33+H34+H35+H36+H37+H38+H39+H40</f>
        <v>7953.76</v>
      </c>
      <c r="I32" s="9">
        <f>I33+I34+I35+I36+I37+I38+I39+I40</f>
        <v>2326.9500000000003</v>
      </c>
      <c r="J32" s="9">
        <f>J33+J34+J35+J36+J37+J38+J39+J40</f>
        <v>169.02476999999999</v>
      </c>
      <c r="K32" s="39"/>
    </row>
    <row r="33" spans="1:11" ht="36" customHeight="1" x14ac:dyDescent="0.3">
      <c r="A33" s="58" t="s">
        <v>83</v>
      </c>
      <c r="B33" s="7" t="s">
        <v>82</v>
      </c>
      <c r="C33" s="83"/>
      <c r="D33" s="56">
        <v>958</v>
      </c>
      <c r="E33" s="23" t="s">
        <v>60</v>
      </c>
      <c r="F33" s="23" t="s">
        <v>81</v>
      </c>
      <c r="G33" s="5">
        <v>610</v>
      </c>
      <c r="H33" s="4">
        <v>0</v>
      </c>
      <c r="I33" s="5">
        <v>0</v>
      </c>
      <c r="J33" s="4">
        <v>0</v>
      </c>
      <c r="K33" s="39"/>
    </row>
    <row r="34" spans="1:11" ht="45" customHeight="1" x14ac:dyDescent="0.3">
      <c r="A34" s="58" t="s">
        <v>80</v>
      </c>
      <c r="B34" s="24" t="s">
        <v>79</v>
      </c>
      <c r="C34" s="83"/>
      <c r="D34" s="5">
        <v>958</v>
      </c>
      <c r="E34" s="6" t="s">
        <v>60</v>
      </c>
      <c r="F34" s="6" t="s">
        <v>78</v>
      </c>
      <c r="G34" s="5">
        <v>610</v>
      </c>
      <c r="H34" s="4">
        <v>1730.96</v>
      </c>
      <c r="I34" s="4">
        <v>1163.5</v>
      </c>
      <c r="J34" s="4">
        <v>0</v>
      </c>
      <c r="K34" s="39"/>
    </row>
    <row r="35" spans="1:11" ht="35.25" customHeight="1" x14ac:dyDescent="0.3">
      <c r="A35" s="58" t="s">
        <v>77</v>
      </c>
      <c r="B35" s="7" t="s">
        <v>32</v>
      </c>
      <c r="C35" s="83"/>
      <c r="D35" s="5">
        <v>958</v>
      </c>
      <c r="E35" s="6" t="s">
        <v>60</v>
      </c>
      <c r="F35" s="6" t="s">
        <v>76</v>
      </c>
      <c r="G35" s="5">
        <v>610</v>
      </c>
      <c r="H35" s="4">
        <v>212.8</v>
      </c>
      <c r="I35" s="4">
        <v>212.8</v>
      </c>
      <c r="J35" s="4">
        <v>41.524769999999997</v>
      </c>
      <c r="K35" s="39"/>
    </row>
    <row r="36" spans="1:11" ht="32.25" customHeight="1" x14ac:dyDescent="0.3">
      <c r="A36" s="58" t="s">
        <v>75</v>
      </c>
      <c r="B36" s="7" t="s">
        <v>74</v>
      </c>
      <c r="C36" s="83"/>
      <c r="D36" s="56">
        <v>958</v>
      </c>
      <c r="E36" s="23" t="s">
        <v>2</v>
      </c>
      <c r="F36" s="23" t="s">
        <v>73</v>
      </c>
      <c r="G36" s="56">
        <v>240</v>
      </c>
      <c r="H36" s="4">
        <v>70</v>
      </c>
      <c r="I36" s="4">
        <v>70</v>
      </c>
      <c r="J36" s="4">
        <v>0</v>
      </c>
      <c r="K36" s="39"/>
    </row>
    <row r="37" spans="1:11" ht="29.25" customHeight="1" x14ac:dyDescent="0.3">
      <c r="A37" s="58" t="s">
        <v>72</v>
      </c>
      <c r="B37" s="7" t="s">
        <v>71</v>
      </c>
      <c r="C37" s="83"/>
      <c r="D37" s="56">
        <v>958</v>
      </c>
      <c r="E37" s="23" t="s">
        <v>60</v>
      </c>
      <c r="F37" s="23" t="s">
        <v>70</v>
      </c>
      <c r="G37" s="56">
        <v>610</v>
      </c>
      <c r="H37" s="4">
        <v>350</v>
      </c>
      <c r="I37" s="4">
        <v>700.5</v>
      </c>
      <c r="J37" s="4">
        <v>127.5</v>
      </c>
      <c r="K37" s="39"/>
    </row>
    <row r="38" spans="1:11" ht="35.25" customHeight="1" x14ac:dyDescent="0.3">
      <c r="A38" s="58" t="s">
        <v>69</v>
      </c>
      <c r="B38" s="7" t="s">
        <v>29</v>
      </c>
      <c r="C38" s="83"/>
      <c r="D38" s="5">
        <v>958</v>
      </c>
      <c r="E38" s="6" t="s">
        <v>60</v>
      </c>
      <c r="F38" s="6" t="s">
        <v>68</v>
      </c>
      <c r="G38" s="5">
        <v>610</v>
      </c>
      <c r="H38" s="4">
        <v>0</v>
      </c>
      <c r="I38" s="4">
        <v>0</v>
      </c>
      <c r="J38" s="4">
        <v>0</v>
      </c>
      <c r="K38" s="39"/>
    </row>
    <row r="39" spans="1:11" ht="53.25" customHeight="1" x14ac:dyDescent="0.3">
      <c r="A39" s="18" t="s">
        <v>67</v>
      </c>
      <c r="B39" s="7" t="s">
        <v>66</v>
      </c>
      <c r="C39" s="83"/>
      <c r="D39" s="5">
        <v>958</v>
      </c>
      <c r="E39" s="6" t="s">
        <v>60</v>
      </c>
      <c r="F39" s="6" t="s">
        <v>65</v>
      </c>
      <c r="G39" s="5">
        <v>610</v>
      </c>
      <c r="H39" s="4">
        <v>5590</v>
      </c>
      <c r="I39" s="4">
        <v>0</v>
      </c>
      <c r="J39" s="4">
        <v>0</v>
      </c>
      <c r="K39" s="39"/>
    </row>
    <row r="40" spans="1:11" ht="53.25" customHeight="1" x14ac:dyDescent="0.3">
      <c r="A40" s="18" t="s">
        <v>229</v>
      </c>
      <c r="B40" s="7" t="s">
        <v>230</v>
      </c>
      <c r="C40" s="83"/>
      <c r="D40" s="5"/>
      <c r="E40" s="6"/>
      <c r="F40" s="6"/>
      <c r="G40" s="5">
        <v>610</v>
      </c>
      <c r="H40" s="4">
        <v>0</v>
      </c>
      <c r="I40" s="4">
        <v>180.15</v>
      </c>
      <c r="J40" s="4">
        <v>0</v>
      </c>
      <c r="K40" s="39"/>
    </row>
    <row r="41" spans="1:11" ht="50.25" customHeight="1" x14ac:dyDescent="0.3">
      <c r="A41" s="18" t="s">
        <v>64</v>
      </c>
      <c r="B41" s="13" t="s">
        <v>226</v>
      </c>
      <c r="C41" s="83"/>
      <c r="D41" s="12">
        <v>958</v>
      </c>
      <c r="E41" s="11" t="s">
        <v>60</v>
      </c>
      <c r="F41" s="11" t="s">
        <v>63</v>
      </c>
      <c r="G41" s="12">
        <v>0</v>
      </c>
      <c r="H41" s="9">
        <f>H42</f>
        <v>0</v>
      </c>
      <c r="I41" s="9">
        <v>0</v>
      </c>
      <c r="J41" s="9">
        <v>0</v>
      </c>
      <c r="K41" s="39"/>
    </row>
    <row r="42" spans="1:11" ht="44.25" customHeight="1" x14ac:dyDescent="0.3">
      <c r="A42" s="18" t="s">
        <v>62</v>
      </c>
      <c r="B42" s="7" t="s">
        <v>61</v>
      </c>
      <c r="C42" s="84"/>
      <c r="D42" s="56">
        <v>958</v>
      </c>
      <c r="E42" s="23" t="s">
        <v>60</v>
      </c>
      <c r="F42" s="23" t="s">
        <v>59</v>
      </c>
      <c r="G42" s="56">
        <v>610</v>
      </c>
      <c r="H42" s="4">
        <v>0</v>
      </c>
      <c r="I42" s="4">
        <v>0</v>
      </c>
      <c r="J42" s="4">
        <v>0</v>
      </c>
      <c r="K42" s="39"/>
    </row>
    <row r="43" spans="1:11" ht="44.25" customHeight="1" x14ac:dyDescent="0.3">
      <c r="A43" s="18" t="s">
        <v>196</v>
      </c>
      <c r="B43" s="13" t="s">
        <v>194</v>
      </c>
      <c r="C43" s="55"/>
      <c r="D43" s="12">
        <v>958</v>
      </c>
      <c r="E43" s="11" t="s">
        <v>60</v>
      </c>
      <c r="F43" s="10"/>
      <c r="G43" s="22"/>
      <c r="H43" s="21">
        <v>0</v>
      </c>
      <c r="I43" s="21">
        <f>I44</f>
        <v>0</v>
      </c>
      <c r="J43" s="21">
        <f>J44</f>
        <v>0</v>
      </c>
      <c r="K43" s="39"/>
    </row>
    <row r="44" spans="1:11" ht="44.25" customHeight="1" x14ac:dyDescent="0.3">
      <c r="A44" s="18" t="s">
        <v>197</v>
      </c>
      <c r="B44" s="7" t="s">
        <v>195</v>
      </c>
      <c r="C44" s="55"/>
      <c r="D44" s="56">
        <v>958</v>
      </c>
      <c r="E44" s="23" t="s">
        <v>60</v>
      </c>
      <c r="F44" s="23" t="s">
        <v>199</v>
      </c>
      <c r="G44" s="56">
        <v>610</v>
      </c>
      <c r="H44" s="19">
        <v>0</v>
      </c>
      <c r="I44" s="4">
        <v>0</v>
      </c>
      <c r="J44" s="4">
        <v>0</v>
      </c>
      <c r="K44" s="39"/>
    </row>
    <row r="45" spans="1:11" ht="53.25" customHeight="1" x14ac:dyDescent="0.3">
      <c r="A45" s="20" t="s">
        <v>58</v>
      </c>
      <c r="B45" s="13" t="s">
        <v>206</v>
      </c>
      <c r="C45" s="82" t="s">
        <v>201</v>
      </c>
      <c r="D45" s="22">
        <v>958</v>
      </c>
      <c r="E45" s="10" t="s">
        <v>23</v>
      </c>
      <c r="F45" s="10" t="s">
        <v>57</v>
      </c>
      <c r="G45" s="10" t="s">
        <v>5</v>
      </c>
      <c r="H45" s="9">
        <f>H46+H52+H58</f>
        <v>25310.46</v>
      </c>
      <c r="I45" s="9">
        <f>I46+I52+I58</f>
        <v>24132.799999999999</v>
      </c>
      <c r="J45" s="21">
        <f>J46+J52+J58</f>
        <v>6626.6221599999999</v>
      </c>
      <c r="K45" s="39"/>
    </row>
    <row r="46" spans="1:11" ht="53.25" customHeight="1" x14ac:dyDescent="0.3">
      <c r="A46" s="20" t="s">
        <v>56</v>
      </c>
      <c r="B46" s="13" t="s">
        <v>55</v>
      </c>
      <c r="C46" s="83"/>
      <c r="D46" s="22">
        <v>958</v>
      </c>
      <c r="E46" s="10" t="s">
        <v>23</v>
      </c>
      <c r="F46" s="10" t="s">
        <v>54</v>
      </c>
      <c r="G46" s="10" t="s">
        <v>5</v>
      </c>
      <c r="H46" s="21">
        <f>H47+H48+H49+H50+H51</f>
        <v>23996.959999999999</v>
      </c>
      <c r="I46" s="21">
        <f>I47+I48+I49+I50+I51</f>
        <v>22819.3</v>
      </c>
      <c r="J46" s="21">
        <f>J47+J48+J49+J50+J51</f>
        <v>6393.7150000000001</v>
      </c>
      <c r="K46" s="39"/>
    </row>
    <row r="47" spans="1:11" ht="97.5" customHeight="1" x14ac:dyDescent="0.3">
      <c r="A47" s="20" t="s">
        <v>53</v>
      </c>
      <c r="B47" s="7" t="s">
        <v>52</v>
      </c>
      <c r="C47" s="83"/>
      <c r="D47" s="5">
        <v>958</v>
      </c>
      <c r="E47" s="6" t="s">
        <v>23</v>
      </c>
      <c r="F47" s="6" t="s">
        <v>51</v>
      </c>
      <c r="G47" s="5">
        <v>610</v>
      </c>
      <c r="H47" s="19">
        <f>80-80</f>
        <v>0</v>
      </c>
      <c r="I47" s="19">
        <v>0</v>
      </c>
      <c r="J47" s="19">
        <v>0</v>
      </c>
      <c r="K47" s="39"/>
    </row>
    <row r="48" spans="1:11" ht="48.75" customHeight="1" x14ac:dyDescent="0.3">
      <c r="A48" s="18" t="s">
        <v>50</v>
      </c>
      <c r="B48" s="7" t="s">
        <v>49</v>
      </c>
      <c r="C48" s="83"/>
      <c r="D48" s="5">
        <v>958</v>
      </c>
      <c r="E48" s="6" t="s">
        <v>23</v>
      </c>
      <c r="F48" s="6" t="s">
        <v>48</v>
      </c>
      <c r="G48" s="5">
        <v>610</v>
      </c>
      <c r="H48" s="4">
        <v>23996.959999999999</v>
      </c>
      <c r="I48" s="19">
        <v>22819.3</v>
      </c>
      <c r="J48" s="19">
        <v>6393.7150000000001</v>
      </c>
      <c r="K48" s="39"/>
    </row>
    <row r="49" spans="1:11" ht="50.25" customHeight="1" x14ac:dyDescent="0.3">
      <c r="A49" s="8" t="s">
        <v>47</v>
      </c>
      <c r="B49" s="7" t="s">
        <v>46</v>
      </c>
      <c r="C49" s="83"/>
      <c r="D49" s="5">
        <v>958</v>
      </c>
      <c r="E49" s="6" t="s">
        <v>23</v>
      </c>
      <c r="F49" s="6" t="s">
        <v>45</v>
      </c>
      <c r="G49" s="5">
        <v>610</v>
      </c>
      <c r="H49" s="4">
        <v>0</v>
      </c>
      <c r="I49" s="61">
        <v>0</v>
      </c>
      <c r="J49" s="4">
        <v>0</v>
      </c>
      <c r="K49" s="39"/>
    </row>
    <row r="50" spans="1:11" ht="50.25" customHeight="1" x14ac:dyDescent="0.3">
      <c r="A50" s="8" t="s">
        <v>44</v>
      </c>
      <c r="B50" s="14" t="s">
        <v>43</v>
      </c>
      <c r="C50" s="83"/>
      <c r="D50" s="5">
        <v>958</v>
      </c>
      <c r="E50" s="6" t="s">
        <v>23</v>
      </c>
      <c r="F50" s="6" t="s">
        <v>42</v>
      </c>
      <c r="G50" s="5">
        <v>610</v>
      </c>
      <c r="H50" s="4">
        <v>0</v>
      </c>
      <c r="I50" s="4">
        <v>0</v>
      </c>
      <c r="J50" s="4">
        <v>0</v>
      </c>
      <c r="K50" s="39"/>
    </row>
    <row r="51" spans="1:11" ht="40.5" customHeight="1" x14ac:dyDescent="0.3">
      <c r="A51" s="8" t="s">
        <v>41</v>
      </c>
      <c r="B51" s="14" t="s">
        <v>40</v>
      </c>
      <c r="C51" s="83"/>
      <c r="D51" s="5">
        <v>958</v>
      </c>
      <c r="E51" s="6" t="s">
        <v>23</v>
      </c>
      <c r="F51" s="6" t="s">
        <v>39</v>
      </c>
      <c r="G51" s="56">
        <v>610</v>
      </c>
      <c r="H51" s="4">
        <v>0</v>
      </c>
      <c r="I51" s="4">
        <v>0</v>
      </c>
      <c r="J51" s="4">
        <v>0</v>
      </c>
      <c r="K51" s="39"/>
    </row>
    <row r="52" spans="1:11" ht="36" customHeight="1" x14ac:dyDescent="0.3">
      <c r="A52" s="8" t="s">
        <v>38</v>
      </c>
      <c r="B52" s="13" t="s">
        <v>37</v>
      </c>
      <c r="C52" s="83"/>
      <c r="D52" s="68">
        <v>958</v>
      </c>
      <c r="E52" s="6" t="s">
        <v>23</v>
      </c>
      <c r="F52" s="11">
        <v>131200000</v>
      </c>
      <c r="G52" s="10" t="s">
        <v>5</v>
      </c>
      <c r="H52" s="9">
        <f>H53+H54+H55</f>
        <v>110.5</v>
      </c>
      <c r="I52" s="9">
        <f>I53+I54+I55+I56+I57</f>
        <v>110.5</v>
      </c>
      <c r="J52" s="9">
        <f>J53+J54+J55+J56+J57</f>
        <v>17.571359999999999</v>
      </c>
      <c r="K52" s="39"/>
    </row>
    <row r="53" spans="1:11" ht="21.75" customHeight="1" x14ac:dyDescent="0.3">
      <c r="A53" s="8" t="s">
        <v>36</v>
      </c>
      <c r="B53" s="7" t="s">
        <v>35</v>
      </c>
      <c r="C53" s="83"/>
      <c r="D53" s="5">
        <v>958</v>
      </c>
      <c r="E53" s="6" t="s">
        <v>23</v>
      </c>
      <c r="F53" s="6" t="s">
        <v>34</v>
      </c>
      <c r="G53" s="5">
        <v>610</v>
      </c>
      <c r="H53" s="4">
        <v>85.5</v>
      </c>
      <c r="I53" s="61">
        <v>85.5</v>
      </c>
      <c r="J53" s="61">
        <v>12.24</v>
      </c>
      <c r="K53" s="39"/>
    </row>
    <row r="54" spans="1:11" ht="37.5" customHeight="1" x14ac:dyDescent="0.3">
      <c r="A54" s="8" t="s">
        <v>33</v>
      </c>
      <c r="B54" s="7" t="s">
        <v>32</v>
      </c>
      <c r="C54" s="83"/>
      <c r="D54" s="5">
        <v>958</v>
      </c>
      <c r="E54" s="6" t="s">
        <v>23</v>
      </c>
      <c r="F54" s="6" t="s">
        <v>31</v>
      </c>
      <c r="G54" s="5">
        <v>610</v>
      </c>
      <c r="H54" s="4">
        <v>25</v>
      </c>
      <c r="I54" s="61">
        <v>25</v>
      </c>
      <c r="J54" s="61">
        <v>5.3313600000000001</v>
      </c>
      <c r="K54" s="39"/>
    </row>
    <row r="55" spans="1:11" ht="38.25" customHeight="1" x14ac:dyDescent="0.3">
      <c r="A55" s="8" t="s">
        <v>30</v>
      </c>
      <c r="B55" s="7" t="s">
        <v>29</v>
      </c>
      <c r="C55" s="84"/>
      <c r="D55" s="5">
        <v>958</v>
      </c>
      <c r="E55" s="6" t="s">
        <v>23</v>
      </c>
      <c r="F55" s="6" t="s">
        <v>28</v>
      </c>
      <c r="G55" s="5">
        <v>610</v>
      </c>
      <c r="H55" s="4">
        <v>0</v>
      </c>
      <c r="I55" s="4">
        <v>0</v>
      </c>
      <c r="J55" s="4">
        <v>0</v>
      </c>
      <c r="K55" s="39"/>
    </row>
    <row r="56" spans="1:11" ht="38.25" customHeight="1" x14ac:dyDescent="0.3">
      <c r="A56" s="8" t="s">
        <v>214</v>
      </c>
      <c r="B56" s="7" t="s">
        <v>71</v>
      </c>
      <c r="C56" s="55"/>
      <c r="D56" s="5">
        <v>958</v>
      </c>
      <c r="E56" s="6" t="s">
        <v>23</v>
      </c>
      <c r="F56" s="28" t="s">
        <v>218</v>
      </c>
      <c r="G56" s="5">
        <v>610</v>
      </c>
      <c r="H56" s="4">
        <v>0</v>
      </c>
      <c r="I56" s="4">
        <v>0</v>
      </c>
      <c r="J56" s="4">
        <v>0</v>
      </c>
      <c r="K56" s="39"/>
    </row>
    <row r="57" spans="1:11" ht="38.25" customHeight="1" x14ac:dyDescent="0.3">
      <c r="A57" s="63" t="s">
        <v>215</v>
      </c>
      <c r="B57" s="7" t="s">
        <v>158</v>
      </c>
      <c r="C57" s="55"/>
      <c r="D57" s="5">
        <v>958</v>
      </c>
      <c r="E57" s="6" t="s">
        <v>23</v>
      </c>
      <c r="F57" s="28" t="s">
        <v>45</v>
      </c>
      <c r="G57" s="5">
        <v>610</v>
      </c>
      <c r="H57" s="19">
        <v>0</v>
      </c>
      <c r="I57" s="4">
        <v>0</v>
      </c>
      <c r="J57" s="19">
        <v>0</v>
      </c>
      <c r="K57" s="39"/>
    </row>
    <row r="58" spans="1:11" ht="58.2" customHeight="1" x14ac:dyDescent="0.3">
      <c r="A58" s="64" t="s">
        <v>216</v>
      </c>
      <c r="B58" s="13" t="s">
        <v>217</v>
      </c>
      <c r="C58" s="43"/>
      <c r="D58" s="5">
        <v>958</v>
      </c>
      <c r="E58" s="6" t="s">
        <v>23</v>
      </c>
      <c r="F58" s="28" t="s">
        <v>219</v>
      </c>
      <c r="G58" s="5">
        <v>610</v>
      </c>
      <c r="H58" s="9">
        <v>1203</v>
      </c>
      <c r="I58" s="9">
        <v>1203</v>
      </c>
      <c r="J58" s="9">
        <v>215.33580000000001</v>
      </c>
      <c r="K58" s="39"/>
    </row>
    <row r="59" spans="1:11" ht="34.5" customHeight="1" x14ac:dyDescent="0.3">
      <c r="A59" s="17" t="s">
        <v>27</v>
      </c>
      <c r="B59" s="7" t="s">
        <v>26</v>
      </c>
      <c r="C59" s="82" t="s">
        <v>201</v>
      </c>
      <c r="D59" s="5">
        <v>958</v>
      </c>
      <c r="E59" s="6" t="s">
        <v>7</v>
      </c>
      <c r="F59" s="6" t="s">
        <v>22</v>
      </c>
      <c r="G59" s="6" t="s">
        <v>5</v>
      </c>
      <c r="H59" s="4">
        <f>H60+H80</f>
        <v>21916.99</v>
      </c>
      <c r="I59" s="4">
        <f>I60+I80</f>
        <v>23774.420000000002</v>
      </c>
      <c r="J59" s="4">
        <f>J60+J80</f>
        <v>5594.4392699999999</v>
      </c>
      <c r="K59" s="39"/>
    </row>
    <row r="60" spans="1:11" ht="51.75" customHeight="1" x14ac:dyDescent="0.3">
      <c r="A60" s="16" t="s">
        <v>25</v>
      </c>
      <c r="B60" s="15" t="s">
        <v>24</v>
      </c>
      <c r="C60" s="83"/>
      <c r="D60" s="12">
        <v>958</v>
      </c>
      <c r="E60" s="11" t="s">
        <v>23</v>
      </c>
      <c r="F60" s="11" t="s">
        <v>22</v>
      </c>
      <c r="G60" s="10" t="s">
        <v>5</v>
      </c>
      <c r="H60" s="9">
        <f>H61+H68+H78+H79</f>
        <v>21791.99</v>
      </c>
      <c r="I60" s="9">
        <f>I61+I68+I78+I79</f>
        <v>23649.420000000002</v>
      </c>
      <c r="J60" s="9">
        <f>J61+J68+J79</f>
        <v>5594.06927</v>
      </c>
      <c r="K60" s="39"/>
    </row>
    <row r="61" spans="1:11" ht="26.25" customHeight="1" x14ac:dyDescent="0.3">
      <c r="A61" s="85" t="s">
        <v>21</v>
      </c>
      <c r="B61" s="82" t="s">
        <v>20</v>
      </c>
      <c r="C61" s="83"/>
      <c r="D61" s="5">
        <v>958</v>
      </c>
      <c r="E61" s="6" t="s">
        <v>7</v>
      </c>
      <c r="F61" s="6" t="s">
        <v>227</v>
      </c>
      <c r="G61" s="6" t="s">
        <v>5</v>
      </c>
      <c r="H61" s="4">
        <f>H62+H65+H66+H67</f>
        <v>5189.24</v>
      </c>
      <c r="I61" s="4">
        <f>I62+I65+I66+I67</f>
        <v>6389.24</v>
      </c>
      <c r="J61" s="4">
        <v>1205.39456</v>
      </c>
      <c r="K61" s="39"/>
    </row>
    <row r="62" spans="1:11" ht="18" customHeight="1" x14ac:dyDescent="0.3">
      <c r="A62" s="86"/>
      <c r="B62" s="83"/>
      <c r="C62" s="83"/>
      <c r="D62" s="5">
        <v>958</v>
      </c>
      <c r="E62" s="6" t="s">
        <v>7</v>
      </c>
      <c r="F62" s="6" t="s">
        <v>227</v>
      </c>
      <c r="G62" s="5">
        <v>120</v>
      </c>
      <c r="H62" s="4">
        <v>5189.24</v>
      </c>
      <c r="I62" s="4">
        <v>5089.24</v>
      </c>
      <c r="J62" s="4">
        <v>1195.62456</v>
      </c>
      <c r="K62" s="39"/>
    </row>
    <row r="63" spans="1:11" ht="4.5" hidden="1" customHeight="1" x14ac:dyDescent="0.3">
      <c r="A63" s="86"/>
      <c r="B63" s="83"/>
      <c r="C63" s="83"/>
      <c r="D63" s="5">
        <v>958</v>
      </c>
      <c r="E63" s="6" t="s">
        <v>7</v>
      </c>
      <c r="F63" s="6" t="s">
        <v>19</v>
      </c>
      <c r="G63" s="5">
        <v>122</v>
      </c>
      <c r="H63" s="4"/>
      <c r="I63" s="5"/>
      <c r="J63" s="4"/>
      <c r="K63" s="39"/>
    </row>
    <row r="64" spans="1:11" ht="20.25" hidden="1" customHeight="1" x14ac:dyDescent="0.3">
      <c r="A64" s="86"/>
      <c r="B64" s="83"/>
      <c r="C64" s="83"/>
      <c r="D64" s="5">
        <v>958</v>
      </c>
      <c r="E64" s="6" t="s">
        <v>7</v>
      </c>
      <c r="F64" s="6" t="s">
        <v>19</v>
      </c>
      <c r="G64" s="5">
        <v>129</v>
      </c>
      <c r="H64" s="4"/>
      <c r="I64" s="5"/>
      <c r="J64" s="4"/>
      <c r="K64" s="39"/>
    </row>
    <row r="65" spans="1:11" ht="15.75" customHeight="1" x14ac:dyDescent="0.3">
      <c r="A65" s="86"/>
      <c r="B65" s="83"/>
      <c r="C65" s="83"/>
      <c r="D65" s="5">
        <v>958</v>
      </c>
      <c r="E65" s="6" t="s">
        <v>7</v>
      </c>
      <c r="F65" s="6" t="s">
        <v>227</v>
      </c>
      <c r="G65" s="5">
        <v>240</v>
      </c>
      <c r="H65" s="4">
        <v>0</v>
      </c>
      <c r="I65" s="4">
        <v>1300</v>
      </c>
      <c r="J65" s="4">
        <v>6</v>
      </c>
      <c r="K65" s="39"/>
    </row>
    <row r="66" spans="1:11" ht="15.75" customHeight="1" x14ac:dyDescent="0.3">
      <c r="A66" s="86"/>
      <c r="B66" s="83"/>
      <c r="C66" s="83"/>
      <c r="D66" s="5">
        <v>958</v>
      </c>
      <c r="E66" s="6" t="s">
        <v>7</v>
      </c>
      <c r="F66" s="6" t="s">
        <v>227</v>
      </c>
      <c r="G66" s="5">
        <v>850</v>
      </c>
      <c r="H66" s="4">
        <v>0</v>
      </c>
      <c r="I66" s="4">
        <v>0</v>
      </c>
      <c r="J66" s="4">
        <v>0</v>
      </c>
      <c r="K66" s="39"/>
    </row>
    <row r="67" spans="1:11" ht="15.75" customHeight="1" x14ac:dyDescent="0.3">
      <c r="A67" s="87"/>
      <c r="B67" s="84"/>
      <c r="C67" s="83"/>
      <c r="D67" s="5">
        <v>958</v>
      </c>
      <c r="E67" s="6" t="s">
        <v>7</v>
      </c>
      <c r="F67" s="6" t="s">
        <v>227</v>
      </c>
      <c r="G67" s="5"/>
      <c r="H67" s="4">
        <v>0</v>
      </c>
      <c r="I67" s="5">
        <v>0</v>
      </c>
      <c r="J67" s="4">
        <v>0</v>
      </c>
      <c r="K67" s="39"/>
    </row>
    <row r="68" spans="1:11" ht="41.25" customHeight="1" x14ac:dyDescent="0.3">
      <c r="A68" s="85" t="s">
        <v>18</v>
      </c>
      <c r="B68" s="82" t="s">
        <v>17</v>
      </c>
      <c r="C68" s="83"/>
      <c r="D68" s="5">
        <v>958</v>
      </c>
      <c r="E68" s="6" t="s">
        <v>7</v>
      </c>
      <c r="F68" s="6" t="s">
        <v>16</v>
      </c>
      <c r="G68" s="6" t="s">
        <v>5</v>
      </c>
      <c r="H68" s="4">
        <f>H69+H70+H71+H72+H73+H74+H75+H76+H77</f>
        <v>14457.19</v>
      </c>
      <c r="I68" s="4">
        <f t="shared" ref="I68:J68" si="0">I69+I70+I71+I72+I73+I74+I75+I76+I77</f>
        <v>15114.619999999999</v>
      </c>
      <c r="J68" s="4">
        <f t="shared" si="0"/>
        <v>3352.8181599999998</v>
      </c>
      <c r="K68" s="39"/>
    </row>
    <row r="69" spans="1:11" ht="36" customHeight="1" x14ac:dyDescent="0.3">
      <c r="A69" s="86"/>
      <c r="B69" s="83"/>
      <c r="C69" s="83"/>
      <c r="D69" s="5">
        <v>958</v>
      </c>
      <c r="E69" s="6" t="s">
        <v>7</v>
      </c>
      <c r="F69" s="6" t="s">
        <v>16</v>
      </c>
      <c r="G69" s="5">
        <v>110</v>
      </c>
      <c r="H69" s="4">
        <v>11574.47</v>
      </c>
      <c r="I69" s="4">
        <v>12224.47</v>
      </c>
      <c r="J69" s="4">
        <v>2737.73</v>
      </c>
      <c r="K69" s="39"/>
    </row>
    <row r="70" spans="1:11" ht="15.6" hidden="1" customHeight="1" x14ac:dyDescent="0.3">
      <c r="A70" s="86"/>
      <c r="B70" s="83"/>
      <c r="C70" s="83"/>
      <c r="D70" s="5">
        <v>958</v>
      </c>
      <c r="E70" s="6" t="s">
        <v>7</v>
      </c>
      <c r="F70" s="6" t="s">
        <v>16</v>
      </c>
      <c r="G70" s="5">
        <v>321</v>
      </c>
      <c r="H70" s="4"/>
      <c r="I70" s="4"/>
      <c r="J70" s="4"/>
      <c r="K70" s="39"/>
    </row>
    <row r="71" spans="1:11" ht="15.6" hidden="1" customHeight="1" x14ac:dyDescent="0.3">
      <c r="A71" s="86"/>
      <c r="B71" s="83"/>
      <c r="C71" s="83"/>
      <c r="D71" s="5">
        <v>958</v>
      </c>
      <c r="E71" s="6" t="s">
        <v>7</v>
      </c>
      <c r="F71" s="6" t="s">
        <v>16</v>
      </c>
      <c r="G71" s="5">
        <v>112</v>
      </c>
      <c r="H71" s="4"/>
      <c r="I71" s="4"/>
      <c r="J71" s="4"/>
      <c r="K71" s="39"/>
    </row>
    <row r="72" spans="1:11" ht="15.6" hidden="1" customHeight="1" x14ac:dyDescent="0.3">
      <c r="A72" s="86"/>
      <c r="B72" s="83"/>
      <c r="C72" s="83"/>
      <c r="D72" s="5">
        <v>958</v>
      </c>
      <c r="E72" s="6" t="s">
        <v>7</v>
      </c>
      <c r="F72" s="6" t="s">
        <v>16</v>
      </c>
      <c r="G72" s="5">
        <v>119</v>
      </c>
      <c r="H72" s="4"/>
      <c r="I72" s="4"/>
      <c r="J72" s="4"/>
      <c r="K72" s="39"/>
    </row>
    <row r="73" spans="1:11" ht="15.6" hidden="1" customHeight="1" x14ac:dyDescent="0.3">
      <c r="A73" s="86"/>
      <c r="B73" s="83"/>
      <c r="C73" s="83"/>
      <c r="D73" s="5">
        <v>958</v>
      </c>
      <c r="E73" s="6" t="s">
        <v>7</v>
      </c>
      <c r="F73" s="6" t="s">
        <v>16</v>
      </c>
      <c r="G73" s="5">
        <v>242</v>
      </c>
      <c r="H73" s="4"/>
      <c r="I73" s="4"/>
      <c r="J73" s="4"/>
      <c r="K73" s="39"/>
    </row>
    <row r="74" spans="1:11" ht="27.75" customHeight="1" x14ac:dyDescent="0.3">
      <c r="A74" s="86"/>
      <c r="B74" s="83"/>
      <c r="C74" s="83"/>
      <c r="D74" s="5">
        <v>958</v>
      </c>
      <c r="E74" s="6" t="s">
        <v>7</v>
      </c>
      <c r="F74" s="6" t="s">
        <v>16</v>
      </c>
      <c r="G74" s="5">
        <v>240</v>
      </c>
      <c r="H74" s="4">
        <v>2843.52</v>
      </c>
      <c r="I74" s="4">
        <v>2850.95</v>
      </c>
      <c r="J74" s="4">
        <v>611.54816000000005</v>
      </c>
      <c r="K74" s="39"/>
    </row>
    <row r="75" spans="1:11" ht="15.6" x14ac:dyDescent="0.3">
      <c r="A75" s="86"/>
      <c r="B75" s="83"/>
      <c r="C75" s="83"/>
      <c r="D75" s="5">
        <v>958</v>
      </c>
      <c r="E75" s="6" t="s">
        <v>7</v>
      </c>
      <c r="F75" s="6" t="s">
        <v>16</v>
      </c>
      <c r="G75" s="5">
        <v>850</v>
      </c>
      <c r="H75" s="4">
        <v>39.200000000000003</v>
      </c>
      <c r="I75" s="61">
        <v>39.200000000000003</v>
      </c>
      <c r="J75" s="61">
        <v>3.54</v>
      </c>
      <c r="K75" s="39"/>
    </row>
    <row r="76" spans="1:11" ht="15.6" hidden="1" x14ac:dyDescent="0.3">
      <c r="A76" s="86"/>
      <c r="B76" s="83"/>
      <c r="C76" s="83"/>
      <c r="D76" s="5"/>
      <c r="E76" s="6" t="s">
        <v>7</v>
      </c>
      <c r="F76" s="6"/>
      <c r="G76" s="5"/>
      <c r="H76" s="4"/>
      <c r="I76" s="5"/>
      <c r="J76" s="4"/>
      <c r="K76" s="39"/>
    </row>
    <row r="77" spans="1:11" ht="15.6" hidden="1" x14ac:dyDescent="0.3">
      <c r="A77" s="87"/>
      <c r="B77" s="84"/>
      <c r="C77" s="83"/>
      <c r="D77" s="5">
        <v>958</v>
      </c>
      <c r="E77" s="6" t="s">
        <v>7</v>
      </c>
      <c r="F77" s="6" t="s">
        <v>16</v>
      </c>
      <c r="G77" s="5">
        <v>853</v>
      </c>
      <c r="H77" s="4"/>
      <c r="I77" s="5"/>
      <c r="J77" s="4"/>
      <c r="K77" s="39"/>
    </row>
    <row r="78" spans="1:11" ht="46.8" hidden="1" x14ac:dyDescent="0.3">
      <c r="A78" s="8" t="s">
        <v>15</v>
      </c>
      <c r="B78" s="14" t="s">
        <v>14</v>
      </c>
      <c r="C78" s="83"/>
      <c r="D78" s="5">
        <v>958</v>
      </c>
      <c r="E78" s="6" t="s">
        <v>7</v>
      </c>
      <c r="F78" s="6" t="s">
        <v>13</v>
      </c>
      <c r="G78" s="5">
        <v>244</v>
      </c>
      <c r="H78" s="4">
        <v>0</v>
      </c>
      <c r="I78" s="5">
        <v>0</v>
      </c>
      <c r="J78" s="4">
        <v>0</v>
      </c>
      <c r="K78" s="39"/>
    </row>
    <row r="79" spans="1:11" ht="50.25" customHeight="1" x14ac:dyDescent="0.3">
      <c r="A79" s="8" t="s">
        <v>12</v>
      </c>
      <c r="B79" s="7" t="s">
        <v>11</v>
      </c>
      <c r="C79" s="83"/>
      <c r="D79" s="5">
        <v>958</v>
      </c>
      <c r="E79" s="6" t="s">
        <v>7</v>
      </c>
      <c r="F79" s="6" t="s">
        <v>10</v>
      </c>
      <c r="G79" s="5">
        <v>620</v>
      </c>
      <c r="H79" s="4">
        <v>2145.56</v>
      </c>
      <c r="I79" s="4">
        <v>2145.56</v>
      </c>
      <c r="J79" s="4">
        <f>'приложение 12'!E306</f>
        <v>1035.85655</v>
      </c>
      <c r="K79" s="39"/>
    </row>
    <row r="80" spans="1:11" ht="42.75" customHeight="1" x14ac:dyDescent="0.3">
      <c r="A80" s="8" t="s">
        <v>9</v>
      </c>
      <c r="B80" s="13" t="s">
        <v>8</v>
      </c>
      <c r="C80" s="83"/>
      <c r="D80" s="12">
        <v>958</v>
      </c>
      <c r="E80" s="11" t="s">
        <v>2</v>
      </c>
      <c r="F80" s="11" t="s">
        <v>6</v>
      </c>
      <c r="G80" s="10" t="s">
        <v>5</v>
      </c>
      <c r="H80" s="9">
        <f>H81</f>
        <v>125</v>
      </c>
      <c r="I80" s="12">
        <f>I81</f>
        <v>125</v>
      </c>
      <c r="J80" s="9">
        <f>J81</f>
        <v>0.37</v>
      </c>
      <c r="K80" s="39"/>
    </row>
    <row r="81" spans="1:11" ht="93.75" customHeight="1" x14ac:dyDescent="0.3">
      <c r="A81" s="8" t="s">
        <v>4</v>
      </c>
      <c r="B81" s="7" t="s">
        <v>3</v>
      </c>
      <c r="C81" s="84"/>
      <c r="D81" s="5">
        <v>958</v>
      </c>
      <c r="E81" s="6" t="s">
        <v>2</v>
      </c>
      <c r="F81" s="6" t="s">
        <v>1</v>
      </c>
      <c r="G81" s="5">
        <v>240</v>
      </c>
      <c r="H81" s="4">
        <v>125</v>
      </c>
      <c r="I81" s="4">
        <v>125</v>
      </c>
      <c r="J81" s="4">
        <f>'приложение 12'!E316</f>
        <v>0.37</v>
      </c>
      <c r="K81" s="39"/>
    </row>
    <row r="82" spans="1:11" ht="9.75" customHeight="1" x14ac:dyDescent="0.3">
      <c r="B82" s="3"/>
    </row>
    <row r="83" spans="1:11" ht="9" customHeight="1" x14ac:dyDescent="0.3"/>
    <row r="84" spans="1:11" ht="59.4" customHeight="1" x14ac:dyDescent="0.3">
      <c r="A84" s="81" t="s">
        <v>225</v>
      </c>
      <c r="B84" s="81"/>
      <c r="C84" s="2"/>
      <c r="H84" s="52" t="s">
        <v>209</v>
      </c>
    </row>
    <row r="85" spans="1:11" ht="10.5" customHeight="1" x14ac:dyDescent="0.3">
      <c r="A85" s="2"/>
      <c r="B85" s="2"/>
      <c r="C85" s="2"/>
    </row>
    <row r="86" spans="1:11" ht="15.6" x14ac:dyDescent="0.3">
      <c r="C86" s="2"/>
    </row>
    <row r="87" spans="1:11" ht="15.6" x14ac:dyDescent="0.3">
      <c r="C87" s="2"/>
    </row>
    <row r="92" spans="1:11" ht="15.6" x14ac:dyDescent="0.3">
      <c r="A92" s="2" t="s">
        <v>223</v>
      </c>
      <c r="B92" s="2"/>
    </row>
    <row r="93" spans="1:11" ht="15.6" x14ac:dyDescent="0.3">
      <c r="A93" s="2" t="s">
        <v>0</v>
      </c>
      <c r="B93" s="2"/>
    </row>
  </sheetData>
  <mergeCells count="18">
    <mergeCell ref="A84:B84"/>
    <mergeCell ref="C12:C24"/>
    <mergeCell ref="C28:C42"/>
    <mergeCell ref="C45:C55"/>
    <mergeCell ref="C59:C81"/>
    <mergeCell ref="A61:A67"/>
    <mergeCell ref="B61:B67"/>
    <mergeCell ref="A68:A77"/>
    <mergeCell ref="B68:B77"/>
    <mergeCell ref="H1:J2"/>
    <mergeCell ref="H4:J4"/>
    <mergeCell ref="A5:J7"/>
    <mergeCell ref="C8:F8"/>
    <mergeCell ref="A10:A11"/>
    <mergeCell ref="B10:B11"/>
    <mergeCell ref="C10:C11"/>
    <mergeCell ref="D10:G10"/>
    <mergeCell ref="H10:J10"/>
  </mergeCells>
  <pageMargins left="0.31496062992125984" right="0.31496062992125984" top="0.55118110236220474" bottom="0.35433070866141736" header="0.31496062992125984" footer="0.31496062992125984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"/>
  <sheetViews>
    <sheetView topLeftCell="A8" zoomScaleNormal="100" workbookViewId="0">
      <selection activeCell="F13" sqref="F13"/>
    </sheetView>
  </sheetViews>
  <sheetFormatPr defaultRowHeight="14.4" x14ac:dyDescent="0.3"/>
  <cols>
    <col min="1" max="1" width="5.6640625" style="1" customWidth="1"/>
    <col min="2" max="2" width="45.77734375" style="1" customWidth="1"/>
    <col min="3" max="3" width="32.5546875" style="1" customWidth="1"/>
    <col min="4" max="4" width="21.5546875" style="1" customWidth="1"/>
    <col min="5" max="5" width="25" style="1" customWidth="1"/>
    <col min="6" max="6" width="15.44140625" style="1" customWidth="1"/>
    <col min="7" max="16384" width="8.88671875" style="1"/>
  </cols>
  <sheetData>
    <row r="1" spans="1:7" ht="118.2" customHeight="1" x14ac:dyDescent="0.3">
      <c r="D1" s="88" t="s">
        <v>200</v>
      </c>
      <c r="E1" s="89"/>
    </row>
    <row r="2" spans="1:7" ht="10.5" customHeight="1" x14ac:dyDescent="0.3">
      <c r="A2" s="81" t="s">
        <v>184</v>
      </c>
      <c r="B2" s="81"/>
      <c r="C2" s="81"/>
      <c r="D2" s="81"/>
      <c r="E2" s="81"/>
    </row>
    <row r="3" spans="1:7" ht="15" customHeight="1" x14ac:dyDescent="0.3">
      <c r="A3" s="81"/>
      <c r="B3" s="81"/>
      <c r="C3" s="81"/>
      <c r="D3" s="81"/>
      <c r="E3" s="81"/>
    </row>
    <row r="4" spans="1:7" ht="12.75" customHeight="1" x14ac:dyDescent="0.3">
      <c r="A4" s="81"/>
      <c r="B4" s="81"/>
      <c r="C4" s="81"/>
      <c r="D4" s="81"/>
      <c r="E4" s="81"/>
    </row>
    <row r="5" spans="1:7" ht="31.5" customHeight="1" x14ac:dyDescent="0.3">
      <c r="A5" s="81"/>
      <c r="B5" s="81"/>
      <c r="C5" s="81"/>
      <c r="D5" s="81"/>
      <c r="E5" s="81"/>
    </row>
    <row r="6" spans="1:7" ht="0.75" customHeight="1" x14ac:dyDescent="0.3">
      <c r="A6" s="81"/>
      <c r="B6" s="81"/>
      <c r="C6" s="81"/>
      <c r="D6" s="81"/>
      <c r="E6" s="81"/>
    </row>
    <row r="7" spans="1:7" ht="10.5" hidden="1" customHeight="1" x14ac:dyDescent="0.3">
      <c r="A7" s="81"/>
      <c r="B7" s="81"/>
      <c r="C7" s="81"/>
      <c r="D7" s="81"/>
      <c r="E7" s="81"/>
    </row>
    <row r="8" spans="1:7" ht="21.75" customHeight="1" x14ac:dyDescent="0.3">
      <c r="A8" s="2"/>
      <c r="B8" s="90" t="s">
        <v>210</v>
      </c>
      <c r="C8" s="90"/>
      <c r="D8" s="90"/>
      <c r="E8" s="90"/>
    </row>
    <row r="9" spans="1:7" ht="21.75" customHeight="1" x14ac:dyDescent="0.3">
      <c r="A9" s="2"/>
      <c r="B9" s="60"/>
      <c r="C9" s="60" t="s">
        <v>228</v>
      </c>
      <c r="D9" s="60"/>
      <c r="E9" s="60"/>
    </row>
    <row r="10" spans="1:7" ht="15.6" x14ac:dyDescent="0.3">
      <c r="A10" s="2"/>
      <c r="B10" s="2"/>
      <c r="C10" s="2"/>
      <c r="D10" s="2"/>
      <c r="E10" s="2"/>
    </row>
    <row r="11" spans="1:7" ht="21.75" customHeight="1" x14ac:dyDescent="0.3">
      <c r="A11" s="91" t="s">
        <v>143</v>
      </c>
      <c r="B11" s="76" t="s">
        <v>142</v>
      </c>
      <c r="C11" s="76" t="s">
        <v>183</v>
      </c>
      <c r="D11" s="76" t="s">
        <v>182</v>
      </c>
      <c r="E11" s="76" t="s">
        <v>181</v>
      </c>
    </row>
    <row r="12" spans="1:7" ht="51.75" customHeight="1" x14ac:dyDescent="0.3">
      <c r="A12" s="92"/>
      <c r="B12" s="77"/>
      <c r="C12" s="77"/>
      <c r="D12" s="77"/>
      <c r="E12" s="77"/>
    </row>
    <row r="13" spans="1:7" ht="34.5" customHeight="1" x14ac:dyDescent="0.3">
      <c r="A13" s="93"/>
      <c r="B13" s="94" t="s">
        <v>203</v>
      </c>
      <c r="C13" s="35" t="s">
        <v>148</v>
      </c>
      <c r="D13" s="44">
        <f t="shared" ref="D13:E17" si="0">D18+D103+D208+D278</f>
        <v>614098.74000000011</v>
      </c>
      <c r="E13" s="44">
        <f>E18+E103+E208+E278</f>
        <v>133398.78521999999</v>
      </c>
      <c r="F13" s="39"/>
      <c r="G13" s="39"/>
    </row>
    <row r="14" spans="1:7" ht="32.25" customHeight="1" x14ac:dyDescent="0.3">
      <c r="A14" s="93"/>
      <c r="B14" s="94"/>
      <c r="C14" s="36" t="s">
        <v>147</v>
      </c>
      <c r="D14" s="44">
        <f t="shared" si="0"/>
        <v>0</v>
      </c>
      <c r="E14" s="44">
        <f t="shared" si="0"/>
        <v>0</v>
      </c>
    </row>
    <row r="15" spans="1:7" ht="24.75" customHeight="1" x14ac:dyDescent="0.3">
      <c r="A15" s="93"/>
      <c r="B15" s="94"/>
      <c r="C15" s="36" t="s">
        <v>146</v>
      </c>
      <c r="D15" s="44">
        <f t="shared" si="0"/>
        <v>420832</v>
      </c>
      <c r="E15" s="44">
        <f t="shared" si="0"/>
        <v>76268.50701999999</v>
      </c>
    </row>
    <row r="16" spans="1:7" ht="37.5" customHeight="1" x14ac:dyDescent="0.3">
      <c r="A16" s="93"/>
      <c r="B16" s="94"/>
      <c r="C16" s="35" t="s">
        <v>208</v>
      </c>
      <c r="D16" s="44">
        <f t="shared" si="0"/>
        <v>193266.74</v>
      </c>
      <c r="E16" s="44">
        <f t="shared" si="0"/>
        <v>57130.278200000001</v>
      </c>
    </row>
    <row r="17" spans="1:5" ht="15.6" x14ac:dyDescent="0.3">
      <c r="A17" s="93"/>
      <c r="B17" s="94"/>
      <c r="C17" s="35" t="s">
        <v>145</v>
      </c>
      <c r="D17" s="44">
        <f t="shared" si="0"/>
        <v>0</v>
      </c>
      <c r="E17" s="44">
        <f t="shared" si="0"/>
        <v>0</v>
      </c>
    </row>
    <row r="18" spans="1:5" ht="32.25" customHeight="1" x14ac:dyDescent="0.3">
      <c r="A18" s="95" t="s">
        <v>180</v>
      </c>
      <c r="B18" s="94" t="s">
        <v>207</v>
      </c>
      <c r="C18" s="35" t="s">
        <v>148</v>
      </c>
      <c r="D18" s="44">
        <f>D23+D33+D83+D93</f>
        <v>132010.75</v>
      </c>
      <c r="E18" s="44">
        <f>E23+E33+E83+E93</f>
        <v>29245.59302</v>
      </c>
    </row>
    <row r="19" spans="1:5" ht="23.25" customHeight="1" x14ac:dyDescent="0.3">
      <c r="A19" s="95"/>
      <c r="B19" s="94"/>
      <c r="C19" s="36" t="s">
        <v>147</v>
      </c>
      <c r="D19" s="44">
        <f>D24+D34+D84</f>
        <v>0</v>
      </c>
      <c r="E19" s="44">
        <f>E24+E34+E84+E94</f>
        <v>0</v>
      </c>
    </row>
    <row r="20" spans="1:5" ht="23.25" customHeight="1" x14ac:dyDescent="0.3">
      <c r="A20" s="95"/>
      <c r="B20" s="94"/>
      <c r="C20" s="36" t="s">
        <v>146</v>
      </c>
      <c r="D20" s="44">
        <f>D25+D35+D85+D95</f>
        <v>84406.27</v>
      </c>
      <c r="E20" s="44">
        <f>E25+E35+E85+E95</f>
        <v>15854.20702</v>
      </c>
    </row>
    <row r="21" spans="1:5" ht="35.25" customHeight="1" x14ac:dyDescent="0.3">
      <c r="A21" s="95"/>
      <c r="B21" s="94"/>
      <c r="C21" s="35" t="s">
        <v>208</v>
      </c>
      <c r="D21" s="44">
        <f>D26+D36+D86+D96</f>
        <v>47604.479999999996</v>
      </c>
      <c r="E21" s="44">
        <f>E26+E36+E86+E96</f>
        <v>13391.386</v>
      </c>
    </row>
    <row r="22" spans="1:5" ht="16.5" customHeight="1" x14ac:dyDescent="0.3">
      <c r="A22" s="95"/>
      <c r="B22" s="94"/>
      <c r="C22" s="35" t="s">
        <v>145</v>
      </c>
      <c r="D22" s="44">
        <f>D27+D37+D87</f>
        <v>0</v>
      </c>
      <c r="E22" s="44">
        <f>E27+E37+E87</f>
        <v>0</v>
      </c>
    </row>
    <row r="23" spans="1:5" ht="35.25" customHeight="1" x14ac:dyDescent="0.3">
      <c r="A23" s="96" t="s">
        <v>128</v>
      </c>
      <c r="B23" s="94" t="s">
        <v>127</v>
      </c>
      <c r="C23" s="35" t="s">
        <v>148</v>
      </c>
      <c r="D23" s="44">
        <f t="shared" ref="D23:E27" si="1">D28</f>
        <v>125286.82999999999</v>
      </c>
      <c r="E23" s="44">
        <f t="shared" si="1"/>
        <v>28732.440000000002</v>
      </c>
    </row>
    <row r="24" spans="1:5" ht="28.5" customHeight="1" x14ac:dyDescent="0.3">
      <c r="A24" s="96"/>
      <c r="B24" s="94"/>
      <c r="C24" s="36" t="s">
        <v>147</v>
      </c>
      <c r="D24" s="44">
        <f t="shared" si="1"/>
        <v>0</v>
      </c>
      <c r="E24" s="44">
        <f t="shared" si="1"/>
        <v>0</v>
      </c>
    </row>
    <row r="25" spans="1:5" ht="24.75" customHeight="1" x14ac:dyDescent="0.3">
      <c r="A25" s="96"/>
      <c r="B25" s="94"/>
      <c r="C25" s="36" t="s">
        <v>146</v>
      </c>
      <c r="D25" s="44">
        <f t="shared" si="1"/>
        <v>81227.199999999997</v>
      </c>
      <c r="E25" s="44">
        <f t="shared" si="1"/>
        <v>15369.57</v>
      </c>
    </row>
    <row r="26" spans="1:5" ht="36" customHeight="1" x14ac:dyDescent="0.3">
      <c r="A26" s="96"/>
      <c r="B26" s="94"/>
      <c r="C26" s="35" t="s">
        <v>208</v>
      </c>
      <c r="D26" s="44">
        <f t="shared" si="1"/>
        <v>44059.63</v>
      </c>
      <c r="E26" s="44">
        <f t="shared" si="1"/>
        <v>13362.87</v>
      </c>
    </row>
    <row r="27" spans="1:5" ht="19.5" customHeight="1" x14ac:dyDescent="0.3">
      <c r="A27" s="96"/>
      <c r="B27" s="94"/>
      <c r="C27" s="35" t="s">
        <v>145</v>
      </c>
      <c r="D27" s="44">
        <f t="shared" si="1"/>
        <v>0</v>
      </c>
      <c r="E27" s="44">
        <f t="shared" si="1"/>
        <v>0</v>
      </c>
    </row>
    <row r="28" spans="1:5" ht="21" customHeight="1" x14ac:dyDescent="0.3">
      <c r="A28" s="96" t="s">
        <v>179</v>
      </c>
      <c r="B28" s="97" t="s">
        <v>124</v>
      </c>
      <c r="C28" s="37" t="s">
        <v>148</v>
      </c>
      <c r="D28" s="46">
        <f t="shared" ref="D28" si="2">D29+D30+D31+D32</f>
        <v>125286.82999999999</v>
      </c>
      <c r="E28" s="45">
        <f>E29+E30+E31+E32</f>
        <v>28732.440000000002</v>
      </c>
    </row>
    <row r="29" spans="1:5" ht="21.75" customHeight="1" x14ac:dyDescent="0.3">
      <c r="A29" s="96"/>
      <c r="B29" s="97"/>
      <c r="C29" s="38" t="s">
        <v>147</v>
      </c>
      <c r="D29" s="46">
        <v>0</v>
      </c>
      <c r="E29" s="45">
        <v>0</v>
      </c>
    </row>
    <row r="30" spans="1:5" ht="23.25" customHeight="1" x14ac:dyDescent="0.3">
      <c r="A30" s="96"/>
      <c r="B30" s="97"/>
      <c r="C30" s="38" t="s">
        <v>146</v>
      </c>
      <c r="D30" s="46">
        <v>81227.199999999997</v>
      </c>
      <c r="E30" s="46">
        <v>15369.57</v>
      </c>
    </row>
    <row r="31" spans="1:5" ht="39" customHeight="1" x14ac:dyDescent="0.3">
      <c r="A31" s="96"/>
      <c r="B31" s="97"/>
      <c r="C31" s="37" t="s">
        <v>208</v>
      </c>
      <c r="D31" s="46">
        <f>'приложение 11'!I15</f>
        <v>44059.63</v>
      </c>
      <c r="E31" s="46">
        <f>'приложение 11'!J15</f>
        <v>13362.87</v>
      </c>
    </row>
    <row r="32" spans="1:5" ht="18.75" customHeight="1" x14ac:dyDescent="0.3">
      <c r="A32" s="96"/>
      <c r="B32" s="97"/>
      <c r="C32" s="37" t="s">
        <v>145</v>
      </c>
      <c r="D32" s="46">
        <v>0</v>
      </c>
      <c r="E32" s="45">
        <v>0</v>
      </c>
    </row>
    <row r="33" spans="1:5" ht="24.75" customHeight="1" x14ac:dyDescent="0.3">
      <c r="A33" s="96" t="s">
        <v>178</v>
      </c>
      <c r="B33" s="94" t="s">
        <v>121</v>
      </c>
      <c r="C33" s="37" t="s">
        <v>148</v>
      </c>
      <c r="D33" s="45">
        <f>D38+D43+D48+D53+D58+D63+D68+D73+D78</f>
        <v>3544.85</v>
      </c>
      <c r="E33" s="45">
        <f>E38+E43+E48+E53+E58+E63+E68+E73+E78</f>
        <v>28.515999999999998</v>
      </c>
    </row>
    <row r="34" spans="1:5" ht="22.5" customHeight="1" x14ac:dyDescent="0.3">
      <c r="A34" s="96"/>
      <c r="B34" s="94"/>
      <c r="C34" s="38" t="s">
        <v>147</v>
      </c>
      <c r="D34" s="45">
        <f t="shared" ref="D34:E37" si="3">D39+D44+D49+D54+D59+D64+D69+D74</f>
        <v>0</v>
      </c>
      <c r="E34" s="45">
        <f t="shared" si="3"/>
        <v>0</v>
      </c>
    </row>
    <row r="35" spans="1:5" ht="24" customHeight="1" x14ac:dyDescent="0.3">
      <c r="A35" s="96"/>
      <c r="B35" s="94"/>
      <c r="C35" s="38" t="s">
        <v>146</v>
      </c>
      <c r="D35" s="45">
        <f>D40+D45+D50+D55+D60+D65+D70+D75+D80</f>
        <v>0</v>
      </c>
      <c r="E35" s="45">
        <f t="shared" si="3"/>
        <v>0</v>
      </c>
    </row>
    <row r="36" spans="1:5" ht="24.75" customHeight="1" x14ac:dyDescent="0.3">
      <c r="A36" s="96"/>
      <c r="B36" s="94"/>
      <c r="C36" s="37" t="s">
        <v>208</v>
      </c>
      <c r="D36" s="45">
        <f>D41+D46+D51+D56+D61+D66+D71+D76+D81</f>
        <v>3544.85</v>
      </c>
      <c r="E36" s="45">
        <f>E41+E46+E51+E56+E61+E66+E71+E76+E81</f>
        <v>28.515999999999998</v>
      </c>
    </row>
    <row r="37" spans="1:5" ht="18" customHeight="1" x14ac:dyDescent="0.3">
      <c r="A37" s="96"/>
      <c r="B37" s="94"/>
      <c r="C37" s="37" t="s">
        <v>145</v>
      </c>
      <c r="D37" s="45">
        <f t="shared" si="3"/>
        <v>0</v>
      </c>
      <c r="E37" s="45">
        <f t="shared" si="3"/>
        <v>0</v>
      </c>
    </row>
    <row r="38" spans="1:5" ht="18.75" customHeight="1" x14ac:dyDescent="0.3">
      <c r="A38" s="96" t="s">
        <v>119</v>
      </c>
      <c r="B38" s="97" t="s">
        <v>118</v>
      </c>
      <c r="C38" s="37" t="s">
        <v>148</v>
      </c>
      <c r="D38" s="45">
        <f>D39+D40+D41+D42</f>
        <v>0</v>
      </c>
      <c r="E38" s="45">
        <f>E39+E40+E41+E42</f>
        <v>0</v>
      </c>
    </row>
    <row r="39" spans="1:5" ht="24" customHeight="1" x14ac:dyDescent="0.3">
      <c r="A39" s="96"/>
      <c r="B39" s="97"/>
      <c r="C39" s="38" t="s">
        <v>147</v>
      </c>
      <c r="D39" s="45">
        <v>0</v>
      </c>
      <c r="E39" s="45">
        <v>0</v>
      </c>
    </row>
    <row r="40" spans="1:5" ht="22.5" customHeight="1" x14ac:dyDescent="0.3">
      <c r="A40" s="96"/>
      <c r="B40" s="97"/>
      <c r="C40" s="38" t="s">
        <v>146</v>
      </c>
      <c r="D40" s="45">
        <f>'приложение 11'!I17</f>
        <v>0</v>
      </c>
      <c r="E40" s="45">
        <f>'приложение 11'!J17</f>
        <v>0</v>
      </c>
    </row>
    <row r="41" spans="1:5" ht="15.6" x14ac:dyDescent="0.3">
      <c r="A41" s="96"/>
      <c r="B41" s="97"/>
      <c r="C41" s="37" t="s">
        <v>208</v>
      </c>
      <c r="D41" s="45">
        <f>'приложение 11'!I17</f>
        <v>0</v>
      </c>
      <c r="E41" s="45">
        <f>'приложение 11'!J17</f>
        <v>0</v>
      </c>
    </row>
    <row r="42" spans="1:5" ht="18" customHeight="1" x14ac:dyDescent="0.3">
      <c r="A42" s="96"/>
      <c r="B42" s="97"/>
      <c r="C42" s="37" t="s">
        <v>145</v>
      </c>
      <c r="D42" s="45">
        <v>0</v>
      </c>
      <c r="E42" s="45">
        <v>0</v>
      </c>
    </row>
    <row r="43" spans="1:5" ht="22.5" customHeight="1" x14ac:dyDescent="0.3">
      <c r="A43" s="96" t="s">
        <v>177</v>
      </c>
      <c r="B43" s="97" t="s">
        <v>115</v>
      </c>
      <c r="C43" s="37" t="s">
        <v>148</v>
      </c>
      <c r="D43" s="45">
        <f>D44+D45+D46+D47</f>
        <v>0</v>
      </c>
      <c r="E43" s="45">
        <v>0</v>
      </c>
    </row>
    <row r="44" spans="1:5" ht="18.75" customHeight="1" x14ac:dyDescent="0.3">
      <c r="A44" s="96"/>
      <c r="B44" s="97"/>
      <c r="C44" s="38" t="s">
        <v>147</v>
      </c>
      <c r="D44" s="45">
        <v>0</v>
      </c>
      <c r="E44" s="45">
        <v>0</v>
      </c>
    </row>
    <row r="45" spans="1:5" ht="18.75" customHeight="1" x14ac:dyDescent="0.3">
      <c r="A45" s="96"/>
      <c r="B45" s="97"/>
      <c r="C45" s="38" t="s">
        <v>146</v>
      </c>
      <c r="D45" s="45">
        <v>0</v>
      </c>
      <c r="E45" s="45">
        <v>0</v>
      </c>
    </row>
    <row r="46" spans="1:5" ht="15.6" x14ac:dyDescent="0.3">
      <c r="A46" s="96"/>
      <c r="B46" s="97"/>
      <c r="C46" s="37" t="s">
        <v>208</v>
      </c>
      <c r="D46" s="45">
        <v>0</v>
      </c>
      <c r="E46" s="45">
        <v>0</v>
      </c>
    </row>
    <row r="47" spans="1:5" ht="27" customHeight="1" x14ac:dyDescent="0.3">
      <c r="A47" s="96"/>
      <c r="B47" s="97"/>
      <c r="C47" s="37" t="s">
        <v>145</v>
      </c>
      <c r="D47" s="45">
        <v>0</v>
      </c>
      <c r="E47" s="45">
        <v>0</v>
      </c>
    </row>
    <row r="48" spans="1:5" ht="25.5" customHeight="1" x14ac:dyDescent="0.3">
      <c r="A48" s="96" t="s">
        <v>176</v>
      </c>
      <c r="B48" s="97" t="s">
        <v>112</v>
      </c>
      <c r="C48" s="37" t="s">
        <v>148</v>
      </c>
      <c r="D48" s="45">
        <f>D49+D50+D51+D52</f>
        <v>0</v>
      </c>
      <c r="E48" s="45">
        <v>0</v>
      </c>
    </row>
    <row r="49" spans="1:5" ht="24.75" customHeight="1" x14ac:dyDescent="0.3">
      <c r="A49" s="96"/>
      <c r="B49" s="97"/>
      <c r="C49" s="38" t="s">
        <v>147</v>
      </c>
      <c r="D49" s="45">
        <v>0</v>
      </c>
      <c r="E49" s="45">
        <v>0</v>
      </c>
    </row>
    <row r="50" spans="1:5" ht="26.25" customHeight="1" x14ac:dyDescent="0.3">
      <c r="A50" s="96"/>
      <c r="B50" s="97"/>
      <c r="C50" s="38" t="s">
        <v>146</v>
      </c>
      <c r="D50" s="45">
        <v>0</v>
      </c>
      <c r="E50" s="45">
        <v>0</v>
      </c>
    </row>
    <row r="51" spans="1:5" ht="18.75" customHeight="1" x14ac:dyDescent="0.3">
      <c r="A51" s="96"/>
      <c r="B51" s="97"/>
      <c r="C51" s="37" t="s">
        <v>208</v>
      </c>
      <c r="D51" s="45">
        <v>0</v>
      </c>
      <c r="E51" s="45">
        <v>0</v>
      </c>
    </row>
    <row r="52" spans="1:5" ht="21.75" customHeight="1" x14ac:dyDescent="0.3">
      <c r="A52" s="96"/>
      <c r="B52" s="97"/>
      <c r="C52" s="37" t="s">
        <v>145</v>
      </c>
      <c r="D52" s="45">
        <v>0</v>
      </c>
      <c r="E52" s="45">
        <v>0</v>
      </c>
    </row>
    <row r="53" spans="1:5" ht="21" customHeight="1" x14ac:dyDescent="0.3">
      <c r="A53" s="98" t="s">
        <v>110</v>
      </c>
      <c r="B53" s="100" t="s">
        <v>109</v>
      </c>
      <c r="C53" s="37" t="s">
        <v>148</v>
      </c>
      <c r="D53" s="45">
        <f>D54+D55+D56+D57</f>
        <v>97.5</v>
      </c>
      <c r="E53" s="45">
        <f>E56</f>
        <v>0</v>
      </c>
    </row>
    <row r="54" spans="1:5" ht="15.6" x14ac:dyDescent="0.3">
      <c r="A54" s="98"/>
      <c r="B54" s="100"/>
      <c r="C54" s="38" t="s">
        <v>147</v>
      </c>
      <c r="D54" s="45">
        <v>0</v>
      </c>
      <c r="E54" s="45">
        <v>0</v>
      </c>
    </row>
    <row r="55" spans="1:5" ht="15.6" x14ac:dyDescent="0.3">
      <c r="A55" s="98"/>
      <c r="B55" s="100"/>
      <c r="C55" s="38" t="s">
        <v>146</v>
      </c>
      <c r="D55" s="45">
        <v>0</v>
      </c>
      <c r="E55" s="45">
        <v>0</v>
      </c>
    </row>
    <row r="56" spans="1:5" ht="15.6" x14ac:dyDescent="0.3">
      <c r="A56" s="98"/>
      <c r="B56" s="100"/>
      <c r="C56" s="37" t="s">
        <v>208</v>
      </c>
      <c r="D56" s="45">
        <f>'приложение 11'!I20</f>
        <v>97.5</v>
      </c>
      <c r="E56" s="45">
        <v>0</v>
      </c>
    </row>
    <row r="57" spans="1:5" ht="15.6" x14ac:dyDescent="0.3">
      <c r="A57" s="99"/>
      <c r="B57" s="101"/>
      <c r="C57" s="37" t="s">
        <v>145</v>
      </c>
      <c r="D57" s="45">
        <v>0</v>
      </c>
      <c r="E57" s="45">
        <v>0</v>
      </c>
    </row>
    <row r="58" spans="1:5" ht="23.25" customHeight="1" x14ac:dyDescent="0.3">
      <c r="A58" s="102" t="s">
        <v>107</v>
      </c>
      <c r="B58" s="103" t="s">
        <v>106</v>
      </c>
      <c r="C58" s="37" t="s">
        <v>148</v>
      </c>
      <c r="D58" s="45">
        <f>D59+D60+D61+D62</f>
        <v>0</v>
      </c>
      <c r="E58" s="45">
        <f>D59+E60+E61+E62</f>
        <v>0</v>
      </c>
    </row>
    <row r="59" spans="1:5" ht="15.6" x14ac:dyDescent="0.3">
      <c r="A59" s="98"/>
      <c r="B59" s="100"/>
      <c r="C59" s="38" t="s">
        <v>147</v>
      </c>
      <c r="D59" s="45">
        <v>0</v>
      </c>
      <c r="E59" s="45">
        <v>0</v>
      </c>
    </row>
    <row r="60" spans="1:5" ht="15.6" x14ac:dyDescent="0.3">
      <c r="A60" s="98"/>
      <c r="B60" s="100"/>
      <c r="C60" s="38" t="s">
        <v>146</v>
      </c>
      <c r="D60" s="45">
        <v>0</v>
      </c>
      <c r="E60" s="45">
        <v>0</v>
      </c>
    </row>
    <row r="61" spans="1:5" ht="15.6" x14ac:dyDescent="0.3">
      <c r="A61" s="98"/>
      <c r="B61" s="100"/>
      <c r="C61" s="37" t="s">
        <v>208</v>
      </c>
      <c r="D61" s="45">
        <f>'приложение 11'!I21</f>
        <v>0</v>
      </c>
      <c r="E61" s="45">
        <f>'приложение 11'!J21</f>
        <v>0</v>
      </c>
    </row>
    <row r="62" spans="1:5" ht="15.6" x14ac:dyDescent="0.3">
      <c r="A62" s="99"/>
      <c r="B62" s="101"/>
      <c r="C62" s="37" t="s">
        <v>145</v>
      </c>
      <c r="D62" s="45">
        <v>0</v>
      </c>
      <c r="E62" s="45">
        <v>0</v>
      </c>
    </row>
    <row r="63" spans="1:5" ht="22.5" customHeight="1" x14ac:dyDescent="0.3">
      <c r="A63" s="102" t="s">
        <v>175</v>
      </c>
      <c r="B63" s="104" t="s">
        <v>103</v>
      </c>
      <c r="C63" s="37" t="s">
        <v>148</v>
      </c>
      <c r="D63" s="45">
        <f>D64+D65+D66+D67</f>
        <v>0</v>
      </c>
      <c r="E63" s="45">
        <v>0</v>
      </c>
    </row>
    <row r="64" spans="1:5" ht="15.6" x14ac:dyDescent="0.3">
      <c r="A64" s="98"/>
      <c r="B64" s="105"/>
      <c r="C64" s="38" t="s">
        <v>147</v>
      </c>
      <c r="D64" s="45">
        <v>0</v>
      </c>
      <c r="E64" s="45">
        <v>0</v>
      </c>
    </row>
    <row r="65" spans="1:5" ht="15.6" x14ac:dyDescent="0.3">
      <c r="A65" s="98"/>
      <c r="B65" s="105"/>
      <c r="C65" s="38" t="s">
        <v>146</v>
      </c>
      <c r="D65" s="45">
        <v>0</v>
      </c>
      <c r="E65" s="45">
        <v>0</v>
      </c>
    </row>
    <row r="66" spans="1:5" ht="15.6" x14ac:dyDescent="0.3">
      <c r="A66" s="98"/>
      <c r="B66" s="105"/>
      <c r="C66" s="37" t="s">
        <v>208</v>
      </c>
      <c r="D66" s="45">
        <v>0</v>
      </c>
      <c r="E66" s="45">
        <v>0</v>
      </c>
    </row>
    <row r="67" spans="1:5" ht="15.6" x14ac:dyDescent="0.3">
      <c r="A67" s="99"/>
      <c r="B67" s="106"/>
      <c r="C67" s="37" t="s">
        <v>145</v>
      </c>
      <c r="D67" s="45">
        <v>0</v>
      </c>
      <c r="E67" s="45">
        <v>0</v>
      </c>
    </row>
    <row r="68" spans="1:5" ht="15.6" x14ac:dyDescent="0.3">
      <c r="A68" s="102" t="s">
        <v>101</v>
      </c>
      <c r="B68" s="103" t="s">
        <v>32</v>
      </c>
      <c r="C68" s="37" t="s">
        <v>148</v>
      </c>
      <c r="D68" s="45">
        <f>D69+D70+D71+D72</f>
        <v>152</v>
      </c>
      <c r="E68" s="45">
        <f>E69+E70+E71+E72</f>
        <v>28.515999999999998</v>
      </c>
    </row>
    <row r="69" spans="1:5" ht="15.6" x14ac:dyDescent="0.3">
      <c r="A69" s="98"/>
      <c r="B69" s="100"/>
      <c r="C69" s="38" t="s">
        <v>147</v>
      </c>
      <c r="D69" s="45">
        <v>0</v>
      </c>
      <c r="E69" s="45">
        <v>0</v>
      </c>
    </row>
    <row r="70" spans="1:5" ht="15.6" x14ac:dyDescent="0.3">
      <c r="A70" s="98"/>
      <c r="B70" s="100"/>
      <c r="C70" s="38" t="s">
        <v>146</v>
      </c>
      <c r="D70" s="45">
        <v>0</v>
      </c>
      <c r="E70" s="45">
        <v>0</v>
      </c>
    </row>
    <row r="71" spans="1:5" ht="15.6" x14ac:dyDescent="0.3">
      <c r="A71" s="98"/>
      <c r="B71" s="100"/>
      <c r="C71" s="37" t="s">
        <v>208</v>
      </c>
      <c r="D71" s="45">
        <f>'приложение 11'!I23</f>
        <v>152</v>
      </c>
      <c r="E71" s="45">
        <f>'приложение 11'!J23</f>
        <v>28.515999999999998</v>
      </c>
    </row>
    <row r="72" spans="1:5" ht="15.6" x14ac:dyDescent="0.3">
      <c r="A72" s="99"/>
      <c r="B72" s="101"/>
      <c r="C72" s="37" t="s">
        <v>145</v>
      </c>
      <c r="D72" s="45">
        <v>0</v>
      </c>
      <c r="E72" s="45">
        <v>0</v>
      </c>
    </row>
    <row r="73" spans="1:5" ht="21.75" customHeight="1" x14ac:dyDescent="0.3">
      <c r="A73" s="102" t="s">
        <v>174</v>
      </c>
      <c r="B73" s="103" t="s">
        <v>71</v>
      </c>
      <c r="C73" s="37" t="s">
        <v>148</v>
      </c>
      <c r="D73" s="45">
        <f>D74+D75+D76+D77</f>
        <v>273.25</v>
      </c>
      <c r="E73" s="45">
        <f>E74+E75+E76+E77</f>
        <v>0</v>
      </c>
    </row>
    <row r="74" spans="1:5" ht="15.6" x14ac:dyDescent="0.3">
      <c r="A74" s="98"/>
      <c r="B74" s="100"/>
      <c r="C74" s="38" t="s">
        <v>147</v>
      </c>
      <c r="D74" s="45">
        <v>0</v>
      </c>
      <c r="E74" s="45">
        <v>0</v>
      </c>
    </row>
    <row r="75" spans="1:5" ht="15.6" x14ac:dyDescent="0.3">
      <c r="A75" s="98"/>
      <c r="B75" s="100"/>
      <c r="C75" s="38" t="s">
        <v>146</v>
      </c>
      <c r="D75" s="45">
        <v>0</v>
      </c>
      <c r="E75" s="45">
        <v>0</v>
      </c>
    </row>
    <row r="76" spans="1:5" ht="15.6" x14ac:dyDescent="0.3">
      <c r="A76" s="98"/>
      <c r="B76" s="100"/>
      <c r="C76" s="37" t="s">
        <v>208</v>
      </c>
      <c r="D76" s="45">
        <f>'приложение 11'!I24</f>
        <v>273.25</v>
      </c>
      <c r="E76" s="45">
        <f>'приложение 11'!J24</f>
        <v>0</v>
      </c>
    </row>
    <row r="77" spans="1:5" ht="15.6" x14ac:dyDescent="0.3">
      <c r="A77" s="99"/>
      <c r="B77" s="101"/>
      <c r="C77" s="37" t="s">
        <v>145</v>
      </c>
      <c r="D77" s="45">
        <v>0</v>
      </c>
      <c r="E77" s="45">
        <v>0</v>
      </c>
    </row>
    <row r="78" spans="1:5" ht="15.6" customHeight="1" x14ac:dyDescent="0.3">
      <c r="A78" s="119" t="s">
        <v>211</v>
      </c>
      <c r="B78" s="122" t="s">
        <v>220</v>
      </c>
      <c r="C78" s="65" t="s">
        <v>148</v>
      </c>
      <c r="D78" s="46">
        <f>D79+D80+D81+D82</f>
        <v>3022.1</v>
      </c>
      <c r="E78" s="45">
        <v>0</v>
      </c>
    </row>
    <row r="79" spans="1:5" ht="15.6" x14ac:dyDescent="0.3">
      <c r="A79" s="120"/>
      <c r="B79" s="123"/>
      <c r="C79" s="66" t="s">
        <v>147</v>
      </c>
      <c r="D79" s="46">
        <v>0</v>
      </c>
      <c r="E79" s="45">
        <v>0</v>
      </c>
    </row>
    <row r="80" spans="1:5" ht="15.6" x14ac:dyDescent="0.3">
      <c r="A80" s="120"/>
      <c r="B80" s="123"/>
      <c r="C80" s="66" t="s">
        <v>146</v>
      </c>
      <c r="D80" s="46">
        <v>0</v>
      </c>
      <c r="E80" s="45">
        <v>0</v>
      </c>
    </row>
    <row r="81" spans="1:5" ht="15.6" x14ac:dyDescent="0.3">
      <c r="A81" s="120"/>
      <c r="B81" s="123"/>
      <c r="C81" s="65" t="s">
        <v>221</v>
      </c>
      <c r="D81" s="46">
        <f>'приложение 11'!I25</f>
        <v>3022.1</v>
      </c>
      <c r="E81" s="46">
        <f>'приложение 11'!J25</f>
        <v>0</v>
      </c>
    </row>
    <row r="82" spans="1:5" ht="15.6" x14ac:dyDescent="0.3">
      <c r="A82" s="121"/>
      <c r="B82" s="124"/>
      <c r="C82" s="65" t="s">
        <v>145</v>
      </c>
      <c r="D82" s="46">
        <v>0</v>
      </c>
      <c r="E82" s="45">
        <v>0</v>
      </c>
    </row>
    <row r="83" spans="1:5" ht="15.6" x14ac:dyDescent="0.3">
      <c r="A83" s="102" t="s">
        <v>173</v>
      </c>
      <c r="B83" s="107" t="s">
        <v>172</v>
      </c>
      <c r="C83" s="37" t="s">
        <v>148</v>
      </c>
      <c r="D83" s="45">
        <f t="shared" ref="D83:D87" si="4">D88</f>
        <v>3179.07</v>
      </c>
      <c r="E83" s="45">
        <f>E88</f>
        <v>484.63702000000001</v>
      </c>
    </row>
    <row r="84" spans="1:5" ht="15.6" x14ac:dyDescent="0.3">
      <c r="A84" s="98"/>
      <c r="B84" s="108"/>
      <c r="C84" s="38" t="s">
        <v>147</v>
      </c>
      <c r="D84" s="45">
        <f t="shared" si="4"/>
        <v>0</v>
      </c>
      <c r="E84" s="45">
        <f>E89</f>
        <v>0</v>
      </c>
    </row>
    <row r="85" spans="1:5" ht="15.6" x14ac:dyDescent="0.3">
      <c r="A85" s="98"/>
      <c r="B85" s="108"/>
      <c r="C85" s="38" t="s">
        <v>146</v>
      </c>
      <c r="D85" s="45">
        <f t="shared" si="4"/>
        <v>3179.07</v>
      </c>
      <c r="E85" s="45">
        <f>E90</f>
        <v>484.63702000000001</v>
      </c>
    </row>
    <row r="86" spans="1:5" ht="15.6" x14ac:dyDescent="0.3">
      <c r="A86" s="98"/>
      <c r="B86" s="108"/>
      <c r="C86" s="37" t="s">
        <v>208</v>
      </c>
      <c r="D86" s="45">
        <f t="shared" si="4"/>
        <v>0</v>
      </c>
      <c r="E86" s="45">
        <f>E91</f>
        <v>0</v>
      </c>
    </row>
    <row r="87" spans="1:5" ht="15.6" x14ac:dyDescent="0.3">
      <c r="A87" s="99"/>
      <c r="B87" s="109"/>
      <c r="C87" s="37" t="s">
        <v>145</v>
      </c>
      <c r="D87" s="45">
        <f t="shared" si="4"/>
        <v>0</v>
      </c>
      <c r="E87" s="45">
        <f>E92</f>
        <v>0</v>
      </c>
    </row>
    <row r="88" spans="1:5" ht="18.75" customHeight="1" x14ac:dyDescent="0.3">
      <c r="A88" s="102" t="s">
        <v>171</v>
      </c>
      <c r="B88" s="103" t="s">
        <v>170</v>
      </c>
      <c r="C88" s="37" t="s">
        <v>148</v>
      </c>
      <c r="D88" s="45">
        <f>D89+D90+D91+D92</f>
        <v>3179.07</v>
      </c>
      <c r="E88" s="45">
        <f>E89+E90+E91+E92</f>
        <v>484.63702000000001</v>
      </c>
    </row>
    <row r="89" spans="1:5" ht="15.6" x14ac:dyDescent="0.3">
      <c r="A89" s="98"/>
      <c r="B89" s="100"/>
      <c r="C89" s="38" t="s">
        <v>147</v>
      </c>
      <c r="D89" s="45">
        <v>0</v>
      </c>
      <c r="E89" s="45">
        <v>0</v>
      </c>
    </row>
    <row r="90" spans="1:5" ht="15.6" x14ac:dyDescent="0.3">
      <c r="A90" s="98"/>
      <c r="B90" s="100"/>
      <c r="C90" s="38" t="s">
        <v>146</v>
      </c>
      <c r="D90" s="45">
        <v>3179.07</v>
      </c>
      <c r="E90" s="45">
        <v>484.63702000000001</v>
      </c>
    </row>
    <row r="91" spans="1:5" ht="15.6" x14ac:dyDescent="0.3">
      <c r="A91" s="98"/>
      <c r="B91" s="100"/>
      <c r="C91" s="37" t="s">
        <v>208</v>
      </c>
      <c r="D91" s="45">
        <v>0</v>
      </c>
      <c r="E91" s="45">
        <v>0</v>
      </c>
    </row>
    <row r="92" spans="1:5" ht="15.6" x14ac:dyDescent="0.3">
      <c r="A92" s="99"/>
      <c r="B92" s="101"/>
      <c r="C92" s="37" t="s">
        <v>145</v>
      </c>
      <c r="D92" s="45">
        <v>0</v>
      </c>
      <c r="E92" s="45">
        <v>0</v>
      </c>
    </row>
    <row r="93" spans="1:5" ht="15.6" x14ac:dyDescent="0.3">
      <c r="A93" s="102" t="s">
        <v>186</v>
      </c>
      <c r="B93" s="113" t="s">
        <v>188</v>
      </c>
      <c r="C93" s="37" t="s">
        <v>148</v>
      </c>
      <c r="D93" s="45">
        <f t="shared" ref="D93:E97" si="5">D98</f>
        <v>0</v>
      </c>
      <c r="E93" s="45">
        <f t="shared" si="5"/>
        <v>0</v>
      </c>
    </row>
    <row r="94" spans="1:5" ht="15.6" x14ac:dyDescent="0.3">
      <c r="A94" s="98"/>
      <c r="B94" s="114"/>
      <c r="C94" s="38" t="s">
        <v>147</v>
      </c>
      <c r="D94" s="45">
        <f t="shared" si="5"/>
        <v>0</v>
      </c>
      <c r="E94" s="45">
        <f t="shared" si="5"/>
        <v>0</v>
      </c>
    </row>
    <row r="95" spans="1:5" ht="15.6" x14ac:dyDescent="0.3">
      <c r="A95" s="98"/>
      <c r="B95" s="114"/>
      <c r="C95" s="38" t="s">
        <v>146</v>
      </c>
      <c r="D95" s="46">
        <f t="shared" si="5"/>
        <v>0</v>
      </c>
      <c r="E95" s="45">
        <f t="shared" si="5"/>
        <v>0</v>
      </c>
    </row>
    <row r="96" spans="1:5" ht="15.6" x14ac:dyDescent="0.3">
      <c r="A96" s="98"/>
      <c r="B96" s="114"/>
      <c r="C96" s="37" t="s">
        <v>208</v>
      </c>
      <c r="D96" s="46">
        <f t="shared" si="5"/>
        <v>0</v>
      </c>
      <c r="E96" s="45">
        <f t="shared" si="5"/>
        <v>0</v>
      </c>
    </row>
    <row r="97" spans="1:5" s="40" customFormat="1" ht="15.6" x14ac:dyDescent="0.3">
      <c r="A97" s="99"/>
      <c r="B97" s="115"/>
      <c r="C97" s="37" t="s">
        <v>145</v>
      </c>
      <c r="D97" s="47">
        <f t="shared" si="5"/>
        <v>0</v>
      </c>
      <c r="E97" s="47">
        <f t="shared" si="5"/>
        <v>0</v>
      </c>
    </row>
    <row r="98" spans="1:5" s="40" customFormat="1" ht="15.6" x14ac:dyDescent="0.3">
      <c r="A98" s="110" t="s">
        <v>187</v>
      </c>
      <c r="B98" s="116" t="s">
        <v>189</v>
      </c>
      <c r="C98" s="37" t="s">
        <v>148</v>
      </c>
      <c r="D98" s="47">
        <f>D99+D100+D101+D102</f>
        <v>0</v>
      </c>
      <c r="E98" s="47">
        <f>E99+E100+E101+E102</f>
        <v>0</v>
      </c>
    </row>
    <row r="99" spans="1:5" ht="15.6" x14ac:dyDescent="0.3">
      <c r="A99" s="111"/>
      <c r="B99" s="117"/>
      <c r="C99" s="38" t="s">
        <v>147</v>
      </c>
      <c r="D99" s="45">
        <v>0</v>
      </c>
      <c r="E99" s="45">
        <v>0</v>
      </c>
    </row>
    <row r="100" spans="1:5" ht="15.6" x14ac:dyDescent="0.3">
      <c r="A100" s="111"/>
      <c r="B100" s="117"/>
      <c r="C100" s="38" t="s">
        <v>146</v>
      </c>
      <c r="D100" s="46">
        <v>0</v>
      </c>
      <c r="E100" s="45">
        <v>0</v>
      </c>
    </row>
    <row r="101" spans="1:5" ht="15.6" x14ac:dyDescent="0.3">
      <c r="A101" s="111"/>
      <c r="B101" s="117"/>
      <c r="C101" s="37" t="s">
        <v>208</v>
      </c>
      <c r="D101" s="46">
        <v>0</v>
      </c>
      <c r="E101" s="45">
        <v>0</v>
      </c>
    </row>
    <row r="102" spans="1:5" ht="15.6" x14ac:dyDescent="0.3">
      <c r="A102" s="112"/>
      <c r="B102" s="118"/>
      <c r="C102" s="37" t="s">
        <v>145</v>
      </c>
      <c r="D102" s="45">
        <v>0</v>
      </c>
      <c r="E102" s="45">
        <v>0</v>
      </c>
    </row>
    <row r="103" spans="1:5" ht="27" customHeight="1" x14ac:dyDescent="0.3">
      <c r="A103" s="95" t="s">
        <v>97</v>
      </c>
      <c r="B103" s="94" t="s">
        <v>205</v>
      </c>
      <c r="C103" s="35" t="s">
        <v>148</v>
      </c>
      <c r="D103" s="44">
        <f>D108+D133+D178+D198</f>
        <v>432870.76999999996</v>
      </c>
      <c r="E103" s="44">
        <f>E108+E133+E178+E198</f>
        <v>91722.130770000003</v>
      </c>
    </row>
    <row r="104" spans="1:5" ht="21" customHeight="1" x14ac:dyDescent="0.3">
      <c r="A104" s="95"/>
      <c r="B104" s="94"/>
      <c r="C104" s="36" t="s">
        <v>147</v>
      </c>
      <c r="D104" s="44">
        <f>D109+D134+D179</f>
        <v>0</v>
      </c>
      <c r="E104" s="44">
        <f>E109+E134+E179</f>
        <v>0</v>
      </c>
    </row>
    <row r="105" spans="1:5" ht="20.25" customHeight="1" x14ac:dyDescent="0.3">
      <c r="A105" s="95"/>
      <c r="B105" s="94"/>
      <c r="C105" s="36" t="s">
        <v>146</v>
      </c>
      <c r="D105" s="44">
        <f>D110+D135+D180+D200</f>
        <v>335115.73</v>
      </c>
      <c r="E105" s="44">
        <f>E110+E135+E180+E200</f>
        <v>60204.299999999996</v>
      </c>
    </row>
    <row r="106" spans="1:5" ht="28.5" customHeight="1" x14ac:dyDescent="0.3">
      <c r="A106" s="95"/>
      <c r="B106" s="94"/>
      <c r="C106" s="35" t="s">
        <v>208</v>
      </c>
      <c r="D106" s="44">
        <f>D111+D136+D181+D201</f>
        <v>97755.04</v>
      </c>
      <c r="E106" s="44">
        <f>E111+E136+E181+E201</f>
        <v>31517.83077</v>
      </c>
    </row>
    <row r="107" spans="1:5" ht="19.5" customHeight="1" x14ac:dyDescent="0.3">
      <c r="A107" s="95"/>
      <c r="B107" s="94"/>
      <c r="C107" s="35" t="s">
        <v>145</v>
      </c>
      <c r="D107" s="44">
        <f>D112+D137+D182</f>
        <v>0</v>
      </c>
      <c r="E107" s="44">
        <f>E112+E137+E182</f>
        <v>0</v>
      </c>
    </row>
    <row r="108" spans="1:5" ht="15.6" x14ac:dyDescent="0.3">
      <c r="A108" s="125" t="s">
        <v>95</v>
      </c>
      <c r="B108" s="107" t="s">
        <v>94</v>
      </c>
      <c r="C108" s="35" t="s">
        <v>148</v>
      </c>
      <c r="D108" s="44">
        <f>D113+D118+D123+D128</f>
        <v>365722.70999999996</v>
      </c>
      <c r="E108" s="44">
        <f>E113+E118+E123+E128</f>
        <v>89844.385999999999</v>
      </c>
    </row>
    <row r="109" spans="1:5" ht="15.6" x14ac:dyDescent="0.3">
      <c r="A109" s="126"/>
      <c r="B109" s="108"/>
      <c r="C109" s="36" t="s">
        <v>147</v>
      </c>
      <c r="D109" s="44">
        <f t="shared" ref="D109:E112" si="6">D114+D119</f>
        <v>0</v>
      </c>
      <c r="E109" s="44">
        <f t="shared" si="6"/>
        <v>0</v>
      </c>
    </row>
    <row r="110" spans="1:5" ht="15.6" x14ac:dyDescent="0.3">
      <c r="A110" s="126"/>
      <c r="B110" s="108"/>
      <c r="C110" s="36" t="s">
        <v>146</v>
      </c>
      <c r="D110" s="44">
        <f>D115+D120+D125+D130</f>
        <v>270294.62</v>
      </c>
      <c r="E110" s="44">
        <f>E115+E120+E125+E130</f>
        <v>58502.299999999996</v>
      </c>
    </row>
    <row r="111" spans="1:5" ht="31.5" customHeight="1" x14ac:dyDescent="0.3">
      <c r="A111" s="126"/>
      <c r="B111" s="108"/>
      <c r="C111" s="35" t="s">
        <v>208</v>
      </c>
      <c r="D111" s="44">
        <f t="shared" si="6"/>
        <v>95428.09</v>
      </c>
      <c r="E111" s="44">
        <f t="shared" si="6"/>
        <v>31342.085999999999</v>
      </c>
    </row>
    <row r="112" spans="1:5" ht="15.6" x14ac:dyDescent="0.3">
      <c r="A112" s="127"/>
      <c r="B112" s="109"/>
      <c r="C112" s="35" t="s">
        <v>145</v>
      </c>
      <c r="D112" s="44">
        <f t="shared" si="6"/>
        <v>0</v>
      </c>
      <c r="E112" s="44">
        <f t="shared" si="6"/>
        <v>0</v>
      </c>
    </row>
    <row r="113" spans="1:5" ht="19.5" customHeight="1" x14ac:dyDescent="0.3">
      <c r="A113" s="96" t="s">
        <v>92</v>
      </c>
      <c r="B113" s="97" t="s">
        <v>91</v>
      </c>
      <c r="C113" s="37" t="s">
        <v>148</v>
      </c>
      <c r="D113" s="45">
        <f>D114+D115+D116+D117</f>
        <v>334371.11</v>
      </c>
      <c r="E113" s="45">
        <f>E114+E115+E116+E117</f>
        <v>81490.856</v>
      </c>
    </row>
    <row r="114" spans="1:5" ht="19.5" customHeight="1" x14ac:dyDescent="0.3">
      <c r="A114" s="96"/>
      <c r="B114" s="97"/>
      <c r="C114" s="38" t="s">
        <v>147</v>
      </c>
      <c r="D114" s="45">
        <v>0</v>
      </c>
      <c r="E114" s="45">
        <v>0</v>
      </c>
    </row>
    <row r="115" spans="1:5" ht="24" customHeight="1" x14ac:dyDescent="0.3">
      <c r="A115" s="96"/>
      <c r="B115" s="97"/>
      <c r="C115" s="38" t="s">
        <v>146</v>
      </c>
      <c r="D115" s="45">
        <v>238943.02</v>
      </c>
      <c r="E115" s="45">
        <v>50148.77</v>
      </c>
    </row>
    <row r="116" spans="1:5" ht="24" customHeight="1" x14ac:dyDescent="0.3">
      <c r="A116" s="96"/>
      <c r="B116" s="97"/>
      <c r="C116" s="37" t="s">
        <v>208</v>
      </c>
      <c r="D116" s="45">
        <f>'приложение 11'!I30</f>
        <v>95428.09</v>
      </c>
      <c r="E116" s="45">
        <f>'приложение 11'!J30</f>
        <v>31342.085999999999</v>
      </c>
    </row>
    <row r="117" spans="1:5" ht="21.75" customHeight="1" x14ac:dyDescent="0.3">
      <c r="A117" s="96"/>
      <c r="B117" s="97"/>
      <c r="C117" s="37" t="s">
        <v>145</v>
      </c>
      <c r="D117" s="45">
        <v>0</v>
      </c>
      <c r="E117" s="45">
        <v>0</v>
      </c>
    </row>
    <row r="118" spans="1:5" ht="21.75" customHeight="1" x14ac:dyDescent="0.3">
      <c r="A118" s="102" t="s">
        <v>169</v>
      </c>
      <c r="B118" s="103" t="s">
        <v>88</v>
      </c>
      <c r="C118" s="37" t="s">
        <v>148</v>
      </c>
      <c r="D118" s="45">
        <f>D119+D120+D121+D122</f>
        <v>0</v>
      </c>
      <c r="E118" s="45">
        <v>0</v>
      </c>
    </row>
    <row r="119" spans="1:5" ht="21.75" customHeight="1" x14ac:dyDescent="0.3">
      <c r="A119" s="98"/>
      <c r="B119" s="100"/>
      <c r="C119" s="38" t="s">
        <v>147</v>
      </c>
      <c r="D119" s="45">
        <v>0</v>
      </c>
      <c r="E119" s="45">
        <v>0</v>
      </c>
    </row>
    <row r="120" spans="1:5" ht="21.75" customHeight="1" x14ac:dyDescent="0.3">
      <c r="A120" s="98"/>
      <c r="B120" s="100"/>
      <c r="C120" s="38" t="s">
        <v>146</v>
      </c>
      <c r="D120" s="45">
        <v>0</v>
      </c>
      <c r="E120" s="45">
        <v>0</v>
      </c>
    </row>
    <row r="121" spans="1:5" ht="21.75" customHeight="1" x14ac:dyDescent="0.3">
      <c r="A121" s="98"/>
      <c r="B121" s="100"/>
      <c r="C121" s="37" t="s">
        <v>208</v>
      </c>
      <c r="D121" s="45">
        <v>0</v>
      </c>
      <c r="E121" s="45">
        <v>0</v>
      </c>
    </row>
    <row r="122" spans="1:5" ht="21.75" customHeight="1" x14ac:dyDescent="0.3">
      <c r="A122" s="99"/>
      <c r="B122" s="101"/>
      <c r="C122" s="37" t="s">
        <v>145</v>
      </c>
      <c r="D122" s="45">
        <v>0</v>
      </c>
      <c r="E122" s="45">
        <v>0</v>
      </c>
    </row>
    <row r="123" spans="1:5" ht="21.75" customHeight="1" x14ac:dyDescent="0.3">
      <c r="A123" s="102" t="s">
        <v>190</v>
      </c>
      <c r="B123" s="128" t="s">
        <v>192</v>
      </c>
      <c r="C123" s="37" t="s">
        <v>148</v>
      </c>
      <c r="D123" s="45">
        <f>D127+D126+D125+D124</f>
        <v>20475</v>
      </c>
      <c r="E123" s="45">
        <f>E124+E125+E126+E127</f>
        <v>5106.53</v>
      </c>
    </row>
    <row r="124" spans="1:5" ht="21.75" customHeight="1" x14ac:dyDescent="0.3">
      <c r="A124" s="98"/>
      <c r="B124" s="129"/>
      <c r="C124" s="38" t="s">
        <v>147</v>
      </c>
      <c r="D124" s="45">
        <v>0</v>
      </c>
      <c r="E124" s="45">
        <v>0</v>
      </c>
    </row>
    <row r="125" spans="1:5" ht="21.75" customHeight="1" x14ac:dyDescent="0.3">
      <c r="A125" s="98"/>
      <c r="B125" s="129"/>
      <c r="C125" s="38" t="s">
        <v>146</v>
      </c>
      <c r="D125" s="45">
        <v>20475</v>
      </c>
      <c r="E125" s="45">
        <v>5106.53</v>
      </c>
    </row>
    <row r="126" spans="1:5" ht="21.75" customHeight="1" x14ac:dyDescent="0.3">
      <c r="A126" s="98"/>
      <c r="B126" s="129"/>
      <c r="C126" s="37" t="s">
        <v>208</v>
      </c>
      <c r="D126" s="45">
        <v>0</v>
      </c>
      <c r="E126" s="45">
        <v>0</v>
      </c>
    </row>
    <row r="127" spans="1:5" ht="21.75" customHeight="1" x14ac:dyDescent="0.3">
      <c r="A127" s="99"/>
      <c r="B127" s="130"/>
      <c r="C127" s="37" t="s">
        <v>145</v>
      </c>
      <c r="D127" s="45">
        <v>0</v>
      </c>
      <c r="E127" s="45">
        <v>0</v>
      </c>
    </row>
    <row r="128" spans="1:5" ht="21.75" customHeight="1" x14ac:dyDescent="0.3">
      <c r="A128" s="98" t="s">
        <v>191</v>
      </c>
      <c r="B128" s="129" t="s">
        <v>193</v>
      </c>
      <c r="C128" s="37" t="s">
        <v>148</v>
      </c>
      <c r="D128" s="45">
        <f>D129+D130+D131+D132</f>
        <v>10876.6</v>
      </c>
      <c r="E128" s="45">
        <f>E129+E130+E131+E132</f>
        <v>3247</v>
      </c>
    </row>
    <row r="129" spans="1:5" ht="21.75" customHeight="1" x14ac:dyDescent="0.3">
      <c r="A129" s="98"/>
      <c r="B129" s="129"/>
      <c r="C129" s="38" t="s">
        <v>147</v>
      </c>
      <c r="D129" s="45">
        <v>0</v>
      </c>
      <c r="E129" s="45">
        <v>0</v>
      </c>
    </row>
    <row r="130" spans="1:5" ht="21.75" customHeight="1" x14ac:dyDescent="0.3">
      <c r="A130" s="98"/>
      <c r="B130" s="129"/>
      <c r="C130" s="38" t="s">
        <v>146</v>
      </c>
      <c r="D130" s="45">
        <v>10876.6</v>
      </c>
      <c r="E130" s="45">
        <v>3247</v>
      </c>
    </row>
    <row r="131" spans="1:5" ht="21.75" customHeight="1" x14ac:dyDescent="0.3">
      <c r="A131" s="98"/>
      <c r="B131" s="129"/>
      <c r="C131" s="37" t="s">
        <v>208</v>
      </c>
      <c r="D131" s="45">
        <v>0</v>
      </c>
      <c r="E131" s="45">
        <v>0</v>
      </c>
    </row>
    <row r="132" spans="1:5" ht="21.75" customHeight="1" x14ac:dyDescent="0.3">
      <c r="A132" s="99"/>
      <c r="B132" s="130"/>
      <c r="C132" s="37" t="s">
        <v>145</v>
      </c>
      <c r="D132" s="45">
        <v>0</v>
      </c>
      <c r="E132" s="45">
        <v>0</v>
      </c>
    </row>
    <row r="133" spans="1:5" ht="21.75" customHeight="1" x14ac:dyDescent="0.3">
      <c r="A133" s="102" t="s">
        <v>86</v>
      </c>
      <c r="B133" s="107" t="s">
        <v>85</v>
      </c>
      <c r="C133" s="35" t="s">
        <v>148</v>
      </c>
      <c r="D133" s="44">
        <f>D138+D143+D148+D153+D158+D163+D168+D173</f>
        <v>59183.31</v>
      </c>
      <c r="E133" s="44">
        <f t="shared" ref="D133:E137" si="7">E138+E143+E148+E153+E158+E163+E168</f>
        <v>175.74476999999999</v>
      </c>
    </row>
    <row r="134" spans="1:5" ht="21.75" customHeight="1" x14ac:dyDescent="0.3">
      <c r="A134" s="98"/>
      <c r="B134" s="108"/>
      <c r="C134" s="36" t="s">
        <v>147</v>
      </c>
      <c r="D134" s="44">
        <f t="shared" si="7"/>
        <v>0</v>
      </c>
      <c r="E134" s="44">
        <f t="shared" si="7"/>
        <v>0</v>
      </c>
    </row>
    <row r="135" spans="1:5" ht="21.75" customHeight="1" x14ac:dyDescent="0.3">
      <c r="A135" s="98"/>
      <c r="B135" s="108"/>
      <c r="C135" s="36" t="s">
        <v>146</v>
      </c>
      <c r="D135" s="44">
        <f>D140+D145+D150+D155+D160+D165+D170+D175</f>
        <v>56856.36</v>
      </c>
      <c r="E135" s="44">
        <f t="shared" si="7"/>
        <v>0</v>
      </c>
    </row>
    <row r="136" spans="1:5" ht="21.75" customHeight="1" x14ac:dyDescent="0.3">
      <c r="A136" s="98"/>
      <c r="B136" s="108"/>
      <c r="C136" s="35" t="s">
        <v>208</v>
      </c>
      <c r="D136" s="44">
        <f>D141+D146+D151+D156+D161+D166+D171+D176</f>
        <v>2326.9500000000003</v>
      </c>
      <c r="E136" s="44">
        <f>E141+E146+E151+E156+E161+E166+E171</f>
        <v>175.74476999999999</v>
      </c>
    </row>
    <row r="137" spans="1:5" ht="21.75" customHeight="1" x14ac:dyDescent="0.3">
      <c r="A137" s="99"/>
      <c r="B137" s="109"/>
      <c r="C137" s="35" t="s">
        <v>145</v>
      </c>
      <c r="D137" s="44">
        <f t="shared" si="7"/>
        <v>0</v>
      </c>
      <c r="E137" s="44">
        <f t="shared" si="7"/>
        <v>0</v>
      </c>
    </row>
    <row r="138" spans="1:5" ht="21.75" customHeight="1" x14ac:dyDescent="0.3">
      <c r="A138" s="102" t="s">
        <v>83</v>
      </c>
      <c r="B138" s="103" t="s">
        <v>82</v>
      </c>
      <c r="C138" s="37" t="s">
        <v>148</v>
      </c>
      <c r="D138" s="45">
        <f>D139+D140+D141+D142</f>
        <v>0</v>
      </c>
      <c r="E138" s="45">
        <v>0</v>
      </c>
    </row>
    <row r="139" spans="1:5" ht="21.75" customHeight="1" x14ac:dyDescent="0.3">
      <c r="A139" s="98"/>
      <c r="B139" s="100"/>
      <c r="C139" s="38" t="s">
        <v>147</v>
      </c>
      <c r="D139" s="45">
        <v>0</v>
      </c>
      <c r="E139" s="45">
        <v>0</v>
      </c>
    </row>
    <row r="140" spans="1:5" ht="21.75" customHeight="1" x14ac:dyDescent="0.3">
      <c r="A140" s="98"/>
      <c r="B140" s="100"/>
      <c r="C140" s="38" t="s">
        <v>146</v>
      </c>
      <c r="D140" s="45">
        <v>0</v>
      </c>
      <c r="E140" s="45">
        <v>0</v>
      </c>
    </row>
    <row r="141" spans="1:5" ht="21.75" customHeight="1" x14ac:dyDescent="0.3">
      <c r="A141" s="98"/>
      <c r="B141" s="100"/>
      <c r="C141" s="37" t="s">
        <v>208</v>
      </c>
      <c r="D141" s="45">
        <v>0</v>
      </c>
      <c r="E141" s="45">
        <v>0</v>
      </c>
    </row>
    <row r="142" spans="1:5" ht="21.75" customHeight="1" x14ac:dyDescent="0.3">
      <c r="A142" s="99"/>
      <c r="B142" s="101"/>
      <c r="C142" s="37" t="s">
        <v>145</v>
      </c>
      <c r="D142" s="45">
        <v>0</v>
      </c>
      <c r="E142" s="45">
        <v>0</v>
      </c>
    </row>
    <row r="143" spans="1:5" ht="23.25" customHeight="1" x14ac:dyDescent="0.3">
      <c r="A143" s="102" t="s">
        <v>80</v>
      </c>
      <c r="B143" s="103" t="s">
        <v>79</v>
      </c>
      <c r="C143" s="37" t="s">
        <v>148</v>
      </c>
      <c r="D143" s="45">
        <f>D144+D145+D146+D147</f>
        <v>20488.669999999998</v>
      </c>
      <c r="E143" s="45">
        <f>E144+E145+E146+G152</f>
        <v>0</v>
      </c>
    </row>
    <row r="144" spans="1:5" ht="18.75" customHeight="1" x14ac:dyDescent="0.3">
      <c r="A144" s="98"/>
      <c r="B144" s="100"/>
      <c r="C144" s="38" t="s">
        <v>147</v>
      </c>
      <c r="D144" s="45">
        <v>0</v>
      </c>
      <c r="E144" s="45">
        <v>0</v>
      </c>
    </row>
    <row r="145" spans="1:5" ht="15.6" x14ac:dyDescent="0.3">
      <c r="A145" s="98"/>
      <c r="B145" s="100"/>
      <c r="C145" s="38" t="s">
        <v>146</v>
      </c>
      <c r="D145" s="45">
        <v>19325.169999999998</v>
      </c>
      <c r="E145" s="45">
        <v>0</v>
      </c>
    </row>
    <row r="146" spans="1:5" ht="15.6" x14ac:dyDescent="0.3">
      <c r="A146" s="98"/>
      <c r="B146" s="100"/>
      <c r="C146" s="37" t="s">
        <v>208</v>
      </c>
      <c r="D146" s="46">
        <f>'приложение 11'!I34</f>
        <v>1163.5</v>
      </c>
      <c r="E146" s="46">
        <f>'приложение 11'!J34</f>
        <v>0</v>
      </c>
    </row>
    <row r="147" spans="1:5" ht="15.6" x14ac:dyDescent="0.3">
      <c r="A147" s="99"/>
      <c r="B147" s="101"/>
      <c r="C147" s="37" t="s">
        <v>145</v>
      </c>
      <c r="D147" s="45">
        <v>0</v>
      </c>
      <c r="E147" s="45">
        <v>0</v>
      </c>
    </row>
    <row r="148" spans="1:5" ht="15.6" x14ac:dyDescent="0.3">
      <c r="A148" s="102" t="s">
        <v>77</v>
      </c>
      <c r="B148" s="103" t="s">
        <v>32</v>
      </c>
      <c r="C148" s="37" t="s">
        <v>148</v>
      </c>
      <c r="D148" s="45">
        <f>D149+D150+D151+D152</f>
        <v>212.8</v>
      </c>
      <c r="E148" s="45">
        <f>E149+E150+E151+E152</f>
        <v>41.524769999999997</v>
      </c>
    </row>
    <row r="149" spans="1:5" ht="15.6" x14ac:dyDescent="0.3">
      <c r="A149" s="98"/>
      <c r="B149" s="100"/>
      <c r="C149" s="38" t="s">
        <v>147</v>
      </c>
      <c r="D149" s="45">
        <v>0</v>
      </c>
      <c r="E149" s="45">
        <v>0</v>
      </c>
    </row>
    <row r="150" spans="1:5" ht="15.6" x14ac:dyDescent="0.3">
      <c r="A150" s="98"/>
      <c r="B150" s="100"/>
      <c r="C150" s="38" t="s">
        <v>146</v>
      </c>
      <c r="D150" s="45">
        <v>0</v>
      </c>
      <c r="E150" s="45">
        <v>0</v>
      </c>
    </row>
    <row r="151" spans="1:5" ht="15.6" x14ac:dyDescent="0.3">
      <c r="A151" s="98"/>
      <c r="B151" s="100"/>
      <c r="C151" s="37" t="s">
        <v>208</v>
      </c>
      <c r="D151" s="45">
        <f>'приложение 11'!I35</f>
        <v>212.8</v>
      </c>
      <c r="E151" s="45">
        <f>'приложение 11'!J35</f>
        <v>41.524769999999997</v>
      </c>
    </row>
    <row r="152" spans="1:5" ht="15.6" x14ac:dyDescent="0.3">
      <c r="A152" s="99"/>
      <c r="B152" s="101"/>
      <c r="C152" s="37" t="s">
        <v>145</v>
      </c>
      <c r="D152" s="45">
        <v>0</v>
      </c>
      <c r="E152" s="45">
        <v>0</v>
      </c>
    </row>
    <row r="153" spans="1:5" ht="15.6" x14ac:dyDescent="0.3">
      <c r="A153" s="102" t="s">
        <v>168</v>
      </c>
      <c r="B153" s="103" t="s">
        <v>74</v>
      </c>
      <c r="C153" s="37" t="s">
        <v>148</v>
      </c>
      <c r="D153" s="45">
        <f>D154+D155+D156+D157</f>
        <v>70</v>
      </c>
      <c r="E153" s="45">
        <f>E154+E155+E156+E157</f>
        <v>6.72</v>
      </c>
    </row>
    <row r="154" spans="1:5" ht="15.6" x14ac:dyDescent="0.3">
      <c r="A154" s="98"/>
      <c r="B154" s="100"/>
      <c r="C154" s="38" t="s">
        <v>147</v>
      </c>
      <c r="D154" s="45">
        <v>0</v>
      </c>
      <c r="E154" s="45">
        <v>0</v>
      </c>
    </row>
    <row r="155" spans="1:5" ht="15.6" x14ac:dyDescent="0.3">
      <c r="A155" s="98"/>
      <c r="B155" s="100"/>
      <c r="C155" s="38" t="s">
        <v>146</v>
      </c>
      <c r="D155" s="45">
        <v>0</v>
      </c>
      <c r="E155" s="45">
        <v>0</v>
      </c>
    </row>
    <row r="156" spans="1:5" ht="15.6" x14ac:dyDescent="0.3">
      <c r="A156" s="98"/>
      <c r="B156" s="100"/>
      <c r="C156" s="37" t="s">
        <v>208</v>
      </c>
      <c r="D156" s="45">
        <f>'приложение 11'!I36</f>
        <v>70</v>
      </c>
      <c r="E156" s="45">
        <v>6.72</v>
      </c>
    </row>
    <row r="157" spans="1:5" ht="15.6" x14ac:dyDescent="0.3">
      <c r="A157" s="99"/>
      <c r="B157" s="101"/>
      <c r="C157" s="37" t="s">
        <v>145</v>
      </c>
      <c r="D157" s="45">
        <v>0</v>
      </c>
      <c r="E157" s="45">
        <v>0</v>
      </c>
    </row>
    <row r="158" spans="1:5" ht="15.6" x14ac:dyDescent="0.3">
      <c r="A158" s="102" t="s">
        <v>72</v>
      </c>
      <c r="B158" s="103" t="s">
        <v>71</v>
      </c>
      <c r="C158" s="37" t="s">
        <v>148</v>
      </c>
      <c r="D158" s="45">
        <f>D159+D160+D161+D162</f>
        <v>700.5</v>
      </c>
      <c r="E158" s="45">
        <f>E159+E160+E161+E162</f>
        <v>127.5</v>
      </c>
    </row>
    <row r="159" spans="1:5" ht="15.6" x14ac:dyDescent="0.3">
      <c r="A159" s="98"/>
      <c r="B159" s="100"/>
      <c r="C159" s="38" t="s">
        <v>147</v>
      </c>
      <c r="D159" s="45">
        <v>0</v>
      </c>
      <c r="E159" s="45">
        <v>0</v>
      </c>
    </row>
    <row r="160" spans="1:5" ht="15.6" x14ac:dyDescent="0.3">
      <c r="A160" s="98"/>
      <c r="B160" s="100"/>
      <c r="C160" s="38" t="s">
        <v>146</v>
      </c>
      <c r="D160" s="45">
        <v>0</v>
      </c>
      <c r="E160" s="45">
        <v>0</v>
      </c>
    </row>
    <row r="161" spans="1:5" ht="39.75" customHeight="1" x14ac:dyDescent="0.3">
      <c r="A161" s="98"/>
      <c r="B161" s="100"/>
      <c r="C161" s="37" t="s">
        <v>208</v>
      </c>
      <c r="D161" s="45">
        <f>'приложение 11'!I37</f>
        <v>700.5</v>
      </c>
      <c r="E161" s="45">
        <f>'приложение 11'!J37</f>
        <v>127.5</v>
      </c>
    </row>
    <row r="162" spans="1:5" ht="15.6" x14ac:dyDescent="0.3">
      <c r="A162" s="99"/>
      <c r="B162" s="101"/>
      <c r="C162" s="37" t="s">
        <v>145</v>
      </c>
      <c r="D162" s="45">
        <v>0</v>
      </c>
      <c r="E162" s="45">
        <v>0</v>
      </c>
    </row>
    <row r="163" spans="1:5" ht="15.6" x14ac:dyDescent="0.3">
      <c r="A163" s="102" t="s">
        <v>69</v>
      </c>
      <c r="B163" s="103" t="s">
        <v>29</v>
      </c>
      <c r="C163" s="37" t="s">
        <v>148</v>
      </c>
      <c r="D163" s="45">
        <f>D164+D165+D166+D167</f>
        <v>0</v>
      </c>
      <c r="E163" s="45">
        <f>E164+E165+E166+E167</f>
        <v>0</v>
      </c>
    </row>
    <row r="164" spans="1:5" ht="15.6" x14ac:dyDescent="0.3">
      <c r="A164" s="98"/>
      <c r="B164" s="100"/>
      <c r="C164" s="38" t="s">
        <v>147</v>
      </c>
      <c r="D164" s="45">
        <v>0</v>
      </c>
      <c r="E164" s="45">
        <v>0</v>
      </c>
    </row>
    <row r="165" spans="1:5" ht="15.6" x14ac:dyDescent="0.3">
      <c r="A165" s="98"/>
      <c r="B165" s="100"/>
      <c r="C165" s="38" t="s">
        <v>146</v>
      </c>
      <c r="D165" s="45">
        <v>0</v>
      </c>
      <c r="E165" s="45">
        <v>0</v>
      </c>
    </row>
    <row r="166" spans="1:5" ht="15.6" x14ac:dyDescent="0.3">
      <c r="A166" s="98"/>
      <c r="B166" s="100"/>
      <c r="C166" s="37" t="s">
        <v>208</v>
      </c>
      <c r="D166" s="45">
        <v>0</v>
      </c>
      <c r="E166" s="45">
        <v>0</v>
      </c>
    </row>
    <row r="167" spans="1:5" ht="15.6" x14ac:dyDescent="0.3">
      <c r="A167" s="99"/>
      <c r="B167" s="101"/>
      <c r="C167" s="37" t="s">
        <v>145</v>
      </c>
      <c r="D167" s="45">
        <v>0</v>
      </c>
      <c r="E167" s="45">
        <v>0</v>
      </c>
    </row>
    <row r="168" spans="1:5" ht="24" customHeight="1" x14ac:dyDescent="0.3">
      <c r="A168" s="96" t="s">
        <v>67</v>
      </c>
      <c r="B168" s="97" t="s">
        <v>66</v>
      </c>
      <c r="C168" s="37" t="s">
        <v>148</v>
      </c>
      <c r="D168" s="45">
        <f>D169+D170+D171+D172</f>
        <v>0</v>
      </c>
      <c r="E168" s="45">
        <f>E171</f>
        <v>0</v>
      </c>
    </row>
    <row r="169" spans="1:5" ht="21.75" customHeight="1" x14ac:dyDescent="0.3">
      <c r="A169" s="96"/>
      <c r="B169" s="97"/>
      <c r="C169" s="38" t="s">
        <v>147</v>
      </c>
      <c r="D169" s="45">
        <v>0</v>
      </c>
      <c r="E169" s="45">
        <v>0</v>
      </c>
    </row>
    <row r="170" spans="1:5" ht="21" customHeight="1" x14ac:dyDescent="0.3">
      <c r="A170" s="96"/>
      <c r="B170" s="97"/>
      <c r="C170" s="38" t="s">
        <v>146</v>
      </c>
      <c r="D170" s="45">
        <v>0</v>
      </c>
      <c r="E170" s="45">
        <v>0</v>
      </c>
    </row>
    <row r="171" spans="1:5" ht="15.6" x14ac:dyDescent="0.3">
      <c r="A171" s="96"/>
      <c r="B171" s="97"/>
      <c r="C171" s="37" t="s">
        <v>208</v>
      </c>
      <c r="D171" s="45">
        <f>'приложение 11'!I39</f>
        <v>0</v>
      </c>
      <c r="E171" s="45">
        <f>'приложение 11'!J39</f>
        <v>0</v>
      </c>
    </row>
    <row r="172" spans="1:5" ht="20.25" customHeight="1" x14ac:dyDescent="0.3">
      <c r="A172" s="96"/>
      <c r="B172" s="97"/>
      <c r="C172" s="37" t="s">
        <v>145</v>
      </c>
      <c r="D172" s="45">
        <v>0</v>
      </c>
      <c r="E172" s="45">
        <v>0</v>
      </c>
    </row>
    <row r="173" spans="1:5" ht="24" customHeight="1" x14ac:dyDescent="0.3">
      <c r="A173" s="96" t="s">
        <v>229</v>
      </c>
      <c r="B173" s="97" t="s">
        <v>231</v>
      </c>
      <c r="C173" s="37" t="s">
        <v>148</v>
      </c>
      <c r="D173" s="45">
        <f>D174+D175+D176+D177</f>
        <v>37711.340000000004</v>
      </c>
      <c r="E173" s="45">
        <f>E176</f>
        <v>0</v>
      </c>
    </row>
    <row r="174" spans="1:5" ht="21.75" customHeight="1" x14ac:dyDescent="0.3">
      <c r="A174" s="96"/>
      <c r="B174" s="97"/>
      <c r="C174" s="38" t="s">
        <v>147</v>
      </c>
      <c r="D174" s="45">
        <v>0</v>
      </c>
      <c r="E174" s="45">
        <v>0</v>
      </c>
    </row>
    <row r="175" spans="1:5" ht="21" customHeight="1" x14ac:dyDescent="0.3">
      <c r="A175" s="96"/>
      <c r="B175" s="97"/>
      <c r="C175" s="38" t="s">
        <v>146</v>
      </c>
      <c r="D175" s="45">
        <v>37531.19</v>
      </c>
      <c r="E175" s="45">
        <v>0</v>
      </c>
    </row>
    <row r="176" spans="1:5" ht="15.6" x14ac:dyDescent="0.3">
      <c r="A176" s="96"/>
      <c r="B176" s="97"/>
      <c r="C176" s="37" t="s">
        <v>208</v>
      </c>
      <c r="D176" s="45">
        <v>180.15</v>
      </c>
      <c r="E176" s="45">
        <f>'приложение 11'!J44</f>
        <v>0</v>
      </c>
    </row>
    <row r="177" spans="1:5" ht="20.25" customHeight="1" x14ac:dyDescent="0.3">
      <c r="A177" s="96"/>
      <c r="B177" s="97"/>
      <c r="C177" s="37" t="s">
        <v>145</v>
      </c>
      <c r="D177" s="45">
        <v>0</v>
      </c>
      <c r="E177" s="45">
        <v>0</v>
      </c>
    </row>
    <row r="178" spans="1:5" ht="22.5" customHeight="1" x14ac:dyDescent="0.3">
      <c r="A178" s="131" t="s">
        <v>64</v>
      </c>
      <c r="B178" s="94" t="s">
        <v>226</v>
      </c>
      <c r="C178" s="35" t="s">
        <v>148</v>
      </c>
      <c r="D178" s="44">
        <f t="shared" ref="D178:E182" si="8">D183+D188+D193</f>
        <v>7964.75</v>
      </c>
      <c r="E178" s="44">
        <f t="shared" si="8"/>
        <v>1702</v>
      </c>
    </row>
    <row r="179" spans="1:5" ht="19.5" customHeight="1" x14ac:dyDescent="0.3">
      <c r="A179" s="131"/>
      <c r="B179" s="94"/>
      <c r="C179" s="36" t="s">
        <v>147</v>
      </c>
      <c r="D179" s="44">
        <f t="shared" si="8"/>
        <v>0</v>
      </c>
      <c r="E179" s="44">
        <f t="shared" si="8"/>
        <v>0</v>
      </c>
    </row>
    <row r="180" spans="1:5" ht="19.5" customHeight="1" x14ac:dyDescent="0.3">
      <c r="A180" s="131"/>
      <c r="B180" s="94"/>
      <c r="C180" s="36" t="s">
        <v>146</v>
      </c>
      <c r="D180" s="44">
        <f t="shared" si="8"/>
        <v>7964.75</v>
      </c>
      <c r="E180" s="44">
        <f t="shared" si="8"/>
        <v>1702</v>
      </c>
    </row>
    <row r="181" spans="1:5" ht="20.25" customHeight="1" x14ac:dyDescent="0.3">
      <c r="A181" s="131"/>
      <c r="B181" s="94"/>
      <c r="C181" s="35" t="s">
        <v>208</v>
      </c>
      <c r="D181" s="44">
        <f t="shared" si="8"/>
        <v>0</v>
      </c>
      <c r="E181" s="44">
        <f t="shared" si="8"/>
        <v>0</v>
      </c>
    </row>
    <row r="182" spans="1:5" ht="24" customHeight="1" x14ac:dyDescent="0.3">
      <c r="A182" s="131"/>
      <c r="B182" s="94"/>
      <c r="C182" s="35" t="s">
        <v>145</v>
      </c>
      <c r="D182" s="44">
        <f t="shared" si="8"/>
        <v>0</v>
      </c>
      <c r="E182" s="44">
        <f t="shared" si="8"/>
        <v>0</v>
      </c>
    </row>
    <row r="183" spans="1:5" ht="22.5" customHeight="1" x14ac:dyDescent="0.3">
      <c r="A183" s="102" t="s">
        <v>167</v>
      </c>
      <c r="B183" s="103" t="s">
        <v>61</v>
      </c>
      <c r="C183" s="37" t="s">
        <v>148</v>
      </c>
      <c r="D183" s="45">
        <f>D184+D185+D186+D187</f>
        <v>0</v>
      </c>
      <c r="E183" s="45">
        <v>0</v>
      </c>
    </row>
    <row r="184" spans="1:5" ht="19.5" customHeight="1" x14ac:dyDescent="0.3">
      <c r="A184" s="98"/>
      <c r="B184" s="100"/>
      <c r="C184" s="38" t="s">
        <v>147</v>
      </c>
      <c r="D184" s="45">
        <v>0</v>
      </c>
      <c r="E184" s="45">
        <v>0</v>
      </c>
    </row>
    <row r="185" spans="1:5" ht="24.75" customHeight="1" x14ac:dyDescent="0.3">
      <c r="A185" s="98"/>
      <c r="B185" s="100"/>
      <c r="C185" s="38" t="s">
        <v>146</v>
      </c>
      <c r="D185" s="45">
        <v>0</v>
      </c>
      <c r="E185" s="45">
        <v>0</v>
      </c>
    </row>
    <row r="186" spans="1:5" ht="22.5" customHeight="1" x14ac:dyDescent="0.3">
      <c r="A186" s="98"/>
      <c r="B186" s="100"/>
      <c r="C186" s="37" t="s">
        <v>208</v>
      </c>
      <c r="D186" s="45">
        <v>0</v>
      </c>
      <c r="E186" s="45">
        <v>0</v>
      </c>
    </row>
    <row r="187" spans="1:5" ht="21" customHeight="1" x14ac:dyDescent="0.3">
      <c r="A187" s="99"/>
      <c r="B187" s="101"/>
      <c r="C187" s="37" t="s">
        <v>145</v>
      </c>
      <c r="D187" s="45">
        <v>0</v>
      </c>
      <c r="E187" s="45">
        <v>0</v>
      </c>
    </row>
    <row r="188" spans="1:5" ht="23.25" customHeight="1" x14ac:dyDescent="0.3">
      <c r="A188" s="96" t="s">
        <v>166</v>
      </c>
      <c r="B188" s="97" t="s">
        <v>165</v>
      </c>
      <c r="C188" s="37" t="s">
        <v>148</v>
      </c>
      <c r="D188" s="45">
        <f>D189+D190+D191+D192</f>
        <v>6117.45</v>
      </c>
      <c r="E188" s="45">
        <f>E189+E190+E191+E192</f>
        <v>1702</v>
      </c>
    </row>
    <row r="189" spans="1:5" ht="21" customHeight="1" x14ac:dyDescent="0.3">
      <c r="A189" s="96"/>
      <c r="B189" s="97"/>
      <c r="C189" s="38" t="s">
        <v>147</v>
      </c>
      <c r="D189" s="45">
        <v>0</v>
      </c>
      <c r="E189" s="45">
        <v>0</v>
      </c>
    </row>
    <row r="190" spans="1:5" ht="22.5" customHeight="1" x14ac:dyDescent="0.3">
      <c r="A190" s="96"/>
      <c r="B190" s="97"/>
      <c r="C190" s="38" t="s">
        <v>146</v>
      </c>
      <c r="D190" s="45">
        <v>6117.45</v>
      </c>
      <c r="E190" s="45">
        <v>1702</v>
      </c>
    </row>
    <row r="191" spans="1:5" ht="15.6" x14ac:dyDescent="0.3">
      <c r="A191" s="96"/>
      <c r="B191" s="97"/>
      <c r="C191" s="37" t="s">
        <v>208</v>
      </c>
      <c r="D191" s="45">
        <v>0</v>
      </c>
      <c r="E191" s="45">
        <v>0</v>
      </c>
    </row>
    <row r="192" spans="1:5" ht="15.6" x14ac:dyDescent="0.3">
      <c r="A192" s="96"/>
      <c r="B192" s="97"/>
      <c r="C192" s="37" t="s">
        <v>145</v>
      </c>
      <c r="D192" s="45">
        <v>0</v>
      </c>
      <c r="E192" s="45">
        <v>0</v>
      </c>
    </row>
    <row r="193" spans="1:5" ht="20.25" customHeight="1" x14ac:dyDescent="0.3">
      <c r="A193" s="96" t="s">
        <v>164</v>
      </c>
      <c r="B193" s="97" t="s">
        <v>163</v>
      </c>
      <c r="C193" s="37" t="s">
        <v>148</v>
      </c>
      <c r="D193" s="45">
        <f>D194+D195+D196+D197</f>
        <v>1847.3</v>
      </c>
      <c r="E193" s="45">
        <f>E197+E196+E195+E194</f>
        <v>0</v>
      </c>
    </row>
    <row r="194" spans="1:5" ht="14.25" customHeight="1" x14ac:dyDescent="0.3">
      <c r="A194" s="96"/>
      <c r="B194" s="97"/>
      <c r="C194" s="38" t="s">
        <v>147</v>
      </c>
      <c r="D194" s="45">
        <v>0</v>
      </c>
      <c r="E194" s="45">
        <v>0</v>
      </c>
    </row>
    <row r="195" spans="1:5" ht="20.25" customHeight="1" x14ac:dyDescent="0.3">
      <c r="A195" s="96"/>
      <c r="B195" s="97"/>
      <c r="C195" s="38" t="s">
        <v>146</v>
      </c>
      <c r="D195" s="45">
        <v>1847.3</v>
      </c>
      <c r="E195" s="45">
        <v>0</v>
      </c>
    </row>
    <row r="196" spans="1:5" ht="15.6" x14ac:dyDescent="0.3">
      <c r="A196" s="96"/>
      <c r="B196" s="97"/>
      <c r="C196" s="37" t="s">
        <v>208</v>
      </c>
      <c r="D196" s="45">
        <v>0</v>
      </c>
      <c r="E196" s="45">
        <v>0</v>
      </c>
    </row>
    <row r="197" spans="1:5" ht="15.75" customHeight="1" x14ac:dyDescent="0.3">
      <c r="A197" s="96"/>
      <c r="B197" s="97"/>
      <c r="C197" s="37" t="s">
        <v>145</v>
      </c>
      <c r="D197" s="45">
        <v>0</v>
      </c>
      <c r="E197" s="45">
        <v>0</v>
      </c>
    </row>
    <row r="198" spans="1:5" s="41" customFormat="1" ht="15.75" customHeight="1" x14ac:dyDescent="0.3">
      <c r="A198" s="139" t="s">
        <v>196</v>
      </c>
      <c r="B198" s="113" t="s">
        <v>194</v>
      </c>
      <c r="C198" s="35" t="s">
        <v>148</v>
      </c>
      <c r="D198" s="44">
        <f t="shared" ref="D198:E202" si="9">D203</f>
        <v>0</v>
      </c>
      <c r="E198" s="44">
        <f t="shared" si="9"/>
        <v>0</v>
      </c>
    </row>
    <row r="199" spans="1:5" s="41" customFormat="1" ht="15.75" customHeight="1" x14ac:dyDescent="0.3">
      <c r="A199" s="140"/>
      <c r="B199" s="114"/>
      <c r="C199" s="36" t="s">
        <v>147</v>
      </c>
      <c r="D199" s="44">
        <f t="shared" si="9"/>
        <v>0</v>
      </c>
      <c r="E199" s="44">
        <f t="shared" si="9"/>
        <v>0</v>
      </c>
    </row>
    <row r="200" spans="1:5" s="41" customFormat="1" ht="15.75" customHeight="1" x14ac:dyDescent="0.3">
      <c r="A200" s="140"/>
      <c r="B200" s="114"/>
      <c r="C200" s="36" t="s">
        <v>146</v>
      </c>
      <c r="D200" s="44">
        <f t="shared" si="9"/>
        <v>0</v>
      </c>
      <c r="E200" s="44">
        <f t="shared" si="9"/>
        <v>0</v>
      </c>
    </row>
    <row r="201" spans="1:5" s="41" customFormat="1" ht="15.75" customHeight="1" x14ac:dyDescent="0.3">
      <c r="A201" s="140"/>
      <c r="B201" s="114"/>
      <c r="C201" s="35" t="s">
        <v>208</v>
      </c>
      <c r="D201" s="44">
        <f t="shared" si="9"/>
        <v>0</v>
      </c>
      <c r="E201" s="44">
        <f t="shared" si="9"/>
        <v>0</v>
      </c>
    </row>
    <row r="202" spans="1:5" s="41" customFormat="1" ht="15.75" customHeight="1" x14ac:dyDescent="0.3">
      <c r="A202" s="141"/>
      <c r="B202" s="115"/>
      <c r="C202" s="35" t="s">
        <v>145</v>
      </c>
      <c r="D202" s="44">
        <f t="shared" si="9"/>
        <v>0</v>
      </c>
      <c r="E202" s="44">
        <f t="shared" si="9"/>
        <v>0</v>
      </c>
    </row>
    <row r="203" spans="1:5" ht="15.75" customHeight="1" x14ac:dyDescent="0.3">
      <c r="A203" s="102" t="s">
        <v>197</v>
      </c>
      <c r="B203" s="128" t="s">
        <v>195</v>
      </c>
      <c r="C203" s="37" t="s">
        <v>148</v>
      </c>
      <c r="D203" s="45">
        <f>D204+D205+D206+D207</f>
        <v>0</v>
      </c>
      <c r="E203" s="45">
        <f>E207+E206+E205+E204</f>
        <v>0</v>
      </c>
    </row>
    <row r="204" spans="1:5" ht="15.75" customHeight="1" x14ac:dyDescent="0.3">
      <c r="A204" s="98"/>
      <c r="B204" s="129"/>
      <c r="C204" s="38" t="s">
        <v>147</v>
      </c>
      <c r="D204" s="45">
        <v>0</v>
      </c>
      <c r="E204" s="45">
        <v>0</v>
      </c>
    </row>
    <row r="205" spans="1:5" ht="15.75" customHeight="1" x14ac:dyDescent="0.3">
      <c r="A205" s="98"/>
      <c r="B205" s="129"/>
      <c r="C205" s="38" t="s">
        <v>146</v>
      </c>
      <c r="D205" s="70">
        <v>0</v>
      </c>
      <c r="E205" s="70">
        <v>0</v>
      </c>
    </row>
    <row r="206" spans="1:5" ht="15.75" customHeight="1" x14ac:dyDescent="0.3">
      <c r="A206" s="98"/>
      <c r="B206" s="129"/>
      <c r="C206" s="37" t="s">
        <v>208</v>
      </c>
      <c r="D206" s="46">
        <f>'приложение 11'!I44</f>
        <v>0</v>
      </c>
      <c r="E206" s="46">
        <f>'приложение 11'!J44</f>
        <v>0</v>
      </c>
    </row>
    <row r="207" spans="1:5" ht="15.75" customHeight="1" x14ac:dyDescent="0.3">
      <c r="A207" s="99"/>
      <c r="B207" s="130"/>
      <c r="C207" s="37" t="s">
        <v>145</v>
      </c>
      <c r="D207" s="45">
        <v>0</v>
      </c>
      <c r="E207" s="45">
        <v>0</v>
      </c>
    </row>
    <row r="208" spans="1:5" ht="21.75" customHeight="1" x14ac:dyDescent="0.3">
      <c r="A208" s="131" t="s">
        <v>162</v>
      </c>
      <c r="B208" s="94" t="s">
        <v>206</v>
      </c>
      <c r="C208" s="35" t="s">
        <v>148</v>
      </c>
      <c r="D208" s="44">
        <f>D213+D243+D273</f>
        <v>24132.799999999999</v>
      </c>
      <c r="E208" s="44">
        <f>E213+E243+E273</f>
        <v>6626.6221599999999</v>
      </c>
    </row>
    <row r="209" spans="1:5" ht="27" customHeight="1" x14ac:dyDescent="0.3">
      <c r="A209" s="131"/>
      <c r="B209" s="94"/>
      <c r="C209" s="36" t="s">
        <v>147</v>
      </c>
      <c r="D209" s="44">
        <f t="shared" ref="D209:E212" si="10">D214+D244</f>
        <v>0</v>
      </c>
      <c r="E209" s="44">
        <f t="shared" si="10"/>
        <v>0</v>
      </c>
    </row>
    <row r="210" spans="1:5" ht="21.75" customHeight="1" x14ac:dyDescent="0.3">
      <c r="A210" s="131"/>
      <c r="B210" s="94"/>
      <c r="C210" s="36" t="s">
        <v>146</v>
      </c>
      <c r="D210" s="44">
        <f t="shared" si="10"/>
        <v>0</v>
      </c>
      <c r="E210" s="44">
        <f t="shared" si="10"/>
        <v>0</v>
      </c>
    </row>
    <row r="211" spans="1:5" ht="37.5" customHeight="1" x14ac:dyDescent="0.3">
      <c r="A211" s="131"/>
      <c r="B211" s="94"/>
      <c r="C211" s="35" t="s">
        <v>208</v>
      </c>
      <c r="D211" s="44">
        <f>D216+D246+D276</f>
        <v>24132.799999999999</v>
      </c>
      <c r="E211" s="44">
        <f>E216+E246+E276</f>
        <v>6626.6221599999999</v>
      </c>
    </row>
    <row r="212" spans="1:5" ht="15.6" x14ac:dyDescent="0.3">
      <c r="A212" s="131"/>
      <c r="B212" s="94"/>
      <c r="C212" s="35" t="s">
        <v>145</v>
      </c>
      <c r="D212" s="44">
        <f t="shared" si="10"/>
        <v>0</v>
      </c>
      <c r="E212" s="44">
        <f t="shared" si="10"/>
        <v>0</v>
      </c>
    </row>
    <row r="213" spans="1:5" ht="27.75" customHeight="1" x14ac:dyDescent="0.3">
      <c r="A213" s="102" t="s">
        <v>56</v>
      </c>
      <c r="B213" s="107" t="s">
        <v>55</v>
      </c>
      <c r="C213" s="37" t="s">
        <v>148</v>
      </c>
      <c r="D213" s="44">
        <f t="shared" ref="D213:E217" si="11">D218+D223+D228+D233+D238</f>
        <v>22819.3</v>
      </c>
      <c r="E213" s="44">
        <f t="shared" si="11"/>
        <v>6393.7150000000001</v>
      </c>
    </row>
    <row r="214" spans="1:5" ht="15.6" x14ac:dyDescent="0.3">
      <c r="A214" s="98"/>
      <c r="B214" s="108"/>
      <c r="C214" s="38" t="s">
        <v>147</v>
      </c>
      <c r="D214" s="44">
        <f t="shared" si="11"/>
        <v>0</v>
      </c>
      <c r="E214" s="44">
        <f t="shared" si="11"/>
        <v>0</v>
      </c>
    </row>
    <row r="215" spans="1:5" ht="15.6" x14ac:dyDescent="0.3">
      <c r="A215" s="98"/>
      <c r="B215" s="108"/>
      <c r="C215" s="38" t="s">
        <v>146</v>
      </c>
      <c r="D215" s="44">
        <f t="shared" si="11"/>
        <v>0</v>
      </c>
      <c r="E215" s="44">
        <f t="shared" si="11"/>
        <v>0</v>
      </c>
    </row>
    <row r="216" spans="1:5" ht="40.5" customHeight="1" x14ac:dyDescent="0.3">
      <c r="A216" s="98"/>
      <c r="B216" s="108"/>
      <c r="C216" s="37" t="s">
        <v>208</v>
      </c>
      <c r="D216" s="44">
        <f t="shared" si="11"/>
        <v>22819.3</v>
      </c>
      <c r="E216" s="44">
        <f t="shared" si="11"/>
        <v>6393.7150000000001</v>
      </c>
    </row>
    <row r="217" spans="1:5" ht="15.6" x14ac:dyDescent="0.3">
      <c r="A217" s="99"/>
      <c r="B217" s="109"/>
      <c r="C217" s="37" t="s">
        <v>145</v>
      </c>
      <c r="D217" s="44">
        <f t="shared" si="11"/>
        <v>0</v>
      </c>
      <c r="E217" s="44">
        <f t="shared" si="11"/>
        <v>0</v>
      </c>
    </row>
    <row r="218" spans="1:5" ht="27" customHeight="1" x14ac:dyDescent="0.3">
      <c r="A218" s="102" t="s">
        <v>161</v>
      </c>
      <c r="B218" s="103" t="s">
        <v>52</v>
      </c>
      <c r="C218" s="37" t="s">
        <v>148</v>
      </c>
      <c r="D218" s="45">
        <f>D219+D220+D221+D222</f>
        <v>0</v>
      </c>
      <c r="E218" s="45">
        <v>0</v>
      </c>
    </row>
    <row r="219" spans="1:5" ht="15.6" x14ac:dyDescent="0.3">
      <c r="A219" s="98"/>
      <c r="B219" s="100"/>
      <c r="C219" s="38" t="s">
        <v>147</v>
      </c>
      <c r="D219" s="45">
        <v>0</v>
      </c>
      <c r="E219" s="45">
        <v>0</v>
      </c>
    </row>
    <row r="220" spans="1:5" ht="21.75" customHeight="1" x14ac:dyDescent="0.3">
      <c r="A220" s="98"/>
      <c r="B220" s="100"/>
      <c r="C220" s="38" t="s">
        <v>146</v>
      </c>
      <c r="D220" s="45">
        <v>0</v>
      </c>
      <c r="E220" s="45">
        <v>0</v>
      </c>
    </row>
    <row r="221" spans="1:5" ht="25.5" customHeight="1" x14ac:dyDescent="0.3">
      <c r="A221" s="98"/>
      <c r="B221" s="100"/>
      <c r="C221" s="37" t="s">
        <v>208</v>
      </c>
      <c r="D221" s="45">
        <f>80-80</f>
        <v>0</v>
      </c>
      <c r="E221" s="45">
        <v>0</v>
      </c>
    </row>
    <row r="222" spans="1:5" ht="21.75" customHeight="1" x14ac:dyDescent="0.3">
      <c r="A222" s="99"/>
      <c r="B222" s="101"/>
      <c r="C222" s="37" t="s">
        <v>145</v>
      </c>
      <c r="D222" s="45">
        <v>0</v>
      </c>
      <c r="E222" s="45">
        <v>0</v>
      </c>
    </row>
    <row r="223" spans="1:5" ht="20.25" customHeight="1" x14ac:dyDescent="0.3">
      <c r="A223" s="96" t="s">
        <v>50</v>
      </c>
      <c r="B223" s="97" t="s">
        <v>160</v>
      </c>
      <c r="C223" s="37" t="s">
        <v>148</v>
      </c>
      <c r="D223" s="45">
        <f>D224+D225+D226+D227</f>
        <v>22819.3</v>
      </c>
      <c r="E223" s="45">
        <f>E224+E225+E226+E227</f>
        <v>6393.7150000000001</v>
      </c>
    </row>
    <row r="224" spans="1:5" ht="24" customHeight="1" x14ac:dyDescent="0.3">
      <c r="A224" s="96"/>
      <c r="B224" s="97"/>
      <c r="C224" s="38" t="s">
        <v>147</v>
      </c>
      <c r="D224" s="45">
        <v>0</v>
      </c>
      <c r="E224" s="45">
        <v>0</v>
      </c>
    </row>
    <row r="225" spans="1:5" ht="17.25" customHeight="1" x14ac:dyDescent="0.3">
      <c r="A225" s="96"/>
      <c r="B225" s="97"/>
      <c r="C225" s="38" t="s">
        <v>146</v>
      </c>
      <c r="D225" s="45">
        <v>0</v>
      </c>
      <c r="E225" s="45">
        <v>0</v>
      </c>
    </row>
    <row r="226" spans="1:5" ht="30.75" customHeight="1" x14ac:dyDescent="0.3">
      <c r="A226" s="96"/>
      <c r="B226" s="97"/>
      <c r="C226" s="37" t="s">
        <v>208</v>
      </c>
      <c r="D226" s="45">
        <f>'приложение 11'!I48</f>
        <v>22819.3</v>
      </c>
      <c r="E226" s="45">
        <f>'приложение 11'!J48</f>
        <v>6393.7150000000001</v>
      </c>
    </row>
    <row r="227" spans="1:5" ht="22.5" customHeight="1" x14ac:dyDescent="0.3">
      <c r="A227" s="96"/>
      <c r="B227" s="97"/>
      <c r="C227" s="37" t="s">
        <v>145</v>
      </c>
      <c r="D227" s="45">
        <v>0</v>
      </c>
      <c r="E227" s="45">
        <v>0</v>
      </c>
    </row>
    <row r="228" spans="1:5" ht="22.5" customHeight="1" x14ac:dyDescent="0.3">
      <c r="A228" s="132" t="s">
        <v>159</v>
      </c>
      <c r="B228" s="97" t="s">
        <v>158</v>
      </c>
      <c r="C228" s="37" t="s">
        <v>148</v>
      </c>
      <c r="D228" s="45">
        <f>D229+D230+D231+D232</f>
        <v>0</v>
      </c>
      <c r="E228" s="45">
        <v>0</v>
      </c>
    </row>
    <row r="229" spans="1:5" ht="23.25" customHeight="1" x14ac:dyDescent="0.3">
      <c r="A229" s="132"/>
      <c r="B229" s="97"/>
      <c r="C229" s="38" t="s">
        <v>147</v>
      </c>
      <c r="D229" s="45">
        <v>0</v>
      </c>
      <c r="E229" s="45">
        <v>0</v>
      </c>
    </row>
    <row r="230" spans="1:5" ht="22.5" customHeight="1" x14ac:dyDescent="0.3">
      <c r="A230" s="132"/>
      <c r="B230" s="97"/>
      <c r="C230" s="38" t="s">
        <v>146</v>
      </c>
      <c r="D230" s="45">
        <v>0</v>
      </c>
      <c r="E230" s="45">
        <v>0</v>
      </c>
    </row>
    <row r="231" spans="1:5" ht="15.75" customHeight="1" x14ac:dyDescent="0.3">
      <c r="A231" s="132"/>
      <c r="B231" s="97"/>
      <c r="C231" s="37" t="s">
        <v>208</v>
      </c>
      <c r="D231" s="45">
        <v>0</v>
      </c>
      <c r="E231" s="45">
        <v>0</v>
      </c>
    </row>
    <row r="232" spans="1:5" ht="32.25" customHeight="1" x14ac:dyDescent="0.3">
      <c r="A232" s="132"/>
      <c r="B232" s="97"/>
      <c r="C232" s="37" t="s">
        <v>145</v>
      </c>
      <c r="D232" s="45">
        <v>0</v>
      </c>
      <c r="E232" s="45">
        <v>0</v>
      </c>
    </row>
    <row r="233" spans="1:5" ht="23.25" customHeight="1" x14ac:dyDescent="0.3">
      <c r="A233" s="132" t="s">
        <v>157</v>
      </c>
      <c r="B233" s="97" t="s">
        <v>43</v>
      </c>
      <c r="C233" s="37" t="s">
        <v>148</v>
      </c>
      <c r="D233" s="45">
        <f>D234+D235+D236+D237</f>
        <v>0</v>
      </c>
      <c r="E233" s="45">
        <v>0</v>
      </c>
    </row>
    <row r="234" spans="1:5" ht="23.25" customHeight="1" x14ac:dyDescent="0.3">
      <c r="A234" s="132"/>
      <c r="B234" s="97"/>
      <c r="C234" s="38" t="s">
        <v>147</v>
      </c>
      <c r="D234" s="45">
        <v>0</v>
      </c>
      <c r="E234" s="45">
        <v>0</v>
      </c>
    </row>
    <row r="235" spans="1:5" ht="22.5" customHeight="1" x14ac:dyDescent="0.3">
      <c r="A235" s="132"/>
      <c r="B235" s="97"/>
      <c r="C235" s="38" t="s">
        <v>146</v>
      </c>
      <c r="D235" s="45">
        <v>0</v>
      </c>
      <c r="E235" s="45">
        <v>0</v>
      </c>
    </row>
    <row r="236" spans="1:5" ht="15.75" customHeight="1" x14ac:dyDescent="0.3">
      <c r="A236" s="132"/>
      <c r="B236" s="97"/>
      <c r="C236" s="37" t="s">
        <v>208</v>
      </c>
      <c r="D236" s="45">
        <v>0</v>
      </c>
      <c r="E236" s="45">
        <v>0</v>
      </c>
    </row>
    <row r="237" spans="1:5" ht="23.25" customHeight="1" x14ac:dyDescent="0.3">
      <c r="A237" s="132"/>
      <c r="B237" s="97"/>
      <c r="C237" s="37" t="s">
        <v>145</v>
      </c>
      <c r="D237" s="45">
        <v>0</v>
      </c>
      <c r="E237" s="45">
        <v>0</v>
      </c>
    </row>
    <row r="238" spans="1:5" ht="23.25" customHeight="1" x14ac:dyDescent="0.3">
      <c r="A238" s="85" t="s">
        <v>156</v>
      </c>
      <c r="B238" s="133" t="s">
        <v>40</v>
      </c>
      <c r="C238" s="37" t="s">
        <v>148</v>
      </c>
      <c r="D238" s="45">
        <f>D239+D240+D241+D242</f>
        <v>0</v>
      </c>
      <c r="E238" s="45">
        <v>0</v>
      </c>
    </row>
    <row r="239" spans="1:5" ht="23.25" customHeight="1" x14ac:dyDescent="0.3">
      <c r="A239" s="86"/>
      <c r="B239" s="134"/>
      <c r="C239" s="38" t="s">
        <v>147</v>
      </c>
      <c r="D239" s="45">
        <v>0</v>
      </c>
      <c r="E239" s="45">
        <v>0</v>
      </c>
    </row>
    <row r="240" spans="1:5" ht="23.25" customHeight="1" x14ac:dyDescent="0.3">
      <c r="A240" s="86"/>
      <c r="B240" s="134"/>
      <c r="C240" s="38" t="s">
        <v>146</v>
      </c>
      <c r="D240" s="45">
        <v>0</v>
      </c>
      <c r="E240" s="45">
        <v>0</v>
      </c>
    </row>
    <row r="241" spans="1:5" ht="23.25" customHeight="1" x14ac:dyDescent="0.3">
      <c r="A241" s="86"/>
      <c r="B241" s="134"/>
      <c r="C241" s="37" t="s">
        <v>208</v>
      </c>
      <c r="D241" s="45">
        <v>0</v>
      </c>
      <c r="E241" s="45">
        <v>0</v>
      </c>
    </row>
    <row r="242" spans="1:5" ht="23.25" customHeight="1" x14ac:dyDescent="0.3">
      <c r="A242" s="87"/>
      <c r="B242" s="135"/>
      <c r="C242" s="37" t="s">
        <v>145</v>
      </c>
      <c r="D242" s="45">
        <v>0</v>
      </c>
      <c r="E242" s="45">
        <v>0</v>
      </c>
    </row>
    <row r="243" spans="1:5" ht="23.25" customHeight="1" x14ac:dyDescent="0.3">
      <c r="A243" s="85" t="s">
        <v>38</v>
      </c>
      <c r="B243" s="107" t="s">
        <v>37</v>
      </c>
      <c r="C243" s="35" t="s">
        <v>148</v>
      </c>
      <c r="D243" s="44">
        <f>D248+D253+D258+D263+D268</f>
        <v>110.5</v>
      </c>
      <c r="E243" s="44">
        <f>E248+E253+E258+E263+E268</f>
        <v>17.571359999999999</v>
      </c>
    </row>
    <row r="244" spans="1:5" ht="23.25" customHeight="1" x14ac:dyDescent="0.3">
      <c r="A244" s="86"/>
      <c r="B244" s="108"/>
      <c r="C244" s="36" t="s">
        <v>147</v>
      </c>
      <c r="D244" s="44">
        <f t="shared" ref="D244:E247" si="12">D249+D254+D259</f>
        <v>0</v>
      </c>
      <c r="E244" s="44">
        <f t="shared" si="12"/>
        <v>0</v>
      </c>
    </row>
    <row r="245" spans="1:5" ht="23.25" customHeight="1" x14ac:dyDescent="0.3">
      <c r="A245" s="86"/>
      <c r="B245" s="108"/>
      <c r="C245" s="36" t="s">
        <v>146</v>
      </c>
      <c r="D245" s="44">
        <f t="shared" si="12"/>
        <v>0</v>
      </c>
      <c r="E245" s="44">
        <f t="shared" si="12"/>
        <v>0</v>
      </c>
    </row>
    <row r="246" spans="1:5" ht="23.25" customHeight="1" x14ac:dyDescent="0.3">
      <c r="A246" s="86"/>
      <c r="B246" s="108"/>
      <c r="C246" s="35" t="s">
        <v>208</v>
      </c>
      <c r="D246" s="44">
        <f>D251+D256+D261+D266+D271</f>
        <v>110.5</v>
      </c>
      <c r="E246" s="44">
        <f>E248+E253+E258+E263+E268</f>
        <v>17.571359999999999</v>
      </c>
    </row>
    <row r="247" spans="1:5" ht="23.25" customHeight="1" x14ac:dyDescent="0.3">
      <c r="A247" s="87"/>
      <c r="B247" s="109"/>
      <c r="C247" s="35" t="s">
        <v>145</v>
      </c>
      <c r="D247" s="44">
        <f t="shared" si="12"/>
        <v>0</v>
      </c>
      <c r="E247" s="44">
        <f t="shared" si="12"/>
        <v>0</v>
      </c>
    </row>
    <row r="248" spans="1:5" ht="23.25" customHeight="1" x14ac:dyDescent="0.3">
      <c r="A248" s="132" t="s">
        <v>155</v>
      </c>
      <c r="B248" s="97" t="s">
        <v>35</v>
      </c>
      <c r="C248" s="37" t="s">
        <v>148</v>
      </c>
      <c r="D248" s="45">
        <f>D249+D250+D251+D252</f>
        <v>85.5</v>
      </c>
      <c r="E248" s="45">
        <f>E249+E250+E251+E252</f>
        <v>12.24</v>
      </c>
    </row>
    <row r="249" spans="1:5" ht="26.25" customHeight="1" x14ac:dyDescent="0.3">
      <c r="A249" s="132"/>
      <c r="B249" s="97"/>
      <c r="C249" s="38" t="s">
        <v>147</v>
      </c>
      <c r="D249" s="45">
        <v>0</v>
      </c>
      <c r="E249" s="45">
        <v>0</v>
      </c>
    </row>
    <row r="250" spans="1:5" ht="21" customHeight="1" x14ac:dyDescent="0.3">
      <c r="A250" s="132"/>
      <c r="B250" s="97"/>
      <c r="C250" s="38" t="s">
        <v>146</v>
      </c>
      <c r="D250" s="45">
        <v>0</v>
      </c>
      <c r="E250" s="45">
        <v>0</v>
      </c>
    </row>
    <row r="251" spans="1:5" ht="15.75" customHeight="1" x14ac:dyDescent="0.3">
      <c r="A251" s="132"/>
      <c r="B251" s="97"/>
      <c r="C251" s="37" t="s">
        <v>208</v>
      </c>
      <c r="D251" s="45">
        <f>'приложение 11'!I53</f>
        <v>85.5</v>
      </c>
      <c r="E251" s="45">
        <f>'приложение 11'!J53</f>
        <v>12.24</v>
      </c>
    </row>
    <row r="252" spans="1:5" ht="20.25" customHeight="1" x14ac:dyDescent="0.3">
      <c r="A252" s="132"/>
      <c r="B252" s="97"/>
      <c r="C252" s="37" t="s">
        <v>145</v>
      </c>
      <c r="D252" s="45">
        <v>0</v>
      </c>
      <c r="E252" s="45">
        <v>0</v>
      </c>
    </row>
    <row r="253" spans="1:5" ht="22.5" customHeight="1" x14ac:dyDescent="0.3">
      <c r="A253" s="132" t="s">
        <v>33</v>
      </c>
      <c r="B253" s="97" t="s">
        <v>32</v>
      </c>
      <c r="C253" s="37" t="s">
        <v>148</v>
      </c>
      <c r="D253" s="45">
        <f>D254+D255+D256+D257</f>
        <v>25</v>
      </c>
      <c r="E253" s="45">
        <f>E257+E256+E255+E254</f>
        <v>5.3313600000000001</v>
      </c>
    </row>
    <row r="254" spans="1:5" ht="24" customHeight="1" x14ac:dyDescent="0.3">
      <c r="A254" s="132"/>
      <c r="B254" s="97"/>
      <c r="C254" s="38" t="s">
        <v>147</v>
      </c>
      <c r="D254" s="45">
        <v>0</v>
      </c>
      <c r="E254" s="45">
        <v>0</v>
      </c>
    </row>
    <row r="255" spans="1:5" ht="19.5" customHeight="1" x14ac:dyDescent="0.3">
      <c r="A255" s="132"/>
      <c r="B255" s="97"/>
      <c r="C255" s="38" t="s">
        <v>146</v>
      </c>
      <c r="D255" s="45">
        <v>0</v>
      </c>
      <c r="E255" s="45">
        <v>0</v>
      </c>
    </row>
    <row r="256" spans="1:5" ht="15.75" customHeight="1" x14ac:dyDescent="0.3">
      <c r="A256" s="132"/>
      <c r="B256" s="97"/>
      <c r="C256" s="37" t="s">
        <v>208</v>
      </c>
      <c r="D256" s="45">
        <f>'приложение 11'!I54</f>
        <v>25</v>
      </c>
      <c r="E256" s="45">
        <f>'приложение 11'!J54</f>
        <v>5.3313600000000001</v>
      </c>
    </row>
    <row r="257" spans="1:5" ht="30.75" customHeight="1" x14ac:dyDescent="0.3">
      <c r="A257" s="132"/>
      <c r="B257" s="97"/>
      <c r="C257" s="37" t="s">
        <v>145</v>
      </c>
      <c r="D257" s="45">
        <v>0</v>
      </c>
      <c r="E257" s="45">
        <v>0</v>
      </c>
    </row>
    <row r="258" spans="1:5" ht="22.5" customHeight="1" x14ac:dyDescent="0.3">
      <c r="A258" s="132" t="s">
        <v>30</v>
      </c>
      <c r="B258" s="97" t="s">
        <v>29</v>
      </c>
      <c r="C258" s="37" t="s">
        <v>148</v>
      </c>
      <c r="D258" s="45">
        <f>D259+D260+D261+D262</f>
        <v>0</v>
      </c>
      <c r="E258" s="45">
        <v>0</v>
      </c>
    </row>
    <row r="259" spans="1:5" ht="29.25" customHeight="1" x14ac:dyDescent="0.3">
      <c r="A259" s="132"/>
      <c r="B259" s="97"/>
      <c r="C259" s="38" t="s">
        <v>147</v>
      </c>
      <c r="D259" s="45">
        <v>0</v>
      </c>
      <c r="E259" s="45">
        <v>0</v>
      </c>
    </row>
    <row r="260" spans="1:5" ht="24.75" customHeight="1" x14ac:dyDescent="0.3">
      <c r="A260" s="132"/>
      <c r="B260" s="97"/>
      <c r="C260" s="38" t="s">
        <v>146</v>
      </c>
      <c r="D260" s="45">
        <v>0</v>
      </c>
      <c r="E260" s="45">
        <v>0</v>
      </c>
    </row>
    <row r="261" spans="1:5" ht="24.75" customHeight="1" x14ac:dyDescent="0.3">
      <c r="A261" s="132"/>
      <c r="B261" s="97"/>
      <c r="C261" s="37" t="s">
        <v>208</v>
      </c>
      <c r="D261" s="45">
        <v>0</v>
      </c>
      <c r="E261" s="45">
        <v>0</v>
      </c>
    </row>
    <row r="262" spans="1:5" ht="24" customHeight="1" x14ac:dyDescent="0.3">
      <c r="A262" s="132"/>
      <c r="B262" s="97"/>
      <c r="C262" s="37" t="s">
        <v>145</v>
      </c>
      <c r="D262" s="45">
        <v>0</v>
      </c>
      <c r="E262" s="45">
        <v>0</v>
      </c>
    </row>
    <row r="263" spans="1:5" ht="24" customHeight="1" x14ac:dyDescent="0.3">
      <c r="A263" s="85" t="s">
        <v>214</v>
      </c>
      <c r="B263" s="133" t="s">
        <v>71</v>
      </c>
      <c r="C263" s="37" t="s">
        <v>148</v>
      </c>
      <c r="D263" s="46">
        <f>D264+D265+D266+D267</f>
        <v>0</v>
      </c>
      <c r="E263" s="45">
        <f>E264+E265+E266+E267+E267</f>
        <v>0</v>
      </c>
    </row>
    <row r="264" spans="1:5" ht="24" customHeight="1" x14ac:dyDescent="0.3">
      <c r="A264" s="86"/>
      <c r="B264" s="134"/>
      <c r="C264" s="38" t="s">
        <v>147</v>
      </c>
      <c r="D264" s="46">
        <v>0</v>
      </c>
      <c r="E264" s="45">
        <v>0</v>
      </c>
    </row>
    <row r="265" spans="1:5" ht="24" customHeight="1" x14ac:dyDescent="0.3">
      <c r="A265" s="86"/>
      <c r="B265" s="134"/>
      <c r="C265" s="38" t="s">
        <v>146</v>
      </c>
      <c r="D265" s="46">
        <v>0</v>
      </c>
      <c r="E265" s="45">
        <v>0</v>
      </c>
    </row>
    <row r="266" spans="1:5" ht="24" customHeight="1" x14ac:dyDescent="0.3">
      <c r="A266" s="86"/>
      <c r="B266" s="134"/>
      <c r="C266" s="37" t="s">
        <v>208</v>
      </c>
      <c r="D266" s="46">
        <f>'приложение 11'!I56</f>
        <v>0</v>
      </c>
      <c r="E266" s="46">
        <f>'приложение 11'!J56</f>
        <v>0</v>
      </c>
    </row>
    <row r="267" spans="1:5" ht="24" customHeight="1" x14ac:dyDescent="0.3">
      <c r="A267" s="87"/>
      <c r="B267" s="135"/>
      <c r="C267" s="37" t="s">
        <v>145</v>
      </c>
      <c r="D267" s="46">
        <v>0</v>
      </c>
      <c r="E267" s="45">
        <v>0</v>
      </c>
    </row>
    <row r="268" spans="1:5" ht="24" customHeight="1" x14ac:dyDescent="0.3">
      <c r="A268" s="85" t="s">
        <v>215</v>
      </c>
      <c r="B268" s="133" t="s">
        <v>158</v>
      </c>
      <c r="C268" s="37" t="s">
        <v>148</v>
      </c>
      <c r="D268" s="46">
        <f>D269+D270+D271+D272</f>
        <v>0</v>
      </c>
      <c r="E268" s="45">
        <f>E269+E270+E271+E272</f>
        <v>0</v>
      </c>
    </row>
    <row r="269" spans="1:5" ht="24" customHeight="1" x14ac:dyDescent="0.3">
      <c r="A269" s="86"/>
      <c r="B269" s="134"/>
      <c r="C269" s="38" t="s">
        <v>147</v>
      </c>
      <c r="D269" s="46">
        <v>0</v>
      </c>
      <c r="E269" s="45">
        <v>0</v>
      </c>
    </row>
    <row r="270" spans="1:5" ht="24" customHeight="1" x14ac:dyDescent="0.3">
      <c r="A270" s="86"/>
      <c r="B270" s="134"/>
      <c r="C270" s="38" t="s">
        <v>146</v>
      </c>
      <c r="D270" s="46">
        <v>0</v>
      </c>
      <c r="E270" s="45">
        <v>0</v>
      </c>
    </row>
    <row r="271" spans="1:5" ht="24" customHeight="1" x14ac:dyDescent="0.3">
      <c r="A271" s="86"/>
      <c r="B271" s="134"/>
      <c r="C271" s="37" t="s">
        <v>208</v>
      </c>
      <c r="D271" s="46">
        <f>'приложение 11'!I57</f>
        <v>0</v>
      </c>
      <c r="E271" s="46">
        <f>'приложение 11'!J57</f>
        <v>0</v>
      </c>
    </row>
    <row r="272" spans="1:5" ht="24" customHeight="1" x14ac:dyDescent="0.3">
      <c r="A272" s="87"/>
      <c r="B272" s="135"/>
      <c r="C272" s="37" t="s">
        <v>145</v>
      </c>
      <c r="D272" s="46">
        <v>0</v>
      </c>
      <c r="E272" s="45">
        <v>0</v>
      </c>
    </row>
    <row r="273" spans="1:5" ht="24" customHeight="1" x14ac:dyDescent="0.3">
      <c r="A273" s="85" t="s">
        <v>216</v>
      </c>
      <c r="B273" s="136" t="s">
        <v>217</v>
      </c>
      <c r="C273" s="35" t="s">
        <v>148</v>
      </c>
      <c r="D273" s="67">
        <f t="shared" ref="D273" si="13">D274+D275+D276+D277</f>
        <v>1203</v>
      </c>
      <c r="E273" s="44">
        <f>E276</f>
        <v>215.33580000000001</v>
      </c>
    </row>
    <row r="274" spans="1:5" ht="24" customHeight="1" x14ac:dyDescent="0.3">
      <c r="A274" s="86"/>
      <c r="B274" s="137"/>
      <c r="C274" s="36" t="s">
        <v>147</v>
      </c>
      <c r="D274" s="67">
        <v>0</v>
      </c>
      <c r="E274" s="44">
        <v>0</v>
      </c>
    </row>
    <row r="275" spans="1:5" ht="24" customHeight="1" x14ac:dyDescent="0.3">
      <c r="A275" s="86"/>
      <c r="B275" s="137"/>
      <c r="C275" s="36" t="s">
        <v>146</v>
      </c>
      <c r="D275" s="67">
        <v>0</v>
      </c>
      <c r="E275" s="44">
        <v>0</v>
      </c>
    </row>
    <row r="276" spans="1:5" ht="24" customHeight="1" x14ac:dyDescent="0.3">
      <c r="A276" s="86"/>
      <c r="B276" s="137"/>
      <c r="C276" s="35" t="s">
        <v>208</v>
      </c>
      <c r="D276" s="67">
        <f>'приложение 11'!I58</f>
        <v>1203</v>
      </c>
      <c r="E276" s="67">
        <f>'приложение 11'!J58</f>
        <v>215.33580000000001</v>
      </c>
    </row>
    <row r="277" spans="1:5" ht="24" customHeight="1" x14ac:dyDescent="0.3">
      <c r="A277" s="87"/>
      <c r="B277" s="138"/>
      <c r="C277" s="35" t="s">
        <v>145</v>
      </c>
      <c r="D277" s="67">
        <v>0</v>
      </c>
      <c r="E277" s="44">
        <v>0</v>
      </c>
    </row>
    <row r="278" spans="1:5" ht="23.25" customHeight="1" x14ac:dyDescent="0.3">
      <c r="A278" s="154" t="s">
        <v>27</v>
      </c>
      <c r="B278" s="94" t="s">
        <v>26</v>
      </c>
      <c r="C278" s="35" t="s">
        <v>148</v>
      </c>
      <c r="D278" s="44">
        <f t="shared" ref="D278:E281" si="14">D283+D308+D318</f>
        <v>25084.420000000002</v>
      </c>
      <c r="E278" s="44">
        <f t="shared" si="14"/>
        <v>5804.4392699999999</v>
      </c>
    </row>
    <row r="279" spans="1:5" ht="26.25" customHeight="1" x14ac:dyDescent="0.3">
      <c r="A279" s="154"/>
      <c r="B279" s="94"/>
      <c r="C279" s="36" t="s">
        <v>147</v>
      </c>
      <c r="D279" s="44">
        <f t="shared" si="14"/>
        <v>0</v>
      </c>
      <c r="E279" s="44">
        <f t="shared" si="14"/>
        <v>0</v>
      </c>
    </row>
    <row r="280" spans="1:5" ht="18.75" customHeight="1" x14ac:dyDescent="0.3">
      <c r="A280" s="154"/>
      <c r="B280" s="94"/>
      <c r="C280" s="36" t="s">
        <v>146</v>
      </c>
      <c r="D280" s="44">
        <f t="shared" si="14"/>
        <v>1310</v>
      </c>
      <c r="E280" s="44">
        <f t="shared" si="14"/>
        <v>210</v>
      </c>
    </row>
    <row r="281" spans="1:5" ht="31.5" customHeight="1" x14ac:dyDescent="0.3">
      <c r="A281" s="154"/>
      <c r="B281" s="94"/>
      <c r="C281" s="35" t="s">
        <v>208</v>
      </c>
      <c r="D281" s="44">
        <f t="shared" si="14"/>
        <v>23774.420000000002</v>
      </c>
      <c r="E281" s="44">
        <f t="shared" si="14"/>
        <v>5594.4392699999999</v>
      </c>
    </row>
    <row r="282" spans="1:5" ht="23.25" customHeight="1" x14ac:dyDescent="0.3">
      <c r="A282" s="154"/>
      <c r="B282" s="94"/>
      <c r="C282" s="35" t="s">
        <v>145</v>
      </c>
      <c r="D282" s="44">
        <f>D287+D312+D322</f>
        <v>0</v>
      </c>
      <c r="E282" s="44">
        <f>E287+E312+E322</f>
        <v>0</v>
      </c>
    </row>
    <row r="283" spans="1:5" ht="29.25" customHeight="1" x14ac:dyDescent="0.3">
      <c r="A283" s="132" t="s">
        <v>25</v>
      </c>
      <c r="B283" s="94" t="s">
        <v>24</v>
      </c>
      <c r="C283" s="35" t="s">
        <v>148</v>
      </c>
      <c r="D283" s="44">
        <f t="shared" ref="D283:E287" si="15">D288+D293+D298+D303</f>
        <v>23649.420000000002</v>
      </c>
      <c r="E283" s="44">
        <f t="shared" si="15"/>
        <v>5594.06927</v>
      </c>
    </row>
    <row r="284" spans="1:5" ht="21" customHeight="1" x14ac:dyDescent="0.3">
      <c r="A284" s="132"/>
      <c r="B284" s="94"/>
      <c r="C284" s="36" t="s">
        <v>147</v>
      </c>
      <c r="D284" s="44">
        <f t="shared" si="15"/>
        <v>0</v>
      </c>
      <c r="E284" s="44">
        <f t="shared" si="15"/>
        <v>0</v>
      </c>
    </row>
    <row r="285" spans="1:5" ht="21" customHeight="1" x14ac:dyDescent="0.3">
      <c r="A285" s="132"/>
      <c r="B285" s="94"/>
      <c r="C285" s="36" t="s">
        <v>146</v>
      </c>
      <c r="D285" s="44">
        <f t="shared" si="15"/>
        <v>0</v>
      </c>
      <c r="E285" s="44">
        <f t="shared" si="15"/>
        <v>0</v>
      </c>
    </row>
    <row r="286" spans="1:5" ht="28.5" customHeight="1" x14ac:dyDescent="0.3">
      <c r="A286" s="132"/>
      <c r="B286" s="94"/>
      <c r="C286" s="35" t="s">
        <v>208</v>
      </c>
      <c r="D286" s="44">
        <f t="shared" si="15"/>
        <v>23649.420000000002</v>
      </c>
      <c r="E286" s="44">
        <f t="shared" si="15"/>
        <v>5594.06927</v>
      </c>
    </row>
    <row r="287" spans="1:5" ht="21" customHeight="1" x14ac:dyDescent="0.3">
      <c r="A287" s="132"/>
      <c r="B287" s="94"/>
      <c r="C287" s="35" t="s">
        <v>145</v>
      </c>
      <c r="D287" s="44">
        <f t="shared" si="15"/>
        <v>0</v>
      </c>
      <c r="E287" s="44">
        <f t="shared" si="15"/>
        <v>0</v>
      </c>
    </row>
    <row r="288" spans="1:5" ht="15.6" x14ac:dyDescent="0.3">
      <c r="A288" s="132" t="s">
        <v>21</v>
      </c>
      <c r="B288" s="97" t="s">
        <v>20</v>
      </c>
      <c r="C288" s="37" t="s">
        <v>148</v>
      </c>
      <c r="D288" s="45">
        <f>D289+D290+D291+D292</f>
        <v>6389.24</v>
      </c>
      <c r="E288" s="45">
        <f>E289+E290+E291+E292</f>
        <v>1205.39456</v>
      </c>
    </row>
    <row r="289" spans="1:5" ht="24" customHeight="1" x14ac:dyDescent="0.3">
      <c r="A289" s="132"/>
      <c r="B289" s="97"/>
      <c r="C289" s="38" t="s">
        <v>147</v>
      </c>
      <c r="D289" s="45">
        <v>0</v>
      </c>
      <c r="E289" s="45">
        <v>0</v>
      </c>
    </row>
    <row r="290" spans="1:5" ht="22.5" customHeight="1" x14ac:dyDescent="0.3">
      <c r="A290" s="132"/>
      <c r="B290" s="97"/>
      <c r="C290" s="38" t="s">
        <v>146</v>
      </c>
      <c r="D290" s="45">
        <v>0</v>
      </c>
      <c r="E290" s="45">
        <v>0</v>
      </c>
    </row>
    <row r="291" spans="1:5" ht="27" customHeight="1" x14ac:dyDescent="0.3">
      <c r="A291" s="132"/>
      <c r="B291" s="97"/>
      <c r="C291" s="37" t="s">
        <v>208</v>
      </c>
      <c r="D291" s="45">
        <f>'приложение 11'!I61</f>
        <v>6389.24</v>
      </c>
      <c r="E291" s="45">
        <f>'приложение 11'!J61</f>
        <v>1205.39456</v>
      </c>
    </row>
    <row r="292" spans="1:5" ht="22.2" customHeight="1" x14ac:dyDescent="0.3">
      <c r="A292" s="132"/>
      <c r="B292" s="97"/>
      <c r="C292" s="37" t="s">
        <v>145</v>
      </c>
      <c r="D292" s="45">
        <v>0</v>
      </c>
      <c r="E292" s="45">
        <v>0</v>
      </c>
    </row>
    <row r="293" spans="1:5" ht="33.75" customHeight="1" x14ac:dyDescent="0.3">
      <c r="A293" s="132" t="s">
        <v>154</v>
      </c>
      <c r="B293" s="97" t="s">
        <v>17</v>
      </c>
      <c r="C293" s="37" t="s">
        <v>148</v>
      </c>
      <c r="D293" s="45">
        <f>D294+D295+D296+D297</f>
        <v>15114.619999999999</v>
      </c>
      <c r="E293" s="45">
        <f>E294+E295+E296+E297</f>
        <v>3352.8181599999998</v>
      </c>
    </row>
    <row r="294" spans="1:5" ht="20.25" customHeight="1" x14ac:dyDescent="0.3">
      <c r="A294" s="132"/>
      <c r="B294" s="97"/>
      <c r="C294" s="38" t="s">
        <v>147</v>
      </c>
      <c r="D294" s="45">
        <v>0</v>
      </c>
      <c r="E294" s="45">
        <v>0</v>
      </c>
    </row>
    <row r="295" spans="1:5" ht="15" customHeight="1" x14ac:dyDescent="0.3">
      <c r="A295" s="132"/>
      <c r="B295" s="97"/>
      <c r="C295" s="38" t="s">
        <v>146</v>
      </c>
      <c r="D295" s="45">
        <v>0</v>
      </c>
      <c r="E295" s="45">
        <v>0</v>
      </c>
    </row>
    <row r="296" spans="1:5" ht="30.75" customHeight="1" x14ac:dyDescent="0.3">
      <c r="A296" s="132"/>
      <c r="B296" s="97"/>
      <c r="C296" s="37" t="s">
        <v>208</v>
      </c>
      <c r="D296" s="45">
        <f>'приложение 11'!I68</f>
        <v>15114.619999999999</v>
      </c>
      <c r="E296" s="45">
        <f>'приложение 11'!J68</f>
        <v>3352.8181599999998</v>
      </c>
    </row>
    <row r="297" spans="1:5" ht="13.5" customHeight="1" x14ac:dyDescent="0.3">
      <c r="A297" s="132"/>
      <c r="B297" s="97"/>
      <c r="C297" s="37" t="s">
        <v>145</v>
      </c>
      <c r="D297" s="45">
        <v>0</v>
      </c>
      <c r="E297" s="45">
        <v>0</v>
      </c>
    </row>
    <row r="298" spans="1:5" ht="26.25" customHeight="1" x14ac:dyDescent="0.3">
      <c r="A298" s="132" t="s">
        <v>15</v>
      </c>
      <c r="B298" s="97" t="s">
        <v>14</v>
      </c>
      <c r="C298" s="37" t="s">
        <v>148</v>
      </c>
      <c r="D298" s="45">
        <f>D299+D300+D301+D302</f>
        <v>0</v>
      </c>
      <c r="E298" s="45">
        <v>0</v>
      </c>
    </row>
    <row r="299" spans="1:5" ht="20.25" customHeight="1" x14ac:dyDescent="0.3">
      <c r="A299" s="132"/>
      <c r="B299" s="97"/>
      <c r="C299" s="38" t="s">
        <v>147</v>
      </c>
      <c r="D299" s="45">
        <v>0</v>
      </c>
      <c r="E299" s="45">
        <v>0</v>
      </c>
    </row>
    <row r="300" spans="1:5" ht="21" customHeight="1" x14ac:dyDescent="0.3">
      <c r="A300" s="132"/>
      <c r="B300" s="97"/>
      <c r="C300" s="38" t="s">
        <v>146</v>
      </c>
      <c r="D300" s="45">
        <v>0</v>
      </c>
      <c r="E300" s="45">
        <v>0</v>
      </c>
    </row>
    <row r="301" spans="1:5" ht="15.75" customHeight="1" x14ac:dyDescent="0.3">
      <c r="A301" s="132"/>
      <c r="B301" s="97"/>
      <c r="C301" s="37" t="s">
        <v>208</v>
      </c>
      <c r="D301" s="45">
        <v>0</v>
      </c>
      <c r="E301" s="45">
        <v>0</v>
      </c>
    </row>
    <row r="302" spans="1:5" ht="21" customHeight="1" x14ac:dyDescent="0.3">
      <c r="A302" s="132"/>
      <c r="B302" s="97"/>
      <c r="C302" s="37" t="s">
        <v>145</v>
      </c>
      <c r="D302" s="45">
        <v>0</v>
      </c>
      <c r="E302" s="45">
        <v>0</v>
      </c>
    </row>
    <row r="303" spans="1:5" ht="15.75" customHeight="1" x14ac:dyDescent="0.3">
      <c r="A303" s="132" t="s">
        <v>12</v>
      </c>
      <c r="B303" s="103" t="s">
        <v>153</v>
      </c>
      <c r="C303" s="37" t="s">
        <v>148</v>
      </c>
      <c r="D303" s="45">
        <f>D304+D305+D306+D307</f>
        <v>2145.56</v>
      </c>
      <c r="E303" s="45">
        <f>E304+E305+E306+E307</f>
        <v>1035.85655</v>
      </c>
    </row>
    <row r="304" spans="1:5" ht="33" customHeight="1" x14ac:dyDescent="0.3">
      <c r="A304" s="132"/>
      <c r="B304" s="100"/>
      <c r="C304" s="38" t="s">
        <v>147</v>
      </c>
      <c r="D304" s="45">
        <v>0</v>
      </c>
      <c r="E304" s="45">
        <v>0</v>
      </c>
    </row>
    <row r="305" spans="1:5" ht="13.5" customHeight="1" x14ac:dyDescent="0.3">
      <c r="A305" s="132"/>
      <c r="B305" s="100"/>
      <c r="C305" s="38" t="s">
        <v>146</v>
      </c>
      <c r="D305" s="45">
        <v>0</v>
      </c>
      <c r="E305" s="45">
        <v>0</v>
      </c>
    </row>
    <row r="306" spans="1:5" ht="27.75" customHeight="1" x14ac:dyDescent="0.3">
      <c r="A306" s="132"/>
      <c r="B306" s="100"/>
      <c r="C306" s="37" t="s">
        <v>208</v>
      </c>
      <c r="D306" s="4">
        <v>2145.56</v>
      </c>
      <c r="E306" s="4">
        <v>1035.85655</v>
      </c>
    </row>
    <row r="307" spans="1:5" ht="12.75" customHeight="1" x14ac:dyDescent="0.3">
      <c r="A307" s="132"/>
      <c r="B307" s="101"/>
      <c r="C307" s="37" t="s">
        <v>145</v>
      </c>
      <c r="D307" s="45">
        <v>0</v>
      </c>
      <c r="E307" s="45">
        <v>0</v>
      </c>
    </row>
    <row r="308" spans="1:5" ht="23.25" customHeight="1" x14ac:dyDescent="0.3">
      <c r="A308" s="145" t="s">
        <v>9</v>
      </c>
      <c r="B308" s="108" t="s">
        <v>8</v>
      </c>
      <c r="C308" s="35" t="s">
        <v>148</v>
      </c>
      <c r="D308" s="44">
        <f t="shared" ref="D308:D312" si="16">D313</f>
        <v>125</v>
      </c>
      <c r="E308" s="44">
        <f>E313</f>
        <v>0.37</v>
      </c>
    </row>
    <row r="309" spans="1:5" ht="19.5" customHeight="1" x14ac:dyDescent="0.3">
      <c r="A309" s="146"/>
      <c r="B309" s="108"/>
      <c r="C309" s="36" t="s">
        <v>147</v>
      </c>
      <c r="D309" s="44">
        <f t="shared" si="16"/>
        <v>0</v>
      </c>
      <c r="E309" s="44">
        <f>E314</f>
        <v>0</v>
      </c>
    </row>
    <row r="310" spans="1:5" ht="19.5" customHeight="1" x14ac:dyDescent="0.3">
      <c r="A310" s="146"/>
      <c r="B310" s="108"/>
      <c r="C310" s="36" t="s">
        <v>146</v>
      </c>
      <c r="D310" s="44">
        <f t="shared" si="16"/>
        <v>0</v>
      </c>
      <c r="E310" s="44">
        <f>E315</f>
        <v>0</v>
      </c>
    </row>
    <row r="311" spans="1:5" ht="19.5" customHeight="1" x14ac:dyDescent="0.3">
      <c r="A311" s="146"/>
      <c r="B311" s="108"/>
      <c r="C311" s="35" t="s">
        <v>208</v>
      </c>
      <c r="D311" s="44">
        <f t="shared" si="16"/>
        <v>125</v>
      </c>
      <c r="E311" s="44">
        <f>E316</f>
        <v>0.37</v>
      </c>
    </row>
    <row r="312" spans="1:5" ht="21.75" customHeight="1" x14ac:dyDescent="0.3">
      <c r="A312" s="147"/>
      <c r="B312" s="109"/>
      <c r="C312" s="35" t="s">
        <v>145</v>
      </c>
      <c r="D312" s="44">
        <f t="shared" si="16"/>
        <v>0</v>
      </c>
      <c r="E312" s="44">
        <f>E317</f>
        <v>0</v>
      </c>
    </row>
    <row r="313" spans="1:5" ht="21" customHeight="1" x14ac:dyDescent="0.3">
      <c r="A313" s="85" t="s">
        <v>152</v>
      </c>
      <c r="B313" s="148" t="s">
        <v>3</v>
      </c>
      <c r="C313" s="37" t="s">
        <v>148</v>
      </c>
      <c r="D313" s="45">
        <f>D314+D315+D316+D317</f>
        <v>125</v>
      </c>
      <c r="E313" s="45">
        <f>E317+E316+E315+E314</f>
        <v>0.37</v>
      </c>
    </row>
    <row r="314" spans="1:5" ht="24.75" customHeight="1" x14ac:dyDescent="0.3">
      <c r="A314" s="86"/>
      <c r="B314" s="149"/>
      <c r="C314" s="38" t="s">
        <v>147</v>
      </c>
      <c r="D314" s="48">
        <v>0</v>
      </c>
      <c r="E314" s="48">
        <v>0</v>
      </c>
    </row>
    <row r="315" spans="1:5" ht="20.25" customHeight="1" x14ac:dyDescent="0.3">
      <c r="A315" s="86"/>
      <c r="B315" s="149"/>
      <c r="C315" s="38" t="s">
        <v>146</v>
      </c>
      <c r="D315" s="48">
        <v>0</v>
      </c>
      <c r="E315" s="48">
        <v>0</v>
      </c>
    </row>
    <row r="316" spans="1:5" ht="15.6" x14ac:dyDescent="0.3">
      <c r="A316" s="86"/>
      <c r="B316" s="149"/>
      <c r="C316" s="37" t="s">
        <v>208</v>
      </c>
      <c r="D316" s="48">
        <v>125</v>
      </c>
      <c r="E316" s="48">
        <v>0.37</v>
      </c>
    </row>
    <row r="317" spans="1:5" ht="17.25" customHeight="1" x14ac:dyDescent="0.3">
      <c r="A317" s="87"/>
      <c r="B317" s="150"/>
      <c r="C317" s="37" t="s">
        <v>145</v>
      </c>
      <c r="D317" s="48">
        <v>0</v>
      </c>
      <c r="E317" s="48">
        <v>0</v>
      </c>
    </row>
    <row r="318" spans="1:5" ht="15.6" x14ac:dyDescent="0.3">
      <c r="A318" s="142" t="s">
        <v>151</v>
      </c>
      <c r="B318" s="152" t="s">
        <v>222</v>
      </c>
      <c r="C318" s="35" t="s">
        <v>148</v>
      </c>
      <c r="D318" s="49">
        <f t="shared" ref="D318:D322" si="17">D323</f>
        <v>1310</v>
      </c>
      <c r="E318" s="49">
        <f>E323</f>
        <v>210</v>
      </c>
    </row>
    <row r="319" spans="1:5" ht="15.6" x14ac:dyDescent="0.3">
      <c r="A319" s="143"/>
      <c r="B319" s="152"/>
      <c r="C319" s="36" t="s">
        <v>147</v>
      </c>
      <c r="D319" s="49">
        <f t="shared" si="17"/>
        <v>0</v>
      </c>
      <c r="E319" s="49">
        <f>E324</f>
        <v>0</v>
      </c>
    </row>
    <row r="320" spans="1:5" ht="15.6" x14ac:dyDescent="0.3">
      <c r="A320" s="143"/>
      <c r="B320" s="152"/>
      <c r="C320" s="36" t="s">
        <v>146</v>
      </c>
      <c r="D320" s="49">
        <f t="shared" si="17"/>
        <v>1310</v>
      </c>
      <c r="E320" s="49">
        <f>E325</f>
        <v>210</v>
      </c>
    </row>
    <row r="321" spans="1:5" ht="15.6" x14ac:dyDescent="0.3">
      <c r="A321" s="143"/>
      <c r="B321" s="152"/>
      <c r="C321" s="35" t="s">
        <v>208</v>
      </c>
      <c r="D321" s="49">
        <f t="shared" si="17"/>
        <v>0</v>
      </c>
      <c r="E321" s="49">
        <f>E326</f>
        <v>0</v>
      </c>
    </row>
    <row r="322" spans="1:5" ht="15.6" x14ac:dyDescent="0.3">
      <c r="A322" s="151"/>
      <c r="B322" s="153"/>
      <c r="C322" s="35" t="s">
        <v>145</v>
      </c>
      <c r="D322" s="49">
        <f t="shared" si="17"/>
        <v>0</v>
      </c>
      <c r="E322" s="49">
        <f>E327</f>
        <v>0</v>
      </c>
    </row>
    <row r="323" spans="1:5" ht="15.75" customHeight="1" x14ac:dyDescent="0.3">
      <c r="A323" s="142" t="s">
        <v>150</v>
      </c>
      <c r="B323" s="144" t="s">
        <v>149</v>
      </c>
      <c r="C323" s="34" t="s">
        <v>148</v>
      </c>
      <c r="D323" s="45">
        <f>D324+D325+D326+D327</f>
        <v>1310</v>
      </c>
      <c r="E323" s="45">
        <f>E324+E325+E326+E327</f>
        <v>210</v>
      </c>
    </row>
    <row r="324" spans="1:5" ht="15.6" x14ac:dyDescent="0.3">
      <c r="A324" s="143"/>
      <c r="B324" s="144"/>
      <c r="C324" s="14" t="s">
        <v>147</v>
      </c>
      <c r="D324" s="45">
        <v>0</v>
      </c>
      <c r="E324" s="45">
        <v>0</v>
      </c>
    </row>
    <row r="325" spans="1:5" ht="15.6" x14ac:dyDescent="0.3">
      <c r="A325" s="143"/>
      <c r="B325" s="144"/>
      <c r="C325" s="14" t="s">
        <v>146</v>
      </c>
      <c r="D325" s="45">
        <v>1310</v>
      </c>
      <c r="E325" s="45">
        <v>210</v>
      </c>
    </row>
    <row r="326" spans="1:5" ht="15.6" x14ac:dyDescent="0.3">
      <c r="A326" s="143"/>
      <c r="B326" s="144"/>
      <c r="C326" s="34" t="s">
        <v>208</v>
      </c>
      <c r="D326" s="45">
        <v>0</v>
      </c>
      <c r="E326" s="45">
        <v>0</v>
      </c>
    </row>
    <row r="327" spans="1:5" ht="15.6" x14ac:dyDescent="0.3">
      <c r="A327" s="143"/>
      <c r="B327" s="144"/>
      <c r="C327" s="34" t="s">
        <v>145</v>
      </c>
      <c r="D327" s="45">
        <v>0</v>
      </c>
      <c r="E327" s="45">
        <v>0</v>
      </c>
    </row>
    <row r="330" spans="1:5" ht="66.599999999999994" customHeight="1" x14ac:dyDescent="0.3">
      <c r="B330" s="50" t="s">
        <v>225</v>
      </c>
      <c r="C330" s="2"/>
      <c r="D330" s="51" t="s">
        <v>209</v>
      </c>
    </row>
    <row r="331" spans="1:5" ht="15.6" x14ac:dyDescent="0.3">
      <c r="B331" s="2"/>
      <c r="C331" s="2"/>
      <c r="D331" s="2"/>
    </row>
    <row r="332" spans="1:5" ht="15" customHeight="1" x14ac:dyDescent="0.3">
      <c r="B332" s="2" t="s">
        <v>223</v>
      </c>
      <c r="C332" s="2"/>
      <c r="D332" s="2"/>
    </row>
    <row r="333" spans="1:5" ht="15" customHeight="1" x14ac:dyDescent="0.3">
      <c r="B333" s="2" t="s">
        <v>0</v>
      </c>
      <c r="C333" s="2"/>
      <c r="D333" s="2"/>
    </row>
  </sheetData>
  <mergeCells count="134">
    <mergeCell ref="A198:A202"/>
    <mergeCell ref="A203:A207"/>
    <mergeCell ref="B198:B202"/>
    <mergeCell ref="B203:B207"/>
    <mergeCell ref="A298:A302"/>
    <mergeCell ref="B298:B302"/>
    <mergeCell ref="A303:A307"/>
    <mergeCell ref="B303:B307"/>
    <mergeCell ref="A323:A327"/>
    <mergeCell ref="B323:B327"/>
    <mergeCell ref="A308:A312"/>
    <mergeCell ref="B308:B312"/>
    <mergeCell ref="A313:A317"/>
    <mergeCell ref="B313:B317"/>
    <mergeCell ref="A318:A322"/>
    <mergeCell ref="B318:B322"/>
    <mergeCell ref="A258:A262"/>
    <mergeCell ref="B258:B262"/>
    <mergeCell ref="A278:A282"/>
    <mergeCell ref="B278:B282"/>
    <mergeCell ref="A283:A287"/>
    <mergeCell ref="B283:B287"/>
    <mergeCell ref="A288:A292"/>
    <mergeCell ref="B288:B292"/>
    <mergeCell ref="A293:A297"/>
    <mergeCell ref="B293:B297"/>
    <mergeCell ref="A233:A237"/>
    <mergeCell ref="B233:B237"/>
    <mergeCell ref="A238:A242"/>
    <mergeCell ref="B238:B242"/>
    <mergeCell ref="A243:A247"/>
    <mergeCell ref="B243:B247"/>
    <mergeCell ref="A248:A252"/>
    <mergeCell ref="B248:B252"/>
    <mergeCell ref="A253:A257"/>
    <mergeCell ref="B253:B257"/>
    <mergeCell ref="A273:A277"/>
    <mergeCell ref="B273:B277"/>
    <mergeCell ref="A268:A272"/>
    <mergeCell ref="B268:B272"/>
    <mergeCell ref="B263:B267"/>
    <mergeCell ref="A263:A267"/>
    <mergeCell ref="A208:A212"/>
    <mergeCell ref="B208:B212"/>
    <mergeCell ref="A213:A217"/>
    <mergeCell ref="B213:B217"/>
    <mergeCell ref="A218:A222"/>
    <mergeCell ref="B218:B222"/>
    <mergeCell ref="A223:A227"/>
    <mergeCell ref="B223:B227"/>
    <mergeCell ref="A228:A232"/>
    <mergeCell ref="B228:B232"/>
    <mergeCell ref="A168:A172"/>
    <mergeCell ref="B168:B172"/>
    <mergeCell ref="A178:A182"/>
    <mergeCell ref="B178:B182"/>
    <mergeCell ref="A183:A187"/>
    <mergeCell ref="B183:B187"/>
    <mergeCell ref="A188:A192"/>
    <mergeCell ref="B188:B192"/>
    <mergeCell ref="A193:A197"/>
    <mergeCell ref="B193:B197"/>
    <mergeCell ref="A173:A177"/>
    <mergeCell ref="B173:B177"/>
    <mergeCell ref="A143:A147"/>
    <mergeCell ref="B143:B147"/>
    <mergeCell ref="A148:A152"/>
    <mergeCell ref="B148:B152"/>
    <mergeCell ref="A153:A157"/>
    <mergeCell ref="B153:B157"/>
    <mergeCell ref="A158:A162"/>
    <mergeCell ref="B158:B162"/>
    <mergeCell ref="A163:A167"/>
    <mergeCell ref="B163:B167"/>
    <mergeCell ref="A108:A112"/>
    <mergeCell ref="B108:B112"/>
    <mergeCell ref="A113:A117"/>
    <mergeCell ref="B113:B117"/>
    <mergeCell ref="A118:A122"/>
    <mergeCell ref="B118:B122"/>
    <mergeCell ref="A133:A137"/>
    <mergeCell ref="B133:B137"/>
    <mergeCell ref="A138:A142"/>
    <mergeCell ref="B138:B142"/>
    <mergeCell ref="A123:A127"/>
    <mergeCell ref="A128:A132"/>
    <mergeCell ref="B123:B127"/>
    <mergeCell ref="B128:B132"/>
    <mergeCell ref="A68:A72"/>
    <mergeCell ref="B68:B72"/>
    <mergeCell ref="A73:A77"/>
    <mergeCell ref="B73:B77"/>
    <mergeCell ref="A83:A87"/>
    <mergeCell ref="B83:B87"/>
    <mergeCell ref="A88:A92"/>
    <mergeCell ref="B88:B92"/>
    <mergeCell ref="A103:A107"/>
    <mergeCell ref="B103:B107"/>
    <mergeCell ref="A93:A97"/>
    <mergeCell ref="A98:A102"/>
    <mergeCell ref="B93:B97"/>
    <mergeCell ref="B98:B102"/>
    <mergeCell ref="A78:A82"/>
    <mergeCell ref="B78:B82"/>
    <mergeCell ref="A43:A47"/>
    <mergeCell ref="B43:B47"/>
    <mergeCell ref="A48:A52"/>
    <mergeCell ref="B48:B52"/>
    <mergeCell ref="A53:A57"/>
    <mergeCell ref="B53:B57"/>
    <mergeCell ref="A58:A62"/>
    <mergeCell ref="B58:B62"/>
    <mergeCell ref="A63:A67"/>
    <mergeCell ref="B63:B67"/>
    <mergeCell ref="A18:A22"/>
    <mergeCell ref="B18:B22"/>
    <mergeCell ref="A23:A27"/>
    <mergeCell ref="B23:B27"/>
    <mergeCell ref="A28:A32"/>
    <mergeCell ref="B28:B32"/>
    <mergeCell ref="A33:A37"/>
    <mergeCell ref="B33:B37"/>
    <mergeCell ref="A38:A42"/>
    <mergeCell ref="B38:B42"/>
    <mergeCell ref="D1:E1"/>
    <mergeCell ref="A2:E7"/>
    <mergeCell ref="B8:E8"/>
    <mergeCell ref="A11:A12"/>
    <mergeCell ref="B11:B12"/>
    <mergeCell ref="C11:C12"/>
    <mergeCell ref="D11:D12"/>
    <mergeCell ref="E11:E12"/>
    <mergeCell ref="A13:A17"/>
    <mergeCell ref="B13:B17"/>
  </mergeCells>
  <pageMargins left="0" right="0" top="0" bottom="0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11</vt:lpstr>
      <vt:lpstr>приложение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Добрынина</dc:creator>
  <cp:lastModifiedBy>Добрынина</cp:lastModifiedBy>
  <cp:lastPrinted>2022-01-19T04:54:22Z</cp:lastPrinted>
  <dcterms:created xsi:type="dcterms:W3CDTF">2021-02-19T02:12:39Z</dcterms:created>
  <dcterms:modified xsi:type="dcterms:W3CDTF">2022-04-21T02:19:47Z</dcterms:modified>
</cp:coreProperties>
</file>