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на 01.12.2015 г." sheetId="1" r:id="rId1"/>
  </sheets>
  <definedNames>
    <definedName name="_xlnm.Print_Titles" localSheetId="0">'на 01.12.2015 г.'!$7:$8</definedName>
  </definedNames>
  <calcPr fullCalcOnLoad="1"/>
</workbook>
</file>

<file path=xl/sharedStrings.xml><?xml version="1.0" encoding="utf-8"?>
<sst xmlns="http://schemas.openxmlformats.org/spreadsheetml/2006/main" count="109" uniqueCount="48">
  <si>
    <t>Финансовое управление Администрации Ханкайского муниципального района Приморского края</t>
  </si>
  <si>
    <t>Единица измерения: руб.</t>
  </si>
  <si>
    <t>Наименование показателя</t>
  </si>
  <si>
    <t>Разд.</t>
  </si>
  <si>
    <t>Ц.ст.</t>
  </si>
  <si>
    <t>#Н/Д</t>
  </si>
  <si>
    <t>Уточненный лимит БО</t>
  </si>
  <si>
    <t>Касс. расход</t>
  </si>
  <si>
    <t>Остаток лимитов</t>
  </si>
  <si>
    <t xml:space="preserve">    ОБЩЕГОСУДАРСТВЕННЫЕ ВОПРОСЫ</t>
  </si>
  <si>
    <t>0100</t>
  </si>
  <si>
    <t>0000000</t>
  </si>
  <si>
    <t xml:space="preserve">      Муниципальная программа "Реализация муниципальной политики в Ханкайском муниципальном районе на 2014-2018 годы";</t>
  </si>
  <si>
    <t>0600000</t>
  </si>
  <si>
    <t xml:space="preserve">      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 год</t>
  </si>
  <si>
    <t>0800000</t>
  </si>
  <si>
    <t xml:space="preserve">    НАЦИОНАЛЬНАЯ ЭКОНОМИКА</t>
  </si>
  <si>
    <t>0400</t>
  </si>
  <si>
    <t xml:space="preserve">      Муниципальная программа "Развитие сельских территорий Ханкайского муниципального района на 2014-2018 годы"</t>
  </si>
  <si>
    <t>0500000</t>
  </si>
  <si>
    <t xml:space="preserve">      Муниципальная программа  "Развитие системы жилищно-коммунальной инфраструктуры и дорожного хозяйства в Ханкайском муниципальном районе" на 2015-2018 года.</t>
  </si>
  <si>
    <t>0700000</t>
  </si>
  <si>
    <t xml:space="preserve">    ЖИЛИЩНО-КОММУНАЛЬНОЕ ХОЗЯЙСТВО</t>
  </si>
  <si>
    <t>0500</t>
  </si>
  <si>
    <t xml:space="preserve">    ОХРАНА ОКРУЖАЮЩЕЙ СРЕДЫ</t>
  </si>
  <si>
    <t>0600</t>
  </si>
  <si>
    <t xml:space="preserve">      Муниципальная программа "Охрана окружающей среды Ханкайского муниципального района" на 2014-2018 годы</t>
  </si>
  <si>
    <t>0300000</t>
  </si>
  <si>
    <t xml:space="preserve">    ОБРАЗОВАНИЕ</t>
  </si>
  <si>
    <t>0700</t>
  </si>
  <si>
    <t xml:space="preserve">      Муниципальная программа "Развитие образования в Ханкайском муниципальном районе" на 2014-2018 годы</t>
  </si>
  <si>
    <t>0100000</t>
  </si>
  <si>
    <t xml:space="preserve">      Муниципальная программа "Развитие культуры Ханкайского муниципального района" на 2014-2018 годы</t>
  </si>
  <si>
    <t>0200000</t>
  </si>
  <si>
    <t xml:space="preserve">    КУЛЬТУРА, КИНЕМАТОГРАФИЯ</t>
  </si>
  <si>
    <t>0800</t>
  </si>
  <si>
    <t xml:space="preserve">    СОЦИАЛЬНАЯ ПОЛИТИКА</t>
  </si>
  <si>
    <t>1000</t>
  </si>
  <si>
    <t xml:space="preserve">    ФИЗИЧЕСКАЯ КУЛЬТУРА И СПОРТ</t>
  </si>
  <si>
    <t>1100</t>
  </si>
  <si>
    <t xml:space="preserve">      Муниципальная программа "Развитие физической культуры  и спорта  на 2014-2018 годы"</t>
  </si>
  <si>
    <t>0400000</t>
  </si>
  <si>
    <t xml:space="preserve">    СРЕДСТВА МАССОВОЙ ИНФОРМАЦИИ</t>
  </si>
  <si>
    <t>1200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</si>
  <si>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</si>
  <si>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</si>
  <si>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ВСЕГО РАСХОДОВ:</t>
  </si>
  <si>
    <t>Отчёт об исполнении бюджета в разрезе муниципальных программ на 01.12.2015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</si>
</sst>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2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2" borderId="8" applyNumberFormat="0" applyFont="0" applyAlignment="0" applyProtection="0"/>
    <xf numFmtId="0" fontId="21" fillId="32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0" fontId="38" fillId="2" borderId="10" xfId="0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top" shrinkToFit="1"/>
    </xf>
    <xf numFmtId="4" fontId="40" fillId="32" borderId="10" xfId="0" applyNumberFormat="1" applyFont="1" applyFill="1" applyBorder="1" applyAlignment="1">
      <alignment horizontal="right" vertical="top" shrinkToFit="1"/>
    </xf>
    <xf numFmtId="0" fontId="38" fillId="2" borderId="0" xfId="0" applyFont="1" applyFill="1" applyAlignment="1">
      <alignment horizontal="left" wrapText="1"/>
    </xf>
    <xf numFmtId="0" fontId="40" fillId="4" borderId="10" xfId="0" applyFont="1" applyFill="1" applyBorder="1" applyAlignment="1">
      <alignment vertical="top" wrapText="1"/>
    </xf>
    <xf numFmtId="49" fontId="38" fillId="4" borderId="10" xfId="0" applyNumberFormat="1" applyFont="1" applyFill="1" applyBorder="1" applyAlignment="1">
      <alignment horizontal="center" vertical="top" shrinkToFit="1"/>
    </xf>
    <xf numFmtId="4" fontId="40" fillId="4" borderId="10" xfId="0" applyNumberFormat="1" applyFont="1" applyFill="1" applyBorder="1" applyAlignment="1">
      <alignment horizontal="right" vertical="top" shrinkToFit="1"/>
    </xf>
    <xf numFmtId="0" fontId="40" fillId="3" borderId="10" xfId="0" applyFont="1" applyFill="1" applyBorder="1" applyAlignment="1">
      <alignment vertical="top" wrapText="1"/>
    </xf>
    <xf numFmtId="49" fontId="38" fillId="3" borderId="10" xfId="0" applyNumberFormat="1" applyFont="1" applyFill="1" applyBorder="1" applyAlignment="1">
      <alignment horizontal="center" vertical="top" shrinkToFit="1"/>
    </xf>
    <xf numFmtId="4" fontId="40" fillId="3" borderId="10" xfId="0" applyNumberFormat="1" applyFont="1" applyFill="1" applyBorder="1" applyAlignment="1">
      <alignment horizontal="right" vertical="top" shrinkToFit="1"/>
    </xf>
    <xf numFmtId="4" fontId="38" fillId="2" borderId="0" xfId="0" applyNumberFormat="1" applyFont="1" applyFill="1" applyAlignment="1">
      <alignment/>
    </xf>
    <xf numFmtId="0" fontId="38" fillId="2" borderId="0" xfId="0" applyFont="1" applyFill="1" applyAlignment="1">
      <alignment horizontal="left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left"/>
    </xf>
    <xf numFmtId="0" fontId="40" fillId="2" borderId="14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left"/>
    </xf>
    <xf numFmtId="0" fontId="38" fillId="2" borderId="0" xfId="0" applyFont="1" applyFill="1" applyAlignment="1">
      <alignment wrapText="1"/>
    </xf>
    <xf numFmtId="0" fontId="39" fillId="2" borderId="0" xfId="0" applyFont="1" applyFill="1" applyAlignment="1">
      <alignment horizontal="center" wrapText="1"/>
    </xf>
    <xf numFmtId="0" fontId="39" fillId="2" borderId="0" xfId="0" applyFont="1" applyFill="1" applyAlignment="1">
      <alignment horizontal="center"/>
    </xf>
    <xf numFmtId="0" fontId="38" fillId="2" borderId="16" xfId="0" applyFont="1" applyFill="1" applyBorder="1" applyAlignment="1">
      <alignment horizontal="right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tabSelected="1" zoomScalePageLayoutView="0" workbookViewId="0" topLeftCell="A1">
      <pane ySplit="8" topLeftCell="A18" activePane="bottomLeft" state="frozen"/>
      <selection pane="topLeft" activeCell="A1" sqref="A1"/>
      <selection pane="bottomLeft" activeCell="X39" sqref="X39"/>
    </sheetView>
  </sheetViews>
  <sheetFormatPr defaultColWidth="9.00390625" defaultRowHeight="12.75" outlineLevelRow="1"/>
  <cols>
    <col min="1" max="1" width="70.625" style="0" customWidth="1"/>
    <col min="2" max="2" width="7.75390625" style="0" customWidth="1"/>
    <col min="3" max="3" width="10.75390625" style="0" customWidth="1"/>
    <col min="4" max="6" width="11.125" style="0" hidden="1" customWidth="1"/>
    <col min="7" max="7" width="13.625" style="0" hidden="1" customWidth="1"/>
    <col min="8" max="8" width="14.75390625" style="0" hidden="1" customWidth="1"/>
    <col min="9" max="15" width="11.75390625" style="0" hidden="1" customWidth="1"/>
    <col min="16" max="16" width="15.625" style="0" customWidth="1"/>
    <col min="17" max="23" width="11.75390625" style="0" hidden="1" customWidth="1"/>
    <col min="24" max="24" width="13.875" style="0" bestFit="1" customWidth="1"/>
    <col min="25" max="25" width="11.75390625" style="0" hidden="1" customWidth="1"/>
    <col min="26" max="26" width="14.375" style="0" customWidth="1"/>
    <col min="27" max="27" width="11.75390625" style="0" hidden="1" customWidth="1"/>
  </cols>
  <sheetData>
    <row r="1" spans="1:27" ht="12.75">
      <c r="A1" s="20"/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20" t="s">
        <v>0</v>
      </c>
      <c r="B2" s="20"/>
      <c r="C2" s="20"/>
      <c r="D2" s="20"/>
      <c r="E2" s="20"/>
      <c r="F2" s="20"/>
      <c r="G2" s="20"/>
      <c r="H2" s="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"/>
    </row>
    <row r="4" spans="1:27" ht="15.75">
      <c r="A4" s="22" t="s">
        <v>47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"/>
    </row>
    <row r="5" spans="1:2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2.75" customHeight="1">
      <c r="A7" s="15" t="s">
        <v>2</v>
      </c>
      <c r="B7" s="15" t="s">
        <v>3</v>
      </c>
      <c r="C7" s="15" t="s">
        <v>4</v>
      </c>
      <c r="D7" s="15" t="s">
        <v>5</v>
      </c>
      <c r="E7" s="15" t="s">
        <v>5</v>
      </c>
      <c r="F7" s="15" t="s">
        <v>5</v>
      </c>
      <c r="G7" s="15" t="s">
        <v>5</v>
      </c>
      <c r="H7" s="15" t="s">
        <v>5</v>
      </c>
      <c r="I7" s="15" t="s">
        <v>5</v>
      </c>
      <c r="J7" s="15" t="s">
        <v>5</v>
      </c>
      <c r="K7" s="15" t="s">
        <v>5</v>
      </c>
      <c r="L7" s="15" t="s">
        <v>5</v>
      </c>
      <c r="M7" s="15" t="s">
        <v>5</v>
      </c>
      <c r="N7" s="15" t="s">
        <v>5</v>
      </c>
      <c r="O7" s="15" t="s">
        <v>5</v>
      </c>
      <c r="P7" s="15" t="s">
        <v>6</v>
      </c>
      <c r="Q7" s="15" t="s">
        <v>5</v>
      </c>
      <c r="R7" s="3" t="s">
        <v>5</v>
      </c>
      <c r="S7" s="15" t="s">
        <v>5</v>
      </c>
      <c r="T7" s="15" t="s">
        <v>5</v>
      </c>
      <c r="U7" s="15" t="s">
        <v>5</v>
      </c>
      <c r="V7" s="15" t="s">
        <v>5</v>
      </c>
      <c r="W7" s="3" t="s">
        <v>5</v>
      </c>
      <c r="X7" s="15" t="s">
        <v>7</v>
      </c>
      <c r="Y7" s="3" t="s">
        <v>5</v>
      </c>
      <c r="Z7" s="15" t="s">
        <v>8</v>
      </c>
      <c r="AA7" s="15" t="s">
        <v>5</v>
      </c>
    </row>
    <row r="8" spans="1:27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3"/>
      <c r="S8" s="16"/>
      <c r="T8" s="16"/>
      <c r="U8" s="16"/>
      <c r="V8" s="16"/>
      <c r="W8" s="3"/>
      <c r="X8" s="16"/>
      <c r="Y8" s="3"/>
      <c r="Z8" s="16"/>
      <c r="AA8" s="16"/>
    </row>
    <row r="9" spans="1:27" ht="12.75">
      <c r="A9" s="7" t="s">
        <v>9</v>
      </c>
      <c r="B9" s="8" t="s">
        <v>10</v>
      </c>
      <c r="C9" s="8" t="s">
        <v>11</v>
      </c>
      <c r="D9" s="8"/>
      <c r="E9" s="8"/>
      <c r="F9" s="8"/>
      <c r="G9" s="8"/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>P10+P11</f>
        <v>24059073</v>
      </c>
      <c r="Q9" s="9">
        <f aca="true" t="shared" si="0" ref="Q9:X9">Q10+Q11</f>
        <v>0</v>
      </c>
      <c r="R9" s="9">
        <f t="shared" si="0"/>
        <v>0</v>
      </c>
      <c r="S9" s="9">
        <f t="shared" si="0"/>
        <v>0</v>
      </c>
      <c r="T9" s="9">
        <f t="shared" si="0"/>
        <v>0</v>
      </c>
      <c r="U9" s="9">
        <f t="shared" si="0"/>
        <v>0</v>
      </c>
      <c r="V9" s="9">
        <f t="shared" si="0"/>
        <v>0</v>
      </c>
      <c r="W9" s="9">
        <f t="shared" si="0"/>
        <v>15797242.010000002</v>
      </c>
      <c r="X9" s="9">
        <f t="shared" si="0"/>
        <v>14952076.41</v>
      </c>
      <c r="Y9" s="9">
        <v>49391810.02</v>
      </c>
      <c r="Z9" s="9">
        <f aca="true" t="shared" si="1" ref="Z9:Z20">P9-X9</f>
        <v>9106996.59</v>
      </c>
      <c r="AA9" s="4">
        <v>0</v>
      </c>
    </row>
    <row r="10" spans="1:27" ht="25.5" outlineLevel="1">
      <c r="A10" s="10" t="s">
        <v>12</v>
      </c>
      <c r="B10" s="11" t="s">
        <v>10</v>
      </c>
      <c r="C10" s="11" t="s">
        <v>13</v>
      </c>
      <c r="D10" s="11"/>
      <c r="E10" s="11"/>
      <c r="F10" s="11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16126600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13661328.05</v>
      </c>
      <c r="X10" s="12">
        <v>13616082.45</v>
      </c>
      <c r="Y10" s="12">
        <v>13616082.45</v>
      </c>
      <c r="Z10" s="12">
        <f t="shared" si="1"/>
        <v>2510517.5500000007</v>
      </c>
      <c r="AA10" s="4">
        <v>0</v>
      </c>
    </row>
    <row r="11" spans="1:27" ht="51" outlineLevel="1">
      <c r="A11" s="10" t="s">
        <v>14</v>
      </c>
      <c r="B11" s="11" t="s">
        <v>10</v>
      </c>
      <c r="C11" s="11" t="s">
        <v>15</v>
      </c>
      <c r="D11" s="11"/>
      <c r="E11" s="11"/>
      <c r="F11" s="11"/>
      <c r="G11" s="11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7932473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2135913.96</v>
      </c>
      <c r="X11" s="12">
        <v>1335993.96</v>
      </c>
      <c r="Y11" s="12">
        <v>1335993.96</v>
      </c>
      <c r="Z11" s="12">
        <f t="shared" si="1"/>
        <v>6596479.04</v>
      </c>
      <c r="AA11" s="4">
        <v>0</v>
      </c>
    </row>
    <row r="12" spans="1:27" ht="12.75">
      <c r="A12" s="7" t="s">
        <v>16</v>
      </c>
      <c r="B12" s="8" t="s">
        <v>17</v>
      </c>
      <c r="C12" s="8" t="s">
        <v>11</v>
      </c>
      <c r="D12" s="8"/>
      <c r="E12" s="8"/>
      <c r="F12" s="8"/>
      <c r="G12" s="8"/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f>P13+P14</f>
        <v>13368242</v>
      </c>
      <c r="Q12" s="9">
        <f aca="true" t="shared" si="2" ref="Q12:Y12">Q13+Q14</f>
        <v>0</v>
      </c>
      <c r="R12" s="9">
        <f t="shared" si="2"/>
        <v>0</v>
      </c>
      <c r="S12" s="9">
        <f t="shared" si="2"/>
        <v>0</v>
      </c>
      <c r="T12" s="9">
        <f t="shared" si="2"/>
        <v>0</v>
      </c>
      <c r="U12" s="9">
        <f t="shared" si="2"/>
        <v>0</v>
      </c>
      <c r="V12" s="9">
        <f t="shared" si="2"/>
        <v>0</v>
      </c>
      <c r="W12" s="9">
        <f t="shared" si="2"/>
        <v>5835089.02</v>
      </c>
      <c r="X12" s="9">
        <f t="shared" si="2"/>
        <v>5544016.02</v>
      </c>
      <c r="Y12" s="9">
        <f t="shared" si="2"/>
        <v>5544016.02</v>
      </c>
      <c r="Z12" s="9">
        <f t="shared" si="1"/>
        <v>7824225.98</v>
      </c>
      <c r="AA12" s="4">
        <v>0</v>
      </c>
    </row>
    <row r="13" spans="1:27" ht="25.5" outlineLevel="1">
      <c r="A13" s="10" t="s">
        <v>18</v>
      </c>
      <c r="B13" s="11" t="s">
        <v>17</v>
      </c>
      <c r="C13" s="11" t="s">
        <v>19</v>
      </c>
      <c r="D13" s="11"/>
      <c r="E13" s="11"/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5943150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3921774.02</v>
      </c>
      <c r="X13" s="12">
        <v>3921774.02</v>
      </c>
      <c r="Y13" s="12">
        <v>3921774.02</v>
      </c>
      <c r="Z13" s="12">
        <f t="shared" si="1"/>
        <v>2021375.98</v>
      </c>
      <c r="AA13" s="4">
        <v>0</v>
      </c>
    </row>
    <row r="14" spans="1:27" ht="38.25" outlineLevel="1">
      <c r="A14" s="10" t="s">
        <v>20</v>
      </c>
      <c r="B14" s="11" t="s">
        <v>17</v>
      </c>
      <c r="C14" s="11" t="s">
        <v>21</v>
      </c>
      <c r="D14" s="11"/>
      <c r="E14" s="11"/>
      <c r="F14" s="11"/>
      <c r="G14" s="11"/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7425092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1913315</v>
      </c>
      <c r="X14" s="12">
        <v>1622242</v>
      </c>
      <c r="Y14" s="12">
        <v>1622242</v>
      </c>
      <c r="Z14" s="12">
        <f t="shared" si="1"/>
        <v>5802850</v>
      </c>
      <c r="AA14" s="4">
        <v>0</v>
      </c>
    </row>
    <row r="15" spans="1:27" ht="12.75">
      <c r="A15" s="7" t="s">
        <v>22</v>
      </c>
      <c r="B15" s="8" t="s">
        <v>23</v>
      </c>
      <c r="C15" s="8" t="s">
        <v>11</v>
      </c>
      <c r="D15" s="8"/>
      <c r="E15" s="8"/>
      <c r="F15" s="8"/>
      <c r="G15" s="8"/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>P16</f>
        <v>14493090</v>
      </c>
      <c r="Q15" s="9">
        <f aca="true" t="shared" si="3" ref="Q15:AA15">Q16</f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>
        <f t="shared" si="3"/>
        <v>0</v>
      </c>
      <c r="W15" s="9">
        <f t="shared" si="3"/>
        <v>7319671.47</v>
      </c>
      <c r="X15" s="9">
        <f t="shared" si="3"/>
        <v>6570266.08</v>
      </c>
      <c r="Y15" s="9">
        <f t="shared" si="3"/>
        <v>6570266.08</v>
      </c>
      <c r="Z15" s="9">
        <f t="shared" si="1"/>
        <v>7922823.92</v>
      </c>
      <c r="AA15" s="9">
        <f t="shared" si="3"/>
        <v>0</v>
      </c>
    </row>
    <row r="16" spans="1:27" ht="38.25" outlineLevel="1">
      <c r="A16" s="10" t="s">
        <v>20</v>
      </c>
      <c r="B16" s="11" t="s">
        <v>23</v>
      </c>
      <c r="C16" s="11" t="s">
        <v>21</v>
      </c>
      <c r="D16" s="11"/>
      <c r="E16" s="11"/>
      <c r="F16" s="11"/>
      <c r="G16" s="11"/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14493090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7319671.47</v>
      </c>
      <c r="X16" s="12">
        <v>6570266.08</v>
      </c>
      <c r="Y16" s="12">
        <v>6570266.08</v>
      </c>
      <c r="Z16" s="12">
        <f t="shared" si="1"/>
        <v>7922823.92</v>
      </c>
      <c r="AA16" s="4">
        <v>0</v>
      </c>
    </row>
    <row r="17" spans="1:27" ht="12.75">
      <c r="A17" s="7" t="s">
        <v>24</v>
      </c>
      <c r="B17" s="8" t="s">
        <v>25</v>
      </c>
      <c r="C17" s="8" t="s">
        <v>11</v>
      </c>
      <c r="D17" s="8"/>
      <c r="E17" s="8"/>
      <c r="F17" s="8"/>
      <c r="G17" s="8"/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515530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381393.12</v>
      </c>
      <c r="X17" s="9">
        <v>381393.12</v>
      </c>
      <c r="Y17" s="9">
        <v>381393.12</v>
      </c>
      <c r="Z17" s="9">
        <f t="shared" si="1"/>
        <v>134136.88</v>
      </c>
      <c r="AA17" s="4">
        <v>0</v>
      </c>
    </row>
    <row r="18" spans="1:27" ht="25.5" outlineLevel="1">
      <c r="A18" s="10" t="s">
        <v>26</v>
      </c>
      <c r="B18" s="11" t="s">
        <v>25</v>
      </c>
      <c r="C18" s="11" t="s">
        <v>27</v>
      </c>
      <c r="D18" s="11"/>
      <c r="E18" s="11"/>
      <c r="F18" s="11"/>
      <c r="G18" s="11"/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515530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381393.12</v>
      </c>
      <c r="X18" s="12">
        <v>381393.12</v>
      </c>
      <c r="Y18" s="12">
        <v>381393.12</v>
      </c>
      <c r="Z18" s="12">
        <f t="shared" si="1"/>
        <v>134136.88</v>
      </c>
      <c r="AA18" s="4">
        <v>0</v>
      </c>
    </row>
    <row r="19" spans="1:27" ht="12.75">
      <c r="A19" s="7" t="s">
        <v>28</v>
      </c>
      <c r="B19" s="8" t="s">
        <v>29</v>
      </c>
      <c r="C19" s="8" t="s">
        <v>11</v>
      </c>
      <c r="D19" s="8"/>
      <c r="E19" s="8"/>
      <c r="F19" s="8"/>
      <c r="G19" s="8"/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>P20+P21</f>
        <v>334781376</v>
      </c>
      <c r="Q19" s="9">
        <f aca="true" t="shared" si="4" ref="Q19:Y19">Q20+Q21</f>
        <v>0</v>
      </c>
      <c r="R19" s="9">
        <f t="shared" si="4"/>
        <v>0</v>
      </c>
      <c r="S19" s="9">
        <f t="shared" si="4"/>
        <v>0</v>
      </c>
      <c r="T19" s="9">
        <f t="shared" si="4"/>
        <v>0</v>
      </c>
      <c r="U19" s="9">
        <f t="shared" si="4"/>
        <v>0</v>
      </c>
      <c r="V19" s="9">
        <f t="shared" si="4"/>
        <v>0</v>
      </c>
      <c r="W19" s="9">
        <f t="shared" si="4"/>
        <v>302294424.18</v>
      </c>
      <c r="X19" s="9">
        <f t="shared" si="4"/>
        <v>300998187.72999996</v>
      </c>
      <c r="Y19" s="9">
        <f t="shared" si="4"/>
        <v>300998187.72999996</v>
      </c>
      <c r="Z19" s="9">
        <f t="shared" si="1"/>
        <v>33783188.27000004</v>
      </c>
      <c r="AA19" s="4">
        <v>0</v>
      </c>
    </row>
    <row r="20" spans="1:27" ht="25.5" outlineLevel="1">
      <c r="A20" s="10" t="s">
        <v>30</v>
      </c>
      <c r="B20" s="11" t="s">
        <v>29</v>
      </c>
      <c r="C20" s="11" t="s">
        <v>31</v>
      </c>
      <c r="D20" s="11"/>
      <c r="E20" s="11"/>
      <c r="F20" s="11"/>
      <c r="G20" s="11"/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324357356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292797075.22</v>
      </c>
      <c r="X20" s="12">
        <v>291500838.77</v>
      </c>
      <c r="Y20" s="12">
        <v>291500838.77</v>
      </c>
      <c r="Z20" s="12">
        <f t="shared" si="1"/>
        <v>32856517.23000002</v>
      </c>
      <c r="AA20" s="4">
        <v>0</v>
      </c>
    </row>
    <row r="21" spans="1:27" ht="25.5" outlineLevel="1">
      <c r="A21" s="10" t="s">
        <v>32</v>
      </c>
      <c r="B21" s="11" t="s">
        <v>29</v>
      </c>
      <c r="C21" s="11" t="s">
        <v>33</v>
      </c>
      <c r="D21" s="11"/>
      <c r="E21" s="11"/>
      <c r="F21" s="11"/>
      <c r="G21" s="11"/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10424020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9497348.96</v>
      </c>
      <c r="X21" s="12">
        <v>9497348.96</v>
      </c>
      <c r="Y21" s="12">
        <v>9497348.96</v>
      </c>
      <c r="Z21" s="12">
        <v>926671.04</v>
      </c>
      <c r="AA21" s="4">
        <v>0</v>
      </c>
    </row>
    <row r="22" spans="1:27" ht="12.75">
      <c r="A22" s="7" t="s">
        <v>34</v>
      </c>
      <c r="B22" s="8" t="s">
        <v>35</v>
      </c>
      <c r="C22" s="8" t="s">
        <v>11</v>
      </c>
      <c r="D22" s="8"/>
      <c r="E22" s="8"/>
      <c r="F22" s="8"/>
      <c r="G22" s="8"/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7391330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6521645.11</v>
      </c>
      <c r="X22" s="9">
        <v>6471645.11</v>
      </c>
      <c r="Y22" s="9">
        <v>6471645.11</v>
      </c>
      <c r="Z22" s="9">
        <f aca="true" t="shared" si="5" ref="Z22:Z34">P22-X22</f>
        <v>919684.8899999997</v>
      </c>
      <c r="AA22" s="4">
        <v>0</v>
      </c>
    </row>
    <row r="23" spans="1:27" ht="25.5" outlineLevel="1">
      <c r="A23" s="10" t="s">
        <v>32</v>
      </c>
      <c r="B23" s="11" t="s">
        <v>35</v>
      </c>
      <c r="C23" s="11" t="s">
        <v>33</v>
      </c>
      <c r="D23" s="11"/>
      <c r="E23" s="11"/>
      <c r="F23" s="11"/>
      <c r="G23" s="11"/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7391330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6521645.11</v>
      </c>
      <c r="X23" s="12">
        <v>6471645.11</v>
      </c>
      <c r="Y23" s="12">
        <v>6471645.11</v>
      </c>
      <c r="Z23" s="12">
        <f t="shared" si="5"/>
        <v>919684.8899999997</v>
      </c>
      <c r="AA23" s="4">
        <v>0</v>
      </c>
    </row>
    <row r="24" spans="1:27" ht="12.75">
      <c r="A24" s="7" t="s">
        <v>36</v>
      </c>
      <c r="B24" s="8" t="s">
        <v>37</v>
      </c>
      <c r="C24" s="8" t="s">
        <v>11</v>
      </c>
      <c r="D24" s="8"/>
      <c r="E24" s="8"/>
      <c r="F24" s="8"/>
      <c r="G24" s="8"/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>P25+P26</f>
        <v>3842990</v>
      </c>
      <c r="Q24" s="9">
        <f aca="true" t="shared" si="6" ref="Q24:X24">Q25+Q26</f>
        <v>0</v>
      </c>
      <c r="R24" s="9">
        <f t="shared" si="6"/>
        <v>0</v>
      </c>
      <c r="S24" s="9">
        <f t="shared" si="6"/>
        <v>0</v>
      </c>
      <c r="T24" s="9">
        <f t="shared" si="6"/>
        <v>0</v>
      </c>
      <c r="U24" s="9">
        <f t="shared" si="6"/>
        <v>0</v>
      </c>
      <c r="V24" s="9">
        <f t="shared" si="6"/>
        <v>0</v>
      </c>
      <c r="W24" s="9">
        <f t="shared" si="6"/>
        <v>2149137.07</v>
      </c>
      <c r="X24" s="9">
        <f t="shared" si="6"/>
        <v>2149137.07</v>
      </c>
      <c r="Y24" s="9">
        <v>3836533.11</v>
      </c>
      <c r="Z24" s="9">
        <f t="shared" si="5"/>
        <v>1693852.9300000002</v>
      </c>
      <c r="AA24" s="4">
        <v>0</v>
      </c>
    </row>
    <row r="25" spans="1:27" ht="25.5" outlineLevel="1">
      <c r="A25" s="10" t="s">
        <v>30</v>
      </c>
      <c r="B25" s="11" t="s">
        <v>37</v>
      </c>
      <c r="C25" s="11" t="s">
        <v>31</v>
      </c>
      <c r="D25" s="11"/>
      <c r="E25" s="11"/>
      <c r="F25" s="11"/>
      <c r="G25" s="11"/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2389000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2013150.69</v>
      </c>
      <c r="X25" s="12">
        <v>2013150.69</v>
      </c>
      <c r="Y25" s="12">
        <v>2013150.69</v>
      </c>
      <c r="Z25" s="12">
        <f t="shared" si="5"/>
        <v>375849.31000000006</v>
      </c>
      <c r="AA25" s="12">
        <f>Q25-Y25</f>
        <v>-2013150.69</v>
      </c>
    </row>
    <row r="26" spans="1:27" ht="25.5" outlineLevel="1">
      <c r="A26" s="10" t="s">
        <v>18</v>
      </c>
      <c r="B26" s="11" t="s">
        <v>37</v>
      </c>
      <c r="C26" s="11" t="s">
        <v>19</v>
      </c>
      <c r="D26" s="11"/>
      <c r="E26" s="11"/>
      <c r="F26" s="11"/>
      <c r="G26" s="11"/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1453990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135986.38</v>
      </c>
      <c r="X26" s="12">
        <v>135986.38</v>
      </c>
      <c r="Y26" s="12">
        <v>135986.38</v>
      </c>
      <c r="Z26" s="12">
        <f t="shared" si="5"/>
        <v>1318003.62</v>
      </c>
      <c r="AA26" s="4">
        <v>0</v>
      </c>
    </row>
    <row r="27" spans="1:27" ht="12.75">
      <c r="A27" s="7" t="s">
        <v>38</v>
      </c>
      <c r="B27" s="8" t="s">
        <v>39</v>
      </c>
      <c r="C27" s="8" t="s">
        <v>11</v>
      </c>
      <c r="D27" s="8"/>
      <c r="E27" s="8"/>
      <c r="F27" s="8"/>
      <c r="G27" s="8"/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>P28+P29</f>
        <v>560800</v>
      </c>
      <c r="Q27" s="9">
        <f aca="true" t="shared" si="7" ref="Q27:X27">Q28+Q29</f>
        <v>0</v>
      </c>
      <c r="R27" s="9">
        <f t="shared" si="7"/>
        <v>0</v>
      </c>
      <c r="S27" s="9">
        <f t="shared" si="7"/>
        <v>0</v>
      </c>
      <c r="T27" s="9">
        <f t="shared" si="7"/>
        <v>0</v>
      </c>
      <c r="U27" s="9">
        <f t="shared" si="7"/>
        <v>0</v>
      </c>
      <c r="V27" s="9">
        <f t="shared" si="7"/>
        <v>0</v>
      </c>
      <c r="W27" s="9">
        <f t="shared" si="7"/>
        <v>484550.79</v>
      </c>
      <c r="X27" s="9">
        <f t="shared" si="7"/>
        <v>484550.79</v>
      </c>
      <c r="Y27" s="9">
        <v>484550.79</v>
      </c>
      <c r="Z27" s="9">
        <f t="shared" si="5"/>
        <v>76249.21000000002</v>
      </c>
      <c r="AA27" s="4">
        <v>0</v>
      </c>
    </row>
    <row r="28" spans="1:27" ht="25.5" outlineLevel="1">
      <c r="A28" s="10" t="s">
        <v>30</v>
      </c>
      <c r="B28" s="11" t="s">
        <v>39</v>
      </c>
      <c r="C28" s="11" t="s">
        <v>31</v>
      </c>
      <c r="D28" s="11"/>
      <c r="E28" s="11"/>
      <c r="F28" s="11"/>
      <c r="G28" s="11"/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248970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172728</v>
      </c>
      <c r="X28" s="12">
        <v>172728</v>
      </c>
      <c r="Y28" s="12">
        <v>172728</v>
      </c>
      <c r="Z28" s="12">
        <f t="shared" si="5"/>
        <v>76242</v>
      </c>
      <c r="AA28" s="4">
        <v>0</v>
      </c>
    </row>
    <row r="29" spans="1:27" ht="25.5" outlineLevel="1">
      <c r="A29" s="10" t="s">
        <v>40</v>
      </c>
      <c r="B29" s="11" t="s">
        <v>39</v>
      </c>
      <c r="C29" s="11" t="s">
        <v>41</v>
      </c>
      <c r="D29" s="11"/>
      <c r="E29" s="11"/>
      <c r="F29" s="11"/>
      <c r="G29" s="11"/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311830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311822.79</v>
      </c>
      <c r="X29" s="12">
        <v>311822.79</v>
      </c>
      <c r="Y29" s="12">
        <v>311822.79</v>
      </c>
      <c r="Z29" s="12">
        <f t="shared" si="5"/>
        <v>7.210000000020955</v>
      </c>
      <c r="AA29" s="4">
        <v>0</v>
      </c>
    </row>
    <row r="30" spans="1:27" ht="12.75">
      <c r="A30" s="7" t="s">
        <v>42</v>
      </c>
      <c r="B30" s="8" t="s">
        <v>43</v>
      </c>
      <c r="C30" s="8" t="s">
        <v>11</v>
      </c>
      <c r="D30" s="8"/>
      <c r="E30" s="8"/>
      <c r="F30" s="8"/>
      <c r="G30" s="8"/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>P31</f>
        <v>1915650</v>
      </c>
      <c r="Q30" s="9">
        <f aca="true" t="shared" si="8" ref="Q30:X30">Q31</f>
        <v>0</v>
      </c>
      <c r="R30" s="9">
        <f t="shared" si="8"/>
        <v>0</v>
      </c>
      <c r="S30" s="9">
        <f t="shared" si="8"/>
        <v>0</v>
      </c>
      <c r="T30" s="9">
        <f t="shared" si="8"/>
        <v>0</v>
      </c>
      <c r="U30" s="9">
        <f t="shared" si="8"/>
        <v>0</v>
      </c>
      <c r="V30" s="9">
        <f t="shared" si="8"/>
        <v>0</v>
      </c>
      <c r="W30" s="9">
        <f t="shared" si="8"/>
        <v>1468763</v>
      </c>
      <c r="X30" s="9">
        <f t="shared" si="8"/>
        <v>1468763</v>
      </c>
      <c r="Y30" s="9">
        <v>1468763</v>
      </c>
      <c r="Z30" s="9">
        <f t="shared" si="5"/>
        <v>446887</v>
      </c>
      <c r="AA30" s="4">
        <v>0</v>
      </c>
    </row>
    <row r="31" spans="1:27" ht="25.5" outlineLevel="1">
      <c r="A31" s="10" t="s">
        <v>12</v>
      </c>
      <c r="B31" s="11" t="s">
        <v>43</v>
      </c>
      <c r="C31" s="11" t="s">
        <v>13</v>
      </c>
      <c r="D31" s="11"/>
      <c r="E31" s="11"/>
      <c r="F31" s="11"/>
      <c r="G31" s="11"/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1915650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1468763</v>
      </c>
      <c r="X31" s="12">
        <v>1468763</v>
      </c>
      <c r="Y31" s="12">
        <v>1468763</v>
      </c>
      <c r="Z31" s="12">
        <f t="shared" si="5"/>
        <v>446887</v>
      </c>
      <c r="AA31" s="4">
        <v>0</v>
      </c>
    </row>
    <row r="32" spans="1:27" ht="38.25">
      <c r="A32" s="7" t="s">
        <v>44</v>
      </c>
      <c r="B32" s="8" t="s">
        <v>45</v>
      </c>
      <c r="C32" s="8" t="s">
        <v>11</v>
      </c>
      <c r="D32" s="8"/>
      <c r="E32" s="8"/>
      <c r="F32" s="8"/>
      <c r="G32" s="8"/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>P33</f>
        <v>14622000</v>
      </c>
      <c r="Q32" s="9">
        <f aca="true" t="shared" si="9" ref="Q32:X32">Q33</f>
        <v>0</v>
      </c>
      <c r="R32" s="9">
        <f t="shared" si="9"/>
        <v>0</v>
      </c>
      <c r="S32" s="9">
        <f t="shared" si="9"/>
        <v>0</v>
      </c>
      <c r="T32" s="9">
        <f t="shared" si="9"/>
        <v>0</v>
      </c>
      <c r="U32" s="9">
        <f t="shared" si="9"/>
        <v>0</v>
      </c>
      <c r="V32" s="9">
        <f t="shared" si="9"/>
        <v>0</v>
      </c>
      <c r="W32" s="9">
        <f t="shared" si="9"/>
        <v>13382880</v>
      </c>
      <c r="X32" s="9">
        <f t="shared" si="9"/>
        <v>13382880</v>
      </c>
      <c r="Y32" s="9">
        <v>13382880</v>
      </c>
      <c r="Z32" s="9">
        <f t="shared" si="5"/>
        <v>1239120</v>
      </c>
      <c r="AA32" s="4">
        <v>0</v>
      </c>
    </row>
    <row r="33" spans="1:27" ht="25.5" outlineLevel="1">
      <c r="A33" s="10" t="s">
        <v>18</v>
      </c>
      <c r="B33" s="11" t="s">
        <v>45</v>
      </c>
      <c r="C33" s="11" t="s">
        <v>19</v>
      </c>
      <c r="D33" s="11"/>
      <c r="E33" s="11"/>
      <c r="F33" s="11"/>
      <c r="G33" s="11"/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14622000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13382880</v>
      </c>
      <c r="X33" s="12">
        <v>13382880</v>
      </c>
      <c r="Y33" s="12">
        <v>13382880</v>
      </c>
      <c r="Z33" s="12">
        <f t="shared" si="5"/>
        <v>1239120</v>
      </c>
      <c r="AA33" s="4">
        <v>0</v>
      </c>
    </row>
    <row r="34" spans="1:27" ht="12.75">
      <c r="A34" s="17" t="s">
        <v>46</v>
      </c>
      <c r="B34" s="18"/>
      <c r="C34" s="18"/>
      <c r="D34" s="18"/>
      <c r="E34" s="18"/>
      <c r="F34" s="18"/>
      <c r="G34" s="19"/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>P9+P12+P15+P17+P19+P22+P24+P27+P30+P32</f>
        <v>415550081</v>
      </c>
      <c r="Q34" s="5">
        <f aca="true" t="shared" si="10" ref="Q34:X34">Q9+Q12+Q15+Q17+Q19+Q22+Q24+Q27+Q30+Q32</f>
        <v>0</v>
      </c>
      <c r="R34" s="5">
        <f t="shared" si="10"/>
        <v>0</v>
      </c>
      <c r="S34" s="5">
        <f t="shared" si="10"/>
        <v>0</v>
      </c>
      <c r="T34" s="5">
        <f t="shared" si="10"/>
        <v>0</v>
      </c>
      <c r="U34" s="5">
        <f t="shared" si="10"/>
        <v>0</v>
      </c>
      <c r="V34" s="5">
        <f t="shared" si="10"/>
        <v>0</v>
      </c>
      <c r="W34" s="5">
        <f t="shared" si="10"/>
        <v>355634795.77000004</v>
      </c>
      <c r="X34" s="5">
        <f t="shared" si="10"/>
        <v>352402915.33</v>
      </c>
      <c r="Y34" s="5">
        <v>389720044.98</v>
      </c>
      <c r="Z34" s="5">
        <f>P34-X34</f>
        <v>63147165.67000002</v>
      </c>
      <c r="AA34" s="5">
        <v>0</v>
      </c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 t="s">
        <v>5</v>
      </c>
      <c r="S35" s="1"/>
      <c r="T35" s="1"/>
      <c r="U35" s="1"/>
      <c r="V35" s="1"/>
      <c r="W35" s="1" t="s">
        <v>5</v>
      </c>
      <c r="X35" s="1"/>
      <c r="Y35" s="1" t="s">
        <v>5</v>
      </c>
      <c r="Z35" s="13"/>
      <c r="AA35" s="1"/>
    </row>
    <row r="36" spans="1:2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6"/>
      <c r="Y36" s="6"/>
      <c r="Z36" s="6"/>
      <c r="AA36" s="6"/>
    </row>
  </sheetData>
  <sheetProtection/>
  <mergeCells count="31">
    <mergeCell ref="B7:B8"/>
    <mergeCell ref="C7:C8"/>
    <mergeCell ref="D7:D8"/>
    <mergeCell ref="E7:E8"/>
    <mergeCell ref="F7:F8"/>
    <mergeCell ref="G7:G8"/>
    <mergeCell ref="A1:H1"/>
    <mergeCell ref="A2:H2"/>
    <mergeCell ref="A3:Z3"/>
    <mergeCell ref="A4:Z4"/>
    <mergeCell ref="A6:AA6"/>
    <mergeCell ref="A7:A8"/>
    <mergeCell ref="O7:O8"/>
    <mergeCell ref="P7:P8"/>
    <mergeCell ref="Q7:Q8"/>
    <mergeCell ref="S7:S8"/>
    <mergeCell ref="H7:H8"/>
    <mergeCell ref="I7:I8"/>
    <mergeCell ref="J7:J8"/>
    <mergeCell ref="K7:K8"/>
    <mergeCell ref="L7:L8"/>
    <mergeCell ref="A36:W36"/>
    <mergeCell ref="Z7:Z8"/>
    <mergeCell ref="AA7:AA8"/>
    <mergeCell ref="A34:G34"/>
    <mergeCell ref="T7:T8"/>
    <mergeCell ref="U7:U8"/>
    <mergeCell ref="V7:V8"/>
    <mergeCell ref="X7:X8"/>
    <mergeCell ref="M7:M8"/>
    <mergeCell ref="N7:N8"/>
  </mergeCells>
  <printOptions/>
  <pageMargins left="0.787" right="0.59" top="0.59" bottom="0.59" header="0.393" footer="0.393"/>
  <pageSetup fitToHeight="2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Аверина Евгения Владимировна</dc:creator>
  <cp:keywords/>
  <dc:description/>
  <cp:lastModifiedBy>Аверина Евгения Владимировна</cp:lastModifiedBy>
  <dcterms:created xsi:type="dcterms:W3CDTF">2015-12-11T02:56:02Z</dcterms:created>
  <dcterms:modified xsi:type="dcterms:W3CDTF">2015-12-11T04:19:30Z</dcterms:modified>
  <cp:category/>
  <cp:version/>
  <cp:contentType/>
  <cp:contentStatus/>
</cp:coreProperties>
</file>