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36" yWindow="1608" windowWidth="12648" windowHeight="10308"/>
  </bookViews>
  <sheets>
    <sheet name="прил 11" sheetId="1" r:id="rId1"/>
    <sheet name="прил 13" sheetId="9" r:id="rId2"/>
  </sheets>
  <definedNames>
    <definedName name="_xlnm._FilterDatabase" localSheetId="0" hidden="1">'прил 11'!$A$12:$K$567</definedName>
    <definedName name="_xlnm.Print_Area" localSheetId="0">'прил 11'!$A$1:$F$567</definedName>
    <definedName name="_xlnm.Print_Area" localSheetId="1">'прил 13'!$A$1:$E$531</definedName>
  </definedNames>
  <calcPr calcId="125725"/>
</workbook>
</file>

<file path=xl/calcChain.xml><?xml version="1.0" encoding="utf-8"?>
<calcChain xmlns="http://schemas.openxmlformats.org/spreadsheetml/2006/main">
  <c r="E124" i="9"/>
  <c r="E140"/>
  <c r="E139" s="1"/>
  <c r="E48"/>
  <c r="E47"/>
  <c r="E42"/>
  <c r="E40"/>
  <c r="E38"/>
  <c r="E28"/>
  <c r="E27" s="1"/>
  <c r="E37" l="1"/>
  <c r="F565" i="1" l="1"/>
  <c r="F564"/>
  <c r="F563" s="1"/>
  <c r="F561"/>
  <c r="F560" s="1"/>
  <c r="F559" s="1"/>
  <c r="F558" s="1"/>
  <c r="F555"/>
  <c r="F554" s="1"/>
  <c r="F552"/>
  <c r="F550"/>
  <c r="F548"/>
  <c r="F545"/>
  <c r="F544"/>
  <c r="F557" l="1"/>
  <c r="F547"/>
  <c r="F543" s="1"/>
  <c r="F542" s="1"/>
  <c r="F541" s="1"/>
  <c r="F540" s="1"/>
  <c r="F567" s="1"/>
  <c r="E427" i="9" l="1"/>
  <c r="E436"/>
  <c r="E435" s="1"/>
  <c r="E433"/>
  <c r="E432" s="1"/>
  <c r="E338"/>
  <c r="E336"/>
  <c r="E335" s="1"/>
  <c r="E327"/>
  <c r="E326" s="1"/>
  <c r="E267"/>
  <c r="E266" s="1"/>
  <c r="E181"/>
  <c r="F451" i="1"/>
  <c r="F450" s="1"/>
  <c r="F442"/>
  <c r="F441" s="1"/>
  <c r="F319"/>
  <c r="F318" s="1"/>
  <c r="F316"/>
  <c r="F315" s="1"/>
  <c r="F259"/>
  <c r="F258" s="1"/>
  <c r="F173"/>
  <c r="E264" i="9" l="1"/>
  <c r="E263" s="1"/>
  <c r="F256" i="1"/>
  <c r="F255" s="1"/>
  <c r="E153" i="9" l="1"/>
  <c r="E152" s="1"/>
  <c r="F145" i="1"/>
  <c r="F144" s="1"/>
  <c r="E506" i="9" l="1"/>
  <c r="E505" s="1"/>
  <c r="E504" s="1"/>
  <c r="E240"/>
  <c r="E184"/>
  <c r="E183" s="1"/>
  <c r="E174"/>
  <c r="F376" i="1"/>
  <c r="F375" s="1"/>
  <c r="F374" s="1"/>
  <c r="F373" s="1"/>
  <c r="F232"/>
  <c r="F176"/>
  <c r="F175" s="1"/>
  <c r="F166"/>
  <c r="E503" i="9" l="1"/>
  <c r="E126" l="1"/>
  <c r="E125" s="1"/>
  <c r="F124" i="1"/>
  <c r="F123" s="1"/>
  <c r="E258" i="9" l="1"/>
  <c r="E257" s="1"/>
  <c r="F250" i="1"/>
  <c r="F249" s="1"/>
  <c r="E102" i="9" l="1"/>
  <c r="E101" s="1"/>
  <c r="E100" s="1"/>
  <c r="F100" i="1"/>
  <c r="F99" s="1"/>
  <c r="F98" s="1"/>
  <c r="E479" i="9" l="1"/>
  <c r="E384"/>
  <c r="E242"/>
  <c r="E176"/>
  <c r="E173" s="1"/>
  <c r="E144"/>
  <c r="E143" s="1"/>
  <c r="E81"/>
  <c r="E80" s="1"/>
  <c r="E79" s="1"/>
  <c r="E78" s="1"/>
  <c r="F494" i="1"/>
  <c r="F349"/>
  <c r="F234"/>
  <c r="F168"/>
  <c r="F165" s="1"/>
  <c r="F136"/>
  <c r="F135" s="1"/>
  <c r="F79"/>
  <c r="F78" s="1"/>
  <c r="F77" s="1"/>
  <c r="F76" s="1"/>
  <c r="E317" i="9" l="1"/>
  <c r="E316" s="1"/>
  <c r="F432" i="1"/>
  <c r="F431" s="1"/>
  <c r="E481" i="9" l="1"/>
  <c r="E478" s="1"/>
  <c r="E142"/>
  <c r="F351" i="1" l="1"/>
  <c r="F348" s="1"/>
  <c r="F134" l="1"/>
  <c r="E368" i="9" l="1"/>
  <c r="E367" s="1"/>
  <c r="E365"/>
  <c r="E364" s="1"/>
  <c r="E252"/>
  <c r="E251" s="1"/>
  <c r="E250" s="1"/>
  <c r="F483" i="1"/>
  <c r="F482" s="1"/>
  <c r="F480"/>
  <c r="F479" s="1"/>
  <c r="F244"/>
  <c r="F243" s="1"/>
  <c r="F242" s="1"/>
  <c r="E363" i="9" l="1"/>
  <c r="F478" i="1"/>
  <c r="E271" i="9" l="1"/>
  <c r="E270" s="1"/>
  <c r="E269" s="1"/>
  <c r="E529" l="1"/>
  <c r="E528" s="1"/>
  <c r="E527" s="1"/>
  <c r="E526" s="1"/>
  <c r="E525" s="1"/>
  <c r="E476"/>
  <c r="E475" s="1"/>
  <c r="E171"/>
  <c r="E169"/>
  <c r="E168" l="1"/>
  <c r="F346" i="1"/>
  <c r="F345" s="1"/>
  <c r="F163"/>
  <c r="F161"/>
  <c r="F49"/>
  <c r="F48" s="1"/>
  <c r="F47" s="1"/>
  <c r="F46" s="1"/>
  <c r="F45" s="1"/>
  <c r="F160" l="1"/>
  <c r="E166" i="9" l="1"/>
  <c r="E359"/>
  <c r="F474" i="1"/>
  <c r="E76" i="9" l="1"/>
  <c r="E75" s="1"/>
  <c r="E73"/>
  <c r="E72" s="1"/>
  <c r="E70"/>
  <c r="E68"/>
  <c r="E66"/>
  <c r="E61"/>
  <c r="E60" s="1"/>
  <c r="E55"/>
  <c r="E53"/>
  <c r="E45"/>
  <c r="E44" s="1"/>
  <c r="E35"/>
  <c r="E33"/>
  <c r="E31"/>
  <c r="E25"/>
  <c r="E24" s="1"/>
  <c r="E20"/>
  <c r="E520"/>
  <c r="E519" s="1"/>
  <c r="E523"/>
  <c r="E522" s="1"/>
  <c r="E494"/>
  <c r="E492"/>
  <c r="E498"/>
  <c r="E497" s="1"/>
  <c r="E501"/>
  <c r="E500" s="1"/>
  <c r="E485"/>
  <c r="E484" s="1"/>
  <c r="E471"/>
  <c r="E469"/>
  <c r="E448"/>
  <c r="E447" s="1"/>
  <c r="E446" s="1"/>
  <c r="E462"/>
  <c r="E461" s="1"/>
  <c r="E460" s="1"/>
  <c r="E458"/>
  <c r="E457" s="1"/>
  <c r="E456" s="1"/>
  <c r="E453"/>
  <c r="E452" s="1"/>
  <c r="E429"/>
  <c r="E428" s="1"/>
  <c r="E422"/>
  <c r="E421" s="1"/>
  <c r="E419"/>
  <c r="E418" s="1"/>
  <c r="E425"/>
  <c r="E424" s="1"/>
  <c r="E412"/>
  <c r="E411" s="1"/>
  <c r="E409"/>
  <c r="E407"/>
  <c r="E405"/>
  <c r="E402"/>
  <c r="E400"/>
  <c r="E398"/>
  <c r="E373"/>
  <c r="E372" s="1"/>
  <c r="E371" s="1"/>
  <c r="E392"/>
  <c r="E391" s="1"/>
  <c r="E390" s="1"/>
  <c r="E388"/>
  <c r="E386"/>
  <c r="E380"/>
  <c r="E379" s="1"/>
  <c r="E378" s="1"/>
  <c r="E361"/>
  <c r="E360" s="1"/>
  <c r="E358"/>
  <c r="E357" s="1"/>
  <c r="E354"/>
  <c r="E353" s="1"/>
  <c r="E352" s="1"/>
  <c r="E347"/>
  <c r="E346" s="1"/>
  <c r="E345" s="1"/>
  <c r="E343"/>
  <c r="E342" s="1"/>
  <c r="E340"/>
  <c r="E339" s="1"/>
  <c r="E333"/>
  <c r="E332" s="1"/>
  <c r="E330"/>
  <c r="E329" s="1"/>
  <c r="E325" s="1"/>
  <c r="E320"/>
  <c r="E307"/>
  <c r="E306" s="1"/>
  <c r="E304"/>
  <c r="E314"/>
  <c r="E313" s="1"/>
  <c r="E296"/>
  <c r="E295" s="1"/>
  <c r="E294" s="1"/>
  <c r="E291"/>
  <c r="E290" s="1"/>
  <c r="E289" s="1"/>
  <c r="E261"/>
  <c r="E260" s="1"/>
  <c r="E248"/>
  <c r="E247" s="1"/>
  <c r="E245"/>
  <c r="E244" s="1"/>
  <c r="E238"/>
  <c r="E237" s="1"/>
  <c r="E232"/>
  <c r="E231" s="1"/>
  <c r="E230" s="1"/>
  <c r="E225"/>
  <c r="E224" s="1"/>
  <c r="E223" s="1"/>
  <c r="E221"/>
  <c r="E220" s="1"/>
  <c r="E219" s="1"/>
  <c r="E203"/>
  <c r="E202" s="1"/>
  <c r="E201" s="1"/>
  <c r="E200" s="1"/>
  <c r="E199" s="1"/>
  <c r="E88"/>
  <c r="E256" l="1"/>
  <c r="E255" s="1"/>
  <c r="E254" s="1"/>
  <c r="E383"/>
  <c r="E236"/>
  <c r="E474"/>
  <c r="E473" s="1"/>
  <c r="E52"/>
  <c r="E51" s="1"/>
  <c r="E229"/>
  <c r="E228" s="1"/>
  <c r="E455"/>
  <c r="E293"/>
  <c r="E370"/>
  <c r="E451"/>
  <c r="E450" s="1"/>
  <c r="E445"/>
  <c r="E30"/>
  <c r="E518"/>
  <c r="E491"/>
  <c r="E490" s="1"/>
  <c r="E65"/>
  <c r="E64" s="1"/>
  <c r="E63" s="1"/>
  <c r="E404"/>
  <c r="E496"/>
  <c r="E468"/>
  <c r="E467" s="1"/>
  <c r="E417"/>
  <c r="E382"/>
  <c r="E397"/>
  <c r="E356"/>
  <c r="E218"/>
  <c r="E122"/>
  <c r="E120"/>
  <c r="E115"/>
  <c r="E114" s="1"/>
  <c r="E112"/>
  <c r="E111" s="1"/>
  <c r="E107"/>
  <c r="E106" s="1"/>
  <c r="E105" s="1"/>
  <c r="E98"/>
  <c r="E96"/>
  <c r="E94"/>
  <c r="E87"/>
  <c r="E86" s="1"/>
  <c r="E23" l="1"/>
  <c r="E22" s="1"/>
  <c r="E50"/>
  <c r="E351"/>
  <c r="E350" s="1"/>
  <c r="E349" s="1"/>
  <c r="E119"/>
  <c r="E118" s="1"/>
  <c r="E117" s="1"/>
  <c r="E517"/>
  <c r="E516" s="1"/>
  <c r="E515" s="1"/>
  <c r="E104"/>
  <c r="E466"/>
  <c r="E465" s="1"/>
  <c r="E464" s="1"/>
  <c r="E377"/>
  <c r="E376" s="1"/>
  <c r="E375" s="1"/>
  <c r="E489"/>
  <c r="E488" s="1"/>
  <c r="E416"/>
  <c r="E415" s="1"/>
  <c r="E414" s="1"/>
  <c r="E444"/>
  <c r="E396"/>
  <c r="E217"/>
  <c r="E110"/>
  <c r="E324"/>
  <c r="E323" s="1"/>
  <c r="E322" s="1"/>
  <c r="E93"/>
  <c r="E92" s="1"/>
  <c r="E109" l="1"/>
  <c r="E395"/>
  <c r="E394" s="1"/>
  <c r="F426" i="1" l="1"/>
  <c r="F425" s="1"/>
  <c r="F120"/>
  <c r="F538" l="1"/>
  <c r="F536"/>
  <c r="F529"/>
  <c r="F528" s="1"/>
  <c r="F522"/>
  <c r="F521" s="1"/>
  <c r="F519"/>
  <c r="F517"/>
  <c r="F515"/>
  <c r="F512"/>
  <c r="F510"/>
  <c r="F508"/>
  <c r="F502"/>
  <c r="F501" s="1"/>
  <c r="F500" s="1"/>
  <c r="F498"/>
  <c r="F496"/>
  <c r="F490"/>
  <c r="F489" s="1"/>
  <c r="F488" s="1"/>
  <c r="F476"/>
  <c r="F475" s="1"/>
  <c r="F473"/>
  <c r="F472" s="1"/>
  <c r="F469"/>
  <c r="F468" s="1"/>
  <c r="F467" s="1"/>
  <c r="F462"/>
  <c r="F461" s="1"/>
  <c r="F460" s="1"/>
  <c r="F458"/>
  <c r="F457" s="1"/>
  <c r="F455"/>
  <c r="F454" s="1"/>
  <c r="F453" s="1"/>
  <c r="F448"/>
  <c r="F447" s="1"/>
  <c r="F445"/>
  <c r="F444" s="1"/>
  <c r="F440" s="1"/>
  <c r="F429"/>
  <c r="F428" s="1"/>
  <c r="F435"/>
  <c r="F434" s="1"/>
  <c r="F422"/>
  <c r="F421" s="1"/>
  <c r="F419"/>
  <c r="F418" s="1"/>
  <c r="F410"/>
  <c r="F409" s="1"/>
  <c r="F408" s="1"/>
  <c r="F407" s="1"/>
  <c r="F405"/>
  <c r="F404" s="1"/>
  <c r="F403" s="1"/>
  <c r="F402" s="1"/>
  <c r="F400"/>
  <c r="F399" s="1"/>
  <c r="F397"/>
  <c r="F395"/>
  <c r="F393"/>
  <c r="F390"/>
  <c r="F389" s="1"/>
  <c r="F383"/>
  <c r="F382" s="1"/>
  <c r="F381" s="1"/>
  <c r="F368"/>
  <c r="F367" s="1"/>
  <c r="F364"/>
  <c r="F362"/>
  <c r="F371"/>
  <c r="F370" s="1"/>
  <c r="F355"/>
  <c r="F354" s="1"/>
  <c r="F340"/>
  <c r="F339" s="1"/>
  <c r="F338" s="1"/>
  <c r="F336"/>
  <c r="F335" s="1"/>
  <c r="F334" s="1"/>
  <c r="F333" s="1"/>
  <c r="F331"/>
  <c r="F330" s="1"/>
  <c r="F329" s="1"/>
  <c r="F328" s="1"/>
  <c r="F325"/>
  <c r="F324" s="1"/>
  <c r="F323" s="1"/>
  <c r="F322" s="1"/>
  <c r="F312"/>
  <c r="F311" s="1"/>
  <c r="F310" s="1"/>
  <c r="F305"/>
  <c r="F304" s="1"/>
  <c r="F302"/>
  <c r="F301" s="1"/>
  <c r="F308"/>
  <c r="F307" s="1"/>
  <c r="F295"/>
  <c r="F294" s="1"/>
  <c r="F288"/>
  <c r="F287" s="1"/>
  <c r="F283"/>
  <c r="F282" s="1"/>
  <c r="F281" s="1"/>
  <c r="F279"/>
  <c r="F278" s="1"/>
  <c r="F277" s="1"/>
  <c r="F269"/>
  <c r="F268" s="1"/>
  <c r="F272"/>
  <c r="F271" s="1"/>
  <c r="F263"/>
  <c r="F262" s="1"/>
  <c r="F261" s="1"/>
  <c r="F253"/>
  <c r="F252" s="1"/>
  <c r="F248" s="1"/>
  <c r="F240"/>
  <c r="F239" s="1"/>
  <c r="F237"/>
  <c r="F236" s="1"/>
  <c r="F230"/>
  <c r="F229" s="1"/>
  <c r="F224"/>
  <c r="F223" s="1"/>
  <c r="F217"/>
  <c r="F216" s="1"/>
  <c r="F215" s="1"/>
  <c r="F213"/>
  <c r="F212" s="1"/>
  <c r="F211" s="1"/>
  <c r="F204"/>
  <c r="F203" s="1"/>
  <c r="F207"/>
  <c r="F206" s="1"/>
  <c r="F201"/>
  <c r="F200" s="1"/>
  <c r="F195"/>
  <c r="F194" s="1"/>
  <c r="F189"/>
  <c r="F188" s="1"/>
  <c r="F186" s="1"/>
  <c r="F185" s="1"/>
  <c r="F182"/>
  <c r="F181" s="1"/>
  <c r="F180" s="1"/>
  <c r="F179" s="1"/>
  <c r="F178" s="1"/>
  <c r="F158"/>
  <c r="F156"/>
  <c r="F153"/>
  <c r="F152" s="1"/>
  <c r="F150"/>
  <c r="F148"/>
  <c r="F142"/>
  <c r="F140"/>
  <c r="F171"/>
  <c r="F170" s="1"/>
  <c r="F132"/>
  <c r="F131" s="1"/>
  <c r="F129"/>
  <c r="F127"/>
  <c r="F118"/>
  <c r="F117" s="1"/>
  <c r="F116" s="1"/>
  <c r="F115" s="1"/>
  <c r="F113"/>
  <c r="F112" s="1"/>
  <c r="F110"/>
  <c r="F109" s="1"/>
  <c r="F105"/>
  <c r="F104" s="1"/>
  <c r="F103" s="1"/>
  <c r="F102" s="1"/>
  <c r="F96"/>
  <c r="F94"/>
  <c r="F92"/>
  <c r="F88"/>
  <c r="F87" s="1"/>
  <c r="F85"/>
  <c r="F84" s="1"/>
  <c r="F74"/>
  <c r="F73" s="1"/>
  <c r="F72" s="1"/>
  <c r="F71" s="1"/>
  <c r="F69"/>
  <c r="F68" s="1"/>
  <c r="F66" s="1"/>
  <c r="F65" s="1"/>
  <c r="F63"/>
  <c r="F56"/>
  <c r="F55" s="1"/>
  <c r="F43"/>
  <c r="F42" s="1"/>
  <c r="F40"/>
  <c r="F39" s="1"/>
  <c r="F33"/>
  <c r="F32" s="1"/>
  <c r="F31" s="1"/>
  <c r="F30" s="1"/>
  <c r="F28"/>
  <c r="F27" s="1"/>
  <c r="F26" s="1"/>
  <c r="F25" s="1"/>
  <c r="F22"/>
  <c r="F20"/>
  <c r="F18"/>
  <c r="F424" l="1"/>
  <c r="G228"/>
  <c r="G227"/>
  <c r="F228"/>
  <c r="F227" s="1"/>
  <c r="F493"/>
  <c r="F247"/>
  <c r="F246" s="1"/>
  <c r="F514"/>
  <c r="F344"/>
  <c r="F343" s="1"/>
  <c r="F342" s="1"/>
  <c r="F24"/>
  <c r="F417"/>
  <c r="F366"/>
  <c r="F222"/>
  <c r="F221" s="1"/>
  <c r="F220" s="1"/>
  <c r="F54"/>
  <c r="F53" s="1"/>
  <c r="F293"/>
  <c r="F292" s="1"/>
  <c r="F327"/>
  <c r="F108"/>
  <c r="F107" s="1"/>
  <c r="F210"/>
  <c r="F83"/>
  <c r="F300"/>
  <c r="F299" s="1"/>
  <c r="F298" s="1"/>
  <c r="F297" s="1"/>
  <c r="F199"/>
  <c r="F198" s="1"/>
  <c r="F276"/>
  <c r="F527"/>
  <c r="F526" s="1"/>
  <c r="F525" s="1"/>
  <c r="F471"/>
  <c r="F466" s="1"/>
  <c r="F380"/>
  <c r="F379" s="1"/>
  <c r="F378" s="1"/>
  <c r="F192"/>
  <c r="F191" s="1"/>
  <c r="F193"/>
  <c r="F126"/>
  <c r="F139"/>
  <c r="F507"/>
  <c r="F91"/>
  <c r="F90" s="1"/>
  <c r="F361"/>
  <c r="F360" s="1"/>
  <c r="F147"/>
  <c r="F392"/>
  <c r="F388" s="1"/>
  <c r="F387" s="1"/>
  <c r="F17"/>
  <c r="F535"/>
  <c r="F38"/>
  <c r="F37" s="1"/>
  <c r="F267"/>
  <c r="F266" s="1"/>
  <c r="F265" s="1"/>
  <c r="F286"/>
  <c r="F285" s="1"/>
  <c r="F155"/>
  <c r="F61"/>
  <c r="F60" s="1"/>
  <c r="F59" s="1"/>
  <c r="F58" s="1"/>
  <c r="F67"/>
  <c r="F187"/>
  <c r="F138" l="1"/>
  <c r="F122" s="1"/>
  <c r="F82"/>
  <c r="F416"/>
  <c r="F415" s="1"/>
  <c r="F414" s="1"/>
  <c r="F359"/>
  <c r="F321"/>
  <c r="F16"/>
  <c r="F291"/>
  <c r="F290" s="1"/>
  <c r="F36"/>
  <c r="F209"/>
  <c r="F197"/>
  <c r="F275"/>
  <c r="F274" s="1"/>
  <c r="F534"/>
  <c r="F533" s="1"/>
  <c r="F532" s="1"/>
  <c r="F531" s="1"/>
  <c r="F524" s="1"/>
  <c r="F506"/>
  <c r="F505" s="1"/>
  <c r="F504" s="1"/>
  <c r="F492"/>
  <c r="F465"/>
  <c r="F464" s="1"/>
  <c r="F439"/>
  <c r="F438" s="1"/>
  <c r="F386"/>
  <c r="F385" s="1"/>
  <c r="F358" l="1"/>
  <c r="F357" s="1"/>
  <c r="F35"/>
  <c r="F184"/>
  <c r="F437"/>
  <c r="F15"/>
  <c r="F14" s="1"/>
  <c r="F226"/>
  <c r="F219" s="1"/>
  <c r="F81"/>
  <c r="F52" s="1"/>
  <c r="F487"/>
  <c r="F486" s="1"/>
  <c r="F485" s="1"/>
  <c r="F13" l="1"/>
  <c r="F413"/>
  <c r="F51"/>
  <c r="F412" l="1"/>
  <c r="E280" i="9" l="1"/>
  <c r="E279" s="1"/>
  <c r="E131"/>
  <c r="E235" l="1"/>
  <c r="E179" l="1"/>
  <c r="E178" s="1"/>
  <c r="E277" l="1"/>
  <c r="E276" s="1"/>
  <c r="E275" s="1"/>
  <c r="E274" s="1"/>
  <c r="E273" s="1"/>
  <c r="E212"/>
  <c r="E211" s="1"/>
  <c r="E311" l="1"/>
  <c r="E310" s="1"/>
  <c r="E215"/>
  <c r="E214" s="1"/>
  <c r="E319" l="1"/>
  <c r="E309" s="1"/>
  <c r="E137"/>
  <c r="E136" s="1"/>
  <c r="E59" l="1"/>
  <c r="E58" s="1"/>
  <c r="E57" l="1"/>
  <c r="E134"/>
  <c r="E133" s="1"/>
  <c r="E287" l="1"/>
  <c r="E286" s="1"/>
  <c r="E285" s="1"/>
  <c r="E284" l="1"/>
  <c r="E283" l="1"/>
  <c r="E282" s="1"/>
  <c r="E513"/>
  <c r="E512" s="1"/>
  <c r="E442"/>
  <c r="E441" s="1"/>
  <c r="E440" s="1"/>
  <c r="E439" s="1"/>
  <c r="E303"/>
  <c r="E302" s="1"/>
  <c r="E209"/>
  <c r="E208" s="1"/>
  <c r="E197"/>
  <c r="E196" s="1"/>
  <c r="E195" s="1"/>
  <c r="E194" s="1"/>
  <c r="E190"/>
  <c r="E189" s="1"/>
  <c r="E188" s="1"/>
  <c r="E187" s="1"/>
  <c r="E186" s="1"/>
  <c r="E164"/>
  <c r="E161"/>
  <c r="E160" s="1"/>
  <c r="E158"/>
  <c r="E156"/>
  <c r="E150"/>
  <c r="E148"/>
  <c r="E129"/>
  <c r="E128" s="1"/>
  <c r="E90"/>
  <c r="E89" s="1"/>
  <c r="E85" s="1"/>
  <c r="E84" s="1"/>
  <c r="E19"/>
  <c r="E18" s="1"/>
  <c r="E301" l="1"/>
  <c r="E300" s="1"/>
  <c r="E299" s="1"/>
  <c r="E17"/>
  <c r="E207"/>
  <c r="E193"/>
  <c r="E511"/>
  <c r="E163"/>
  <c r="E155"/>
  <c r="E147"/>
  <c r="E146" l="1"/>
  <c r="E234"/>
  <c r="E510"/>
  <c r="E206"/>
  <c r="E205" s="1"/>
  <c r="E192" s="1"/>
  <c r="E438"/>
  <c r="E487"/>
  <c r="E509" l="1"/>
  <c r="E508" s="1"/>
  <c r="E83"/>
  <c r="E16" s="1"/>
  <c r="E298"/>
  <c r="E227"/>
  <c r="E531" l="1"/>
</calcChain>
</file>

<file path=xl/sharedStrings.xml><?xml version="1.0" encoding="utf-8"?>
<sst xmlns="http://schemas.openxmlformats.org/spreadsheetml/2006/main" count="4858" uniqueCount="503">
  <si>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</si>
  <si>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</si>
  <si>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</si>
  <si>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</si>
  <si>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</si>
  <si>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</si>
  <si>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</si>
  <si>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</si>
  <si>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</si>
  <si>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</si>
  <si>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</si>
  <si>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</si>
  <si>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</si>
  <si>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</si>
  <si>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</si>
  <si>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</si>
  <si>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</si>
  <si>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</si>
  <si>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</si>
  <si>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</si>
  <si>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</si>
  <si>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</si>
  <si>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</si>
  <si>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</si>
  <si>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</si>
  <si>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</si>
  <si>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</si>
  <si>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</si>
  <si>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</si>
  <si>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</si>
  <si>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</si>
  <si>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</si>
  <si>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</si>
  <si>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</si>
  <si>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</si>
  <si>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</si>
  <si>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</si>
  <si>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</si>
  <si>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</si>
  <si>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</si>
  <si>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</si>
  <si>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</si>
  <si>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</si>
  <si>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</si>
  <si>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</si>
  <si>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</si>
  <si>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</si>
  <si>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</si>
  <si>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</si>
  <si>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</si>
  <si>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</si>
  <si>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</si>
  <si>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</si>
  <si>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</si>
  <si>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</si>
  <si>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</si>
  <si>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</si>
  <si>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</si>
  <si>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</si>
  <si>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</si>
  <si>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</si>
  <si>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</si>
  <si>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</si>
  <si>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</si>
  <si>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</si>
  <si>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</si>
  <si>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</si>
  <si>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</si>
  <si>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</si>
  <si>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</si>
  <si>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</si>
  <si>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</si>
  <si>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</si>
  <si>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</si>
  <si>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</si>
  <si>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</si>
  <si>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</si>
  <si>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</si>
  <si>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</si>
  <si>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</si>
  <si>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</si>
  <si>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</si>
  <si>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</si>
  <si>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</si>
  <si>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</si>
  <si>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</si>
  <si>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</si>
  <si>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</si>
  <si>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</si>
  <si>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</si>
  <si>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</si>
  <si>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</si>
  <si>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</si>
  <si>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</si>
  <si>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</si>
  <si>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</si>
  <si>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</si>
  <si>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</si>
  <si>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</si>
  <si>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</si>
  <si>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</si>
  <si>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</si>
  <si>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</si>
  <si>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</si>
  <si>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</si>
  <si>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</si>
  <si>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</si>
  <si>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</si>
  <si>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</si>
  <si>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</si>
  <si>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</si>
  <si>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</si>
  <si>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</si>
  <si>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</si>
  <si>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</si>
  <si>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</si>
  <si>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</si>
  <si>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</si>
  <si>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</si>
  <si>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</si>
  <si>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</si>
  <si>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</si>
  <si>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</si>
  <si>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</si>
  <si>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</si>
  <si>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</si>
  <si>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</si>
  <si>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</si>
  <si>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</si>
  <si>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</si>
  <si>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</si>
  <si>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</si>
  <si>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</si>
  <si>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</si>
  <si>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</si>
  <si>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</si>
  <si>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</si>
  <si>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</si>
  <si>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</si>
  <si>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</si>
  <si>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</si>
  <si>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</si>
  <si>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</si>
  <si>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0000000000</t>
  </si>
  <si>
    <t>9900000000</t>
  </si>
  <si>
    <t>9909910030</t>
  </si>
  <si>
    <t>0600000000</t>
  </si>
  <si>
    <t>0500000000</t>
  </si>
  <si>
    <t>9909910010</t>
  </si>
  <si>
    <t>9909910100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</si>
  <si>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</si>
  <si>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</si>
  <si>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</si>
  <si>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</si>
  <si>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</si>
  <si>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</si>
  <si>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</si>
  <si>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</si>
  <si>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</si>
  <si>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</si>
  <si>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</si>
  <si>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</si>
  <si>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</si>
  <si>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9909910020</t>
  </si>
  <si>
    <t>9909910040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</si>
  <si>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</si>
  <si>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</si>
  <si>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</si>
  <si>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</si>
  <si>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</si>
  <si>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</si>
  <si>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</si>
  <si>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</si>
  <si>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</si>
  <si>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</si>
  <si>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</si>
  <si>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</si>
  <si>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</si>
  <si>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</si>
  <si>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</si>
  <si>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</si>
  <si>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</si>
  <si>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</si>
  <si>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</si>
  <si>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</si>
  <si>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</si>
  <si>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</si>
  <si>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</si>
  <si>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</si>
  <si>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</si>
  <si>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</si>
  <si>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</si>
  <si>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"Обеспечение деятельности инфраструктуры образовательных учреждений"</t>
  </si>
  <si>
    <t>Основное мероприятие: "Прочие мероприятия в области культуры"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</si>
  <si>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</si>
  <si>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</si>
  <si>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</si>
  <si>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</si>
  <si>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</si>
  <si>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</si>
  <si>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</si>
  <si>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</si>
  <si>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</si>
  <si>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</si>
  <si>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</si>
  <si>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</si>
  <si>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</si>
  <si>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</si>
  <si>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</si>
  <si>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</si>
  <si>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</si>
  <si>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</si>
  <si>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</si>
  <si>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</si>
  <si>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</si>
  <si>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</si>
  <si>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</si>
  <si>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</si>
  <si>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</si>
  <si>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 xml:space="preserve">Распределение </t>
  </si>
  <si>
    <t>Оборудование и содержание площадок временного хранения ТБО</t>
  </si>
  <si>
    <t>0393340060</t>
  </si>
  <si>
    <t>0393300000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</si>
  <si>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</si>
  <si>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</si>
  <si>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</si>
  <si>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</si>
  <si>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630</t>
  </si>
  <si>
    <t>Приложение 11</t>
  </si>
  <si>
    <t>Приложение 13</t>
  </si>
  <si>
    <t>0703</t>
  </si>
  <si>
    <t>Дополнительное образование детей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</si>
  <si>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</si>
  <si>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</si>
  <si>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</si>
  <si>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</si>
  <si>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</si>
  <si>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</si>
  <si>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</si>
  <si>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</si>
  <si>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</si>
  <si>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</si>
  <si>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</si>
  <si>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Мероприятия по профилактике терроризма и экстремизма</t>
  </si>
  <si>
    <t>0121220040</t>
  </si>
  <si>
    <t>9909970200</t>
  </si>
  <si>
    <t>0696500000</t>
  </si>
  <si>
    <t xml:space="preserve">Иные бюджетные ассигнования
</t>
  </si>
  <si>
    <t xml:space="preserve">Уплата налогов, сборов и иных платежей
</t>
  </si>
  <si>
    <t>Приложение 2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</si>
  <si>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</si>
  <si>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</si>
  <si>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</si>
  <si>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</si>
  <si>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9919993010</t>
  </si>
  <si>
    <t>9919993030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</si>
  <si>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</si>
  <si>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</si>
  <si>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</si>
  <si>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</si>
  <si>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</si>
  <si>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</si>
  <si>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</si>
  <si>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</si>
  <si>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9919159300</t>
  </si>
  <si>
    <t>9919193010</t>
  </si>
  <si>
    <t>9919193030</t>
  </si>
  <si>
    <t>9919193100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</si>
  <si>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</si>
  <si>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Иные межбюджетные трансферты</t>
  </si>
  <si>
    <t>540</t>
  </si>
  <si>
    <t>0131220040</t>
  </si>
  <si>
    <t>Транспорт</t>
  </si>
  <si>
    <t>0408</t>
  </si>
  <si>
    <t>9919980020</t>
  </si>
  <si>
    <t>Другие вопросы в области жилищно-коммунального хозяйства</t>
  </si>
  <si>
    <t>0505</t>
  </si>
  <si>
    <t>0292192540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</si>
  <si>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</si>
  <si>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</si>
  <si>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</si>
  <si>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</si>
  <si>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</si>
  <si>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Резервный фонды Администрации Ханкайского муниципального района</t>
  </si>
  <si>
    <t>9909900010</t>
  </si>
  <si>
    <t>1102</t>
  </si>
  <si>
    <t>Массовый спорт</t>
  </si>
  <si>
    <t>049P5S2190</t>
  </si>
  <si>
    <t>049P592190</t>
  </si>
  <si>
    <t>049P500000</t>
  </si>
  <si>
    <t>013P500000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</si>
  <si>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</si>
  <si>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</si>
  <si>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</si>
  <si>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</si>
  <si>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</si>
  <si>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</si>
  <si>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</si>
  <si>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бюджетных ассигнований из бюджета Ханкайского муниципального района на 2020 год в ведомственной структуре расходов бюджета Ханкайского муниципального района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</si>
  <si>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</si>
  <si>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</si>
  <si>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</si>
  <si>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</si>
  <si>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Основное мероприятие: "Повышение уровня качества предоставления муниципальных услуг" 6.2</t>
  </si>
  <si>
    <t>1196200000</t>
  </si>
  <si>
    <t>1196212080</t>
  </si>
  <si>
    <t>1600000000</t>
  </si>
  <si>
    <t>1695600000</t>
  </si>
  <si>
    <t>Дотация за счет средств бюджета Ханкайского муниципального района</t>
  </si>
  <si>
    <t>1695680010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</si>
  <si>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</si>
  <si>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1695693110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</si>
  <si>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</si>
  <si>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</si>
  <si>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</si>
  <si>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</si>
  <si>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</si>
  <si>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</si>
  <si>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</si>
  <si>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</si>
  <si>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</si>
  <si>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</si>
  <si>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</si>
  <si>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</si>
  <si>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</si>
  <si>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</si>
  <si>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</si>
  <si>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</si>
  <si>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</si>
  <si>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</si>
  <si>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</si>
  <si>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</si>
  <si>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</si>
  <si>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</si>
  <si>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</si>
  <si>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</si>
  <si>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Муниципальная программа "Управление муницпальным имущесвтом  в Ханкайском муниципальном районе" на 2020-2024 годы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</si>
  <si>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</si>
  <si>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</si>
  <si>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</si>
  <si>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</si>
  <si>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</si>
  <si>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</si>
  <si>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</si>
  <si>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</si>
  <si>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</si>
  <si>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</si>
  <si>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</si>
  <si>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</si>
  <si>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</si>
  <si>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0797292620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</si>
  <si>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</si>
  <si>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</si>
  <si>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</si>
  <si>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0393140040</t>
  </si>
  <si>
    <t>Основное мероприятие :"Мероприятия в области окружающей среды"</t>
  </si>
  <si>
    <t xml:space="preserve">952 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</si>
  <si>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</si>
  <si>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</si>
  <si>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</si>
  <si>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</si>
  <si>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</si>
  <si>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Муниципальная программа "Развитие культуры и туризма в Ханкайского муниципального района" на 2020-2024 годы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</si>
  <si>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</si>
  <si>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</si>
  <si>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</si>
  <si>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</si>
  <si>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Муниципальная программа "Социальное развитие села Ханкайского муниципального района" на 2020-2024 годы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</si>
  <si>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</si>
  <si>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</si>
  <si>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</si>
  <si>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</si>
  <si>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</si>
  <si>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</si>
  <si>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</si>
  <si>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</si>
  <si>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</si>
  <si>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</si>
  <si>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</si>
  <si>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</si>
  <si>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</si>
  <si>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</si>
  <si>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</si>
  <si>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</si>
  <si>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</si>
  <si>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</si>
  <si>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</si>
  <si>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</si>
  <si>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</si>
  <si>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Субсидии бюджетам муниципальных образований Приморского края на обеспечение граждан твердым топливом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</si>
  <si>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</si>
  <si>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</si>
  <si>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</si>
  <si>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</si>
  <si>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</si>
  <si>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</si>
  <si>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</si>
  <si>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</si>
  <si>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</si>
  <si>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</si>
  <si>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</si>
  <si>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</si>
  <si>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</si>
  <si>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</si>
  <si>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</si>
  <si>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</si>
  <si>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</si>
  <si>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</si>
  <si>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12973S2390</t>
  </si>
  <si>
    <t>1297392390</t>
  </si>
  <si>
    <t xml:space="preserve"> бюджетных ассигнований из бюджета Ханкайского муниципального района на 2020 год по разделам,  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</si>
  <si>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</si>
  <si>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</si>
  <si>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</si>
  <si>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0595100000</t>
  </si>
  <si>
    <t>0595120130</t>
  </si>
  <si>
    <t>1495414020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</si>
  <si>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</si>
  <si>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</si>
  <si>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Муниципальная программа "Долгосрочное финансовое планирование и совершенствавание межбюджетных отношений в Ханкайском муниципальном районе" на 2020-2024 годы</t>
  </si>
  <si>
    <t xml:space="preserve">Мероприятия по профилактике правонарушений </t>
  </si>
  <si>
    <t>Мероприятия по профилактике правонарушений</t>
  </si>
  <si>
    <t>Субсидии бюджетам муниципальных образований Приморского края на развитие спортивной инфраструктуры, находящейся в муниципальной собственности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</si>
  <si>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</si>
  <si>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</si>
  <si>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"Долгосрочное финансовое планирование и  совершенствавание межбюджетных отношений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</si>
  <si>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</si>
  <si>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</si>
  <si>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 xml:space="preserve">Прочие межбюджетные трансферты общего характера
</t>
  </si>
  <si>
    <t>1403</t>
  </si>
  <si>
    <t>Иные межбюджетные трансферты на обеспечение сбалансированости бюджетов поселений за счет средств бюджета Ханкайского муниципального района</t>
  </si>
  <si>
    <t xml:space="preserve">Иные межбюджетные трансферты
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</si>
  <si>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</si>
  <si>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</si>
  <si>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</si>
  <si>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</si>
  <si>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к решению Думы Ханкайского</t>
  </si>
  <si>
    <t xml:space="preserve"> муниципального района</t>
  </si>
  <si>
    <t>от 17.12.2019 № 539</t>
  </si>
  <si>
    <t>Федеральный проект "Чистая вода"</t>
  </si>
  <si>
    <t>079G500000</t>
  </si>
  <si>
    <t>013P592190</t>
  </si>
  <si>
    <t>013P5S2190</t>
  </si>
  <si>
    <t>Федеральный проект "Учитель будущего"</t>
  </si>
  <si>
    <t>019E500000</t>
  </si>
  <si>
    <t>019E593140</t>
  </si>
  <si>
    <t>Расходы, направленные на возмещение материального ущерба и судебных издержек</t>
  </si>
  <si>
    <t>9909990100</t>
  </si>
  <si>
    <t xml:space="preserve">Исполнение судебных актов
</t>
  </si>
  <si>
    <t>830</t>
  </si>
  <si>
    <t>079G552430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</si>
  <si>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</si>
  <si>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</si>
  <si>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</si>
  <si>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Иные межбюджетные трансферты бюджетам муниципальных образований Приморского края на оказание содействия в подготовке проведения общероссийского голосования, а также в информировании граждан Российской Федерации о такой подготовке</t>
  </si>
  <si>
    <t>Резервные фонды</t>
  </si>
  <si>
    <t>0111</t>
  </si>
  <si>
    <t>Резервные средства</t>
  </si>
  <si>
    <t>870</t>
  </si>
  <si>
    <t xml:space="preserve">Уплата налогов, сборов и иных платежей
</t>
  </si>
  <si>
    <t>9919994020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</si>
  <si>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</si>
  <si>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мероприятие: "Прочие расходы"</t>
  </si>
  <si>
    <t>Расходы на приобретение имущества для нужд Администрации района</t>
  </si>
  <si>
    <t>0696570300</t>
  </si>
  <si>
    <t>0797440010</t>
  </si>
  <si>
    <t>Дотация на поддержку мер по обеспечению сбалансированности бюджетов на реализацию мероприятий, связанные с обеспечением санитарно-эпидемиологической безопасностью при подготовке к проведению общероссийского голосования по вопросу одобрения изменений в Конституцию РФ, за счет средств резервного фонда Правительства РФ</t>
  </si>
  <si>
    <t>991W958530</t>
  </si>
  <si>
    <t>Муниципальная программа "Укрепление общественного здоровья в Ханкайском муниципальном районе"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</si>
  <si>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</si>
  <si>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</si>
  <si>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</si>
  <si>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</si>
  <si>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</si>
  <si>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Расходы, связанные с обеспечением санитарно-эпидемиологической безопасностью при подготовке к проведению общероссийского голосования по вопросу одобрения изменений в Конституцию РФ</t>
  </si>
  <si>
    <t>МБ</t>
  </si>
  <si>
    <t>Всего</t>
  </si>
  <si>
    <t>Субвенции на осуществление полномочий по государственной регистрации актов гражданского состояния</t>
  </si>
  <si>
    <t>991995930F</t>
  </si>
  <si>
    <t>Иной межбюджетный трансферт на выплату грантов бюджетам муниципальных образований Приморского края в целях поддержки проектов, инициируемых жителями муниципальных образований Приморского края</t>
  </si>
  <si>
    <t>0797494030</t>
  </si>
  <si>
    <t>Расходы на софинансирование в целях поддержки проектов, инициируемых жителями муниципальных образований</t>
  </si>
  <si>
    <t>07974S4030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</si>
  <si>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</si>
  <si>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0292394030</t>
  </si>
  <si>
    <t>02923S4030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</si>
  <si>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</si>
  <si>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0121153030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</si>
  <si>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</si>
  <si>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01211R3041</t>
  </si>
  <si>
    <t xml:space="preserve"> Ханкайского муниципального округа</t>
  </si>
  <si>
    <t>Дума Ханкайского муниципального округа Приморского края</t>
  </si>
  <si>
    <t>957</t>
  </si>
  <si>
    <t>Председатель Думы Ханкайского  муниципипального округа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</si>
  <si>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</si>
  <si>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Депутаты Думы Ханкайского муниципального округа</t>
  </si>
  <si>
    <t>9909910021</t>
  </si>
  <si>
    <t>9909910031</t>
  </si>
  <si>
    <t>9909910041</t>
  </si>
  <si>
    <t>Мероприятия, проводимые Думой Ханкайского муниципального округа</t>
  </si>
  <si>
    <t>9909970201</t>
  </si>
  <si>
    <t>к решению Думы</t>
  </si>
  <si>
    <t>от 27.10.2020 № 28</t>
  </si>
</sst>
</file>

<file path=xl/styles.xml><?xml version="1.0" encoding="utf-8"?>
<styleSheet xmlns="http://schemas.openxmlformats.org/spreadsheetml/2006/main">
  <numFmts count="1">
    <numFmt numFmtId="164" formatCode="#,##0.000"/>
  </numFmts>
  <fonts count="1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3" fillId="2" borderId="0" xfId="0" applyNumberFormat="1" applyFont="1" applyFill="1"/>
    <xf numFmtId="0" fontId="5" fillId="2" borderId="0" xfId="0" applyFont="1" applyFill="1"/>
    <xf numFmtId="0" fontId="5" fillId="2" borderId="1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wrapText="1"/>
    </xf>
    <xf numFmtId="4" fontId="6" fillId="2" borderId="0" xfId="0" applyNumberFormat="1" applyFont="1" applyFill="1" applyAlignment="1">
      <alignment horizontal="right" vertical="top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horizontal="center" vertical="top" shrinkToFit="1"/>
    </xf>
    <xf numFmtId="0" fontId="5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right"/>
    </xf>
    <xf numFmtId="0" fontId="8" fillId="2" borderId="0" xfId="0" applyFont="1" applyFill="1"/>
    <xf numFmtId="4" fontId="5" fillId="2" borderId="0" xfId="0" applyNumberFormat="1" applyFont="1" applyFill="1" applyAlignment="1">
      <alignment vertical="top"/>
    </xf>
    <xf numFmtId="49" fontId="5" fillId="2" borderId="0" xfId="0" applyNumberFormat="1" applyFont="1" applyFill="1"/>
    <xf numFmtId="0" fontId="6" fillId="2" borderId="0" xfId="0" applyFont="1" applyFill="1"/>
    <xf numFmtId="0" fontId="6" fillId="2" borderId="0" xfId="0" applyFont="1" applyFill="1" applyAlignment="1">
      <alignment horizontal="center" wrapText="1"/>
    </xf>
    <xf numFmtId="4" fontId="8" fillId="2" borderId="0" xfId="0" applyNumberFormat="1" applyFont="1" applyFill="1"/>
    <xf numFmtId="49" fontId="6" fillId="2" borderId="0" xfId="0" applyNumberFormat="1" applyFont="1" applyFill="1"/>
    <xf numFmtId="4" fontId="6" fillId="2" borderId="0" xfId="0" applyNumberFormat="1" applyFont="1" applyFill="1"/>
    <xf numFmtId="49" fontId="12" fillId="2" borderId="1" xfId="0" applyNumberFormat="1" applyFont="1" applyFill="1" applyBorder="1" applyAlignment="1">
      <alignment horizontal="center" vertical="top" shrinkToFit="1"/>
    </xf>
    <xf numFmtId="0" fontId="5" fillId="2" borderId="0" xfId="0" applyFont="1" applyFill="1" applyAlignment="1">
      <alignment horizontal="center" wrapText="1"/>
    </xf>
    <xf numFmtId="164" fontId="5" fillId="2" borderId="0" xfId="0" applyNumberFormat="1" applyFont="1" applyFill="1" applyAlignment="1">
      <alignment horizontal="right" wrapText="1"/>
    </xf>
    <xf numFmtId="164" fontId="5" fillId="2" borderId="0" xfId="0" applyNumberFormat="1" applyFont="1" applyFill="1" applyAlignment="1">
      <alignment vertical="top"/>
    </xf>
    <xf numFmtId="49" fontId="13" fillId="2" borderId="0" xfId="0" applyNumberFormat="1" applyFont="1" applyFill="1"/>
    <xf numFmtId="0" fontId="13" fillId="2" borderId="0" xfId="0" applyFont="1" applyFill="1"/>
    <xf numFmtId="0" fontId="5" fillId="2" borderId="4" xfId="0" applyFont="1" applyFill="1" applyBorder="1" applyAlignment="1">
      <alignment horizontal="center" vertical="top"/>
    </xf>
    <xf numFmtId="4" fontId="1" fillId="2" borderId="0" xfId="0" applyNumberFormat="1" applyFont="1" applyFill="1"/>
    <xf numFmtId="0" fontId="7" fillId="2" borderId="1" xfId="0" applyFont="1" applyFill="1" applyBorder="1" applyAlignment="1">
      <alignment vertical="top" wrapText="1"/>
    </xf>
    <xf numFmtId="0" fontId="14" fillId="2" borderId="0" xfId="0" applyFont="1" applyFill="1"/>
    <xf numFmtId="4" fontId="14" fillId="2" borderId="0" xfId="0" applyNumberFormat="1" applyFont="1" applyFill="1"/>
    <xf numFmtId="0" fontId="15" fillId="2" borderId="0" xfId="0" applyFont="1" applyFill="1"/>
    <xf numFmtId="10" fontId="3" fillId="2" borderId="0" xfId="0" applyNumberFormat="1" applyFont="1" applyFill="1"/>
    <xf numFmtId="0" fontId="5" fillId="0" borderId="0" xfId="0" applyFont="1" applyFill="1" applyAlignment="1">
      <alignment horizontal="right"/>
    </xf>
    <xf numFmtId="0" fontId="6" fillId="3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5" fillId="2" borderId="0" xfId="0" applyFont="1" applyFill="1" applyAlignment="1">
      <alignment vertical="top" wrapText="1"/>
    </xf>
    <xf numFmtId="4" fontId="5" fillId="2" borderId="1" xfId="0" applyNumberFormat="1" applyFont="1" applyFill="1" applyBorder="1" applyAlignment="1">
      <alignment horizontal="right" vertical="top"/>
    </xf>
    <xf numFmtId="164" fontId="5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right" vertical="top" shrinkToFit="1"/>
    </xf>
    <xf numFmtId="4" fontId="5" fillId="2" borderId="1" xfId="0" applyNumberFormat="1" applyFont="1" applyFill="1" applyBorder="1" applyAlignment="1">
      <alignment horizontal="right" vertical="top" wrapText="1"/>
    </xf>
    <xf numFmtId="4" fontId="12" fillId="2" borderId="1" xfId="0" applyNumberFormat="1" applyFont="1" applyFill="1" applyBorder="1" applyAlignment="1">
      <alignment horizontal="right" vertical="top" shrinkToFit="1"/>
    </xf>
    <xf numFmtId="4" fontId="16" fillId="2" borderId="1" xfId="0" applyNumberFormat="1" applyFont="1" applyFill="1" applyBorder="1" applyAlignment="1">
      <alignment horizontal="right" vertical="top"/>
    </xf>
    <xf numFmtId="4" fontId="9" fillId="2" borderId="1" xfId="0" applyNumberFormat="1" applyFont="1" applyFill="1" applyBorder="1" applyAlignment="1">
      <alignment horizontal="right" vertical="top" shrinkToFit="1"/>
    </xf>
    <xf numFmtId="4" fontId="16" fillId="2" borderId="1" xfId="0" applyNumberFormat="1" applyFont="1" applyFill="1" applyBorder="1" applyAlignment="1">
      <alignment horizontal="right" vertical="top" shrinkToFit="1"/>
    </xf>
    <xf numFmtId="4" fontId="16" fillId="2" borderId="1" xfId="0" applyNumberFormat="1" applyFont="1" applyFill="1" applyBorder="1" applyAlignment="1">
      <alignment vertical="top"/>
    </xf>
    <xf numFmtId="4" fontId="5" fillId="2" borderId="1" xfId="0" applyNumberFormat="1" applyFont="1" applyFill="1" applyBorder="1" applyAlignment="1">
      <alignment vertical="top"/>
    </xf>
    <xf numFmtId="4" fontId="12" fillId="2" borderId="1" xfId="0" quotePrefix="1" applyNumberFormat="1" applyFont="1" applyFill="1" applyBorder="1" applyAlignment="1">
      <alignment horizontal="right" vertical="top" shrinkToFit="1"/>
    </xf>
    <xf numFmtId="4" fontId="9" fillId="2" borderId="0" xfId="0" applyNumberFormat="1" applyFont="1" applyFill="1" applyBorder="1" applyAlignment="1">
      <alignment horizontal="right" vertical="top" shrinkToFit="1"/>
    </xf>
    <xf numFmtId="4" fontId="5" fillId="2" borderId="0" xfId="0" applyNumberFormat="1" applyFont="1" applyFill="1"/>
    <xf numFmtId="4" fontId="3" fillId="2" borderId="0" xfId="0" applyNumberFormat="1" applyFont="1" applyFill="1" applyAlignment="1">
      <alignment vertical="top"/>
    </xf>
    <xf numFmtId="4" fontId="9" fillId="2" borderId="2" xfId="0" applyNumberFormat="1" applyFont="1" applyFill="1" applyBorder="1" applyAlignment="1">
      <alignment horizontal="right" vertical="top" shrinkToFit="1"/>
    </xf>
    <xf numFmtId="4" fontId="13" fillId="2" borderId="0" xfId="0" applyNumberFormat="1" applyFont="1" applyFill="1"/>
    <xf numFmtId="4" fontId="8" fillId="2" borderId="2" xfId="0" applyNumberFormat="1" applyFont="1" applyFill="1" applyBorder="1" applyAlignment="1">
      <alignment horizontal="right" vertical="top" shrinkToFit="1"/>
    </xf>
    <xf numFmtId="0" fontId="8" fillId="2" borderId="0" xfId="0" applyFont="1" applyFill="1" applyAlignment="1">
      <alignment wrapText="1"/>
    </xf>
    <xf numFmtId="4" fontId="8" fillId="2" borderId="0" xfId="0" applyNumberFormat="1" applyFont="1" applyFill="1" applyAlignment="1">
      <alignment wrapText="1"/>
    </xf>
    <xf numFmtId="164" fontId="1" fillId="2" borderId="0" xfId="0" applyNumberFormat="1" applyFont="1" applyFill="1"/>
    <xf numFmtId="164" fontId="3" fillId="2" borderId="0" xfId="0" applyNumberFormat="1" applyFont="1" applyFill="1"/>
    <xf numFmtId="164" fontId="15" fillId="2" borderId="0" xfId="0" applyNumberFormat="1" applyFont="1" applyFill="1"/>
    <xf numFmtId="0" fontId="6" fillId="3" borderId="5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/>
    </xf>
    <xf numFmtId="4" fontId="4" fillId="2" borderId="1" xfId="0" applyNumberFormat="1" applyFont="1" applyFill="1" applyBorder="1" applyAlignment="1">
      <alignment horizontal="right" vertical="top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9" fillId="2" borderId="2" xfId="0" applyFont="1" applyFill="1" applyBorder="1" applyAlignment="1">
      <alignment horizontal="right"/>
    </xf>
    <xf numFmtId="0" fontId="8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5"/>
  <sheetViews>
    <sheetView tabSelected="1" view="pageBreakPreview" zoomScale="50" zoomScaleNormal="100" zoomScaleSheetLayoutView="50" workbookViewId="0">
      <selection activeCell="A9" sqref="A9:F9"/>
    </sheetView>
  </sheetViews>
  <sheetFormatPr defaultRowHeight="18" outlineLevelRow="7"/>
  <cols>
    <col min="1" max="1" width="110.88671875" style="8" customWidth="1"/>
    <col min="2" max="2" width="6.6640625" style="6" customWidth="1"/>
    <col min="3" max="3" width="7.109375" style="6" customWidth="1"/>
    <col min="4" max="4" width="16.109375" style="6" customWidth="1"/>
    <col min="5" max="5" width="7.33203125" style="6" customWidth="1"/>
    <col min="6" max="6" width="18.44140625" style="25" customWidth="1"/>
    <col min="7" max="9" width="17.109375" style="4" customWidth="1"/>
    <col min="10" max="10" width="17.44140625" style="4" customWidth="1"/>
    <col min="11" max="11" width="9.109375" style="4"/>
    <col min="12" max="241" width="9.109375" style="2"/>
    <col min="242" max="242" width="75.88671875" style="2" customWidth="1"/>
    <col min="243" max="244" width="7.6640625" style="2" customWidth="1"/>
    <col min="245" max="245" width="9.6640625" style="2" customWidth="1"/>
    <col min="246" max="246" width="7.6640625" style="2" customWidth="1"/>
    <col min="247" max="250" width="0" style="2" hidden="1" customWidth="1"/>
    <col min="251" max="251" width="14.33203125" style="2" customWidth="1"/>
    <col min="252" max="257" width="0" style="2" hidden="1" customWidth="1"/>
    <col min="258" max="258" width="10.109375" style="2" bestFit="1" customWidth="1"/>
    <col min="259" max="497" width="9.109375" style="2"/>
    <col min="498" max="498" width="75.88671875" style="2" customWidth="1"/>
    <col min="499" max="500" width="7.6640625" style="2" customWidth="1"/>
    <col min="501" max="501" width="9.6640625" style="2" customWidth="1"/>
    <col min="502" max="502" width="7.6640625" style="2" customWidth="1"/>
    <col min="503" max="506" width="0" style="2" hidden="1" customWidth="1"/>
    <col min="507" max="507" width="14.33203125" style="2" customWidth="1"/>
    <col min="508" max="513" width="0" style="2" hidden="1" customWidth="1"/>
    <col min="514" max="514" width="10.109375" style="2" bestFit="1" customWidth="1"/>
    <col min="515" max="753" width="9.109375" style="2"/>
    <col min="754" max="754" width="75.88671875" style="2" customWidth="1"/>
    <col min="755" max="756" width="7.6640625" style="2" customWidth="1"/>
    <col min="757" max="757" width="9.6640625" style="2" customWidth="1"/>
    <col min="758" max="758" width="7.6640625" style="2" customWidth="1"/>
    <col min="759" max="762" width="0" style="2" hidden="1" customWidth="1"/>
    <col min="763" max="763" width="14.33203125" style="2" customWidth="1"/>
    <col min="764" max="769" width="0" style="2" hidden="1" customWidth="1"/>
    <col min="770" max="770" width="10.109375" style="2" bestFit="1" customWidth="1"/>
    <col min="771" max="1009" width="9.109375" style="2"/>
    <col min="1010" max="1010" width="75.88671875" style="2" customWidth="1"/>
    <col min="1011" max="1012" width="7.6640625" style="2" customWidth="1"/>
    <col min="1013" max="1013" width="9.6640625" style="2" customWidth="1"/>
    <col min="1014" max="1014" width="7.6640625" style="2" customWidth="1"/>
    <col min="1015" max="1018" width="0" style="2" hidden="1" customWidth="1"/>
    <col min="1019" max="1019" width="14.33203125" style="2" customWidth="1"/>
    <col min="1020" max="1025" width="0" style="2" hidden="1" customWidth="1"/>
    <col min="1026" max="1026" width="10.109375" style="2" bestFit="1" customWidth="1"/>
    <col min="1027" max="1265" width="9.109375" style="2"/>
    <col min="1266" max="1266" width="75.88671875" style="2" customWidth="1"/>
    <col min="1267" max="1268" width="7.6640625" style="2" customWidth="1"/>
    <col min="1269" max="1269" width="9.6640625" style="2" customWidth="1"/>
    <col min="1270" max="1270" width="7.6640625" style="2" customWidth="1"/>
    <col min="1271" max="1274" width="0" style="2" hidden="1" customWidth="1"/>
    <col min="1275" max="1275" width="14.33203125" style="2" customWidth="1"/>
    <col min="1276" max="1281" width="0" style="2" hidden="1" customWidth="1"/>
    <col min="1282" max="1282" width="10.109375" style="2" bestFit="1" customWidth="1"/>
    <col min="1283" max="1521" width="9.109375" style="2"/>
    <col min="1522" max="1522" width="75.88671875" style="2" customWidth="1"/>
    <col min="1523" max="1524" width="7.6640625" style="2" customWidth="1"/>
    <col min="1525" max="1525" width="9.6640625" style="2" customWidth="1"/>
    <col min="1526" max="1526" width="7.6640625" style="2" customWidth="1"/>
    <col min="1527" max="1530" width="0" style="2" hidden="1" customWidth="1"/>
    <col min="1531" max="1531" width="14.33203125" style="2" customWidth="1"/>
    <col min="1532" max="1537" width="0" style="2" hidden="1" customWidth="1"/>
    <col min="1538" max="1538" width="10.109375" style="2" bestFit="1" customWidth="1"/>
    <col min="1539" max="1777" width="9.109375" style="2"/>
    <col min="1778" max="1778" width="75.88671875" style="2" customWidth="1"/>
    <col min="1779" max="1780" width="7.6640625" style="2" customWidth="1"/>
    <col min="1781" max="1781" width="9.6640625" style="2" customWidth="1"/>
    <col min="1782" max="1782" width="7.6640625" style="2" customWidth="1"/>
    <col min="1783" max="1786" width="0" style="2" hidden="1" customWidth="1"/>
    <col min="1787" max="1787" width="14.33203125" style="2" customWidth="1"/>
    <col min="1788" max="1793" width="0" style="2" hidden="1" customWidth="1"/>
    <col min="1794" max="1794" width="10.109375" style="2" bestFit="1" customWidth="1"/>
    <col min="1795" max="2033" width="9.109375" style="2"/>
    <col min="2034" max="2034" width="75.88671875" style="2" customWidth="1"/>
    <col min="2035" max="2036" width="7.6640625" style="2" customWidth="1"/>
    <col min="2037" max="2037" width="9.6640625" style="2" customWidth="1"/>
    <col min="2038" max="2038" width="7.6640625" style="2" customWidth="1"/>
    <col min="2039" max="2042" width="0" style="2" hidden="1" customWidth="1"/>
    <col min="2043" max="2043" width="14.33203125" style="2" customWidth="1"/>
    <col min="2044" max="2049" width="0" style="2" hidden="1" customWidth="1"/>
    <col min="2050" max="2050" width="10.109375" style="2" bestFit="1" customWidth="1"/>
    <col min="2051" max="2289" width="9.109375" style="2"/>
    <col min="2290" max="2290" width="75.88671875" style="2" customWidth="1"/>
    <col min="2291" max="2292" width="7.6640625" style="2" customWidth="1"/>
    <col min="2293" max="2293" width="9.6640625" style="2" customWidth="1"/>
    <col min="2294" max="2294" width="7.6640625" style="2" customWidth="1"/>
    <col min="2295" max="2298" width="0" style="2" hidden="1" customWidth="1"/>
    <col min="2299" max="2299" width="14.33203125" style="2" customWidth="1"/>
    <col min="2300" max="2305" width="0" style="2" hidden="1" customWidth="1"/>
    <col min="2306" max="2306" width="10.109375" style="2" bestFit="1" customWidth="1"/>
    <col min="2307" max="2545" width="9.109375" style="2"/>
    <col min="2546" max="2546" width="75.88671875" style="2" customWidth="1"/>
    <col min="2547" max="2548" width="7.6640625" style="2" customWidth="1"/>
    <col min="2549" max="2549" width="9.6640625" style="2" customWidth="1"/>
    <col min="2550" max="2550" width="7.6640625" style="2" customWidth="1"/>
    <col min="2551" max="2554" width="0" style="2" hidden="1" customWidth="1"/>
    <col min="2555" max="2555" width="14.33203125" style="2" customWidth="1"/>
    <col min="2556" max="2561" width="0" style="2" hidden="1" customWidth="1"/>
    <col min="2562" max="2562" width="10.109375" style="2" bestFit="1" customWidth="1"/>
    <col min="2563" max="2801" width="9.109375" style="2"/>
    <col min="2802" max="2802" width="75.88671875" style="2" customWidth="1"/>
    <col min="2803" max="2804" width="7.6640625" style="2" customWidth="1"/>
    <col min="2805" max="2805" width="9.6640625" style="2" customWidth="1"/>
    <col min="2806" max="2806" width="7.6640625" style="2" customWidth="1"/>
    <col min="2807" max="2810" width="0" style="2" hidden="1" customWidth="1"/>
    <col min="2811" max="2811" width="14.33203125" style="2" customWidth="1"/>
    <col min="2812" max="2817" width="0" style="2" hidden="1" customWidth="1"/>
    <col min="2818" max="2818" width="10.109375" style="2" bestFit="1" customWidth="1"/>
    <col min="2819" max="3057" width="9.109375" style="2"/>
    <col min="3058" max="3058" width="75.88671875" style="2" customWidth="1"/>
    <col min="3059" max="3060" width="7.6640625" style="2" customWidth="1"/>
    <col min="3061" max="3061" width="9.6640625" style="2" customWidth="1"/>
    <col min="3062" max="3062" width="7.6640625" style="2" customWidth="1"/>
    <col min="3063" max="3066" width="0" style="2" hidden="1" customWidth="1"/>
    <col min="3067" max="3067" width="14.33203125" style="2" customWidth="1"/>
    <col min="3068" max="3073" width="0" style="2" hidden="1" customWidth="1"/>
    <col min="3074" max="3074" width="10.109375" style="2" bestFit="1" customWidth="1"/>
    <col min="3075" max="3313" width="9.109375" style="2"/>
    <col min="3314" max="3314" width="75.88671875" style="2" customWidth="1"/>
    <col min="3315" max="3316" width="7.6640625" style="2" customWidth="1"/>
    <col min="3317" max="3317" width="9.6640625" style="2" customWidth="1"/>
    <col min="3318" max="3318" width="7.6640625" style="2" customWidth="1"/>
    <col min="3319" max="3322" width="0" style="2" hidden="1" customWidth="1"/>
    <col min="3323" max="3323" width="14.33203125" style="2" customWidth="1"/>
    <col min="3324" max="3329" width="0" style="2" hidden="1" customWidth="1"/>
    <col min="3330" max="3330" width="10.109375" style="2" bestFit="1" customWidth="1"/>
    <col min="3331" max="3569" width="9.109375" style="2"/>
    <col min="3570" max="3570" width="75.88671875" style="2" customWidth="1"/>
    <col min="3571" max="3572" width="7.6640625" style="2" customWidth="1"/>
    <col min="3573" max="3573" width="9.6640625" style="2" customWidth="1"/>
    <col min="3574" max="3574" width="7.6640625" style="2" customWidth="1"/>
    <col min="3575" max="3578" width="0" style="2" hidden="1" customWidth="1"/>
    <col min="3579" max="3579" width="14.33203125" style="2" customWidth="1"/>
    <col min="3580" max="3585" width="0" style="2" hidden="1" customWidth="1"/>
    <col min="3586" max="3586" width="10.109375" style="2" bestFit="1" customWidth="1"/>
    <col min="3587" max="3825" width="9.109375" style="2"/>
    <col min="3826" max="3826" width="75.88671875" style="2" customWidth="1"/>
    <col min="3827" max="3828" width="7.6640625" style="2" customWidth="1"/>
    <col min="3829" max="3829" width="9.6640625" style="2" customWidth="1"/>
    <col min="3830" max="3830" width="7.6640625" style="2" customWidth="1"/>
    <col min="3831" max="3834" width="0" style="2" hidden="1" customWidth="1"/>
    <col min="3835" max="3835" width="14.33203125" style="2" customWidth="1"/>
    <col min="3836" max="3841" width="0" style="2" hidden="1" customWidth="1"/>
    <col min="3842" max="3842" width="10.109375" style="2" bestFit="1" customWidth="1"/>
    <col min="3843" max="4081" width="9.109375" style="2"/>
    <col min="4082" max="4082" width="75.88671875" style="2" customWidth="1"/>
    <col min="4083" max="4084" width="7.6640625" style="2" customWidth="1"/>
    <col min="4085" max="4085" width="9.6640625" style="2" customWidth="1"/>
    <col min="4086" max="4086" width="7.6640625" style="2" customWidth="1"/>
    <col min="4087" max="4090" width="0" style="2" hidden="1" customWidth="1"/>
    <col min="4091" max="4091" width="14.33203125" style="2" customWidth="1"/>
    <col min="4092" max="4097" width="0" style="2" hidden="1" customWidth="1"/>
    <col min="4098" max="4098" width="10.109375" style="2" bestFit="1" customWidth="1"/>
    <col min="4099" max="4337" width="9.109375" style="2"/>
    <col min="4338" max="4338" width="75.88671875" style="2" customWidth="1"/>
    <col min="4339" max="4340" width="7.6640625" style="2" customWidth="1"/>
    <col min="4341" max="4341" width="9.6640625" style="2" customWidth="1"/>
    <col min="4342" max="4342" width="7.6640625" style="2" customWidth="1"/>
    <col min="4343" max="4346" width="0" style="2" hidden="1" customWidth="1"/>
    <col min="4347" max="4347" width="14.33203125" style="2" customWidth="1"/>
    <col min="4348" max="4353" width="0" style="2" hidden="1" customWidth="1"/>
    <col min="4354" max="4354" width="10.109375" style="2" bestFit="1" customWidth="1"/>
    <col min="4355" max="4593" width="9.109375" style="2"/>
    <col min="4594" max="4594" width="75.88671875" style="2" customWidth="1"/>
    <col min="4595" max="4596" width="7.6640625" style="2" customWidth="1"/>
    <col min="4597" max="4597" width="9.6640625" style="2" customWidth="1"/>
    <col min="4598" max="4598" width="7.6640625" style="2" customWidth="1"/>
    <col min="4599" max="4602" width="0" style="2" hidden="1" customWidth="1"/>
    <col min="4603" max="4603" width="14.33203125" style="2" customWidth="1"/>
    <col min="4604" max="4609" width="0" style="2" hidden="1" customWidth="1"/>
    <col min="4610" max="4610" width="10.109375" style="2" bestFit="1" customWidth="1"/>
    <col min="4611" max="4849" width="9.109375" style="2"/>
    <col min="4850" max="4850" width="75.88671875" style="2" customWidth="1"/>
    <col min="4851" max="4852" width="7.6640625" style="2" customWidth="1"/>
    <col min="4853" max="4853" width="9.6640625" style="2" customWidth="1"/>
    <col min="4854" max="4854" width="7.6640625" style="2" customWidth="1"/>
    <col min="4855" max="4858" width="0" style="2" hidden="1" customWidth="1"/>
    <col min="4859" max="4859" width="14.33203125" style="2" customWidth="1"/>
    <col min="4860" max="4865" width="0" style="2" hidden="1" customWidth="1"/>
    <col min="4866" max="4866" width="10.109375" style="2" bestFit="1" customWidth="1"/>
    <col min="4867" max="5105" width="9.109375" style="2"/>
    <col min="5106" max="5106" width="75.88671875" style="2" customWidth="1"/>
    <col min="5107" max="5108" width="7.6640625" style="2" customWidth="1"/>
    <col min="5109" max="5109" width="9.6640625" style="2" customWidth="1"/>
    <col min="5110" max="5110" width="7.6640625" style="2" customWidth="1"/>
    <col min="5111" max="5114" width="0" style="2" hidden="1" customWidth="1"/>
    <col min="5115" max="5115" width="14.33203125" style="2" customWidth="1"/>
    <col min="5116" max="5121" width="0" style="2" hidden="1" customWidth="1"/>
    <col min="5122" max="5122" width="10.109375" style="2" bestFit="1" customWidth="1"/>
    <col min="5123" max="5361" width="9.109375" style="2"/>
    <col min="5362" max="5362" width="75.88671875" style="2" customWidth="1"/>
    <col min="5363" max="5364" width="7.6640625" style="2" customWidth="1"/>
    <col min="5365" max="5365" width="9.6640625" style="2" customWidth="1"/>
    <col min="5366" max="5366" width="7.6640625" style="2" customWidth="1"/>
    <col min="5367" max="5370" width="0" style="2" hidden="1" customWidth="1"/>
    <col min="5371" max="5371" width="14.33203125" style="2" customWidth="1"/>
    <col min="5372" max="5377" width="0" style="2" hidden="1" customWidth="1"/>
    <col min="5378" max="5378" width="10.109375" style="2" bestFit="1" customWidth="1"/>
    <col min="5379" max="5617" width="9.109375" style="2"/>
    <col min="5618" max="5618" width="75.88671875" style="2" customWidth="1"/>
    <col min="5619" max="5620" width="7.6640625" style="2" customWidth="1"/>
    <col min="5621" max="5621" width="9.6640625" style="2" customWidth="1"/>
    <col min="5622" max="5622" width="7.6640625" style="2" customWidth="1"/>
    <col min="5623" max="5626" width="0" style="2" hidden="1" customWidth="1"/>
    <col min="5627" max="5627" width="14.33203125" style="2" customWidth="1"/>
    <col min="5628" max="5633" width="0" style="2" hidden="1" customWidth="1"/>
    <col min="5634" max="5634" width="10.109375" style="2" bestFit="1" customWidth="1"/>
    <col min="5635" max="5873" width="9.109375" style="2"/>
    <col min="5874" max="5874" width="75.88671875" style="2" customWidth="1"/>
    <col min="5875" max="5876" width="7.6640625" style="2" customWidth="1"/>
    <col min="5877" max="5877" width="9.6640625" style="2" customWidth="1"/>
    <col min="5878" max="5878" width="7.6640625" style="2" customWidth="1"/>
    <col min="5879" max="5882" width="0" style="2" hidden="1" customWidth="1"/>
    <col min="5883" max="5883" width="14.33203125" style="2" customWidth="1"/>
    <col min="5884" max="5889" width="0" style="2" hidden="1" customWidth="1"/>
    <col min="5890" max="5890" width="10.109375" style="2" bestFit="1" customWidth="1"/>
    <col min="5891" max="6129" width="9.109375" style="2"/>
    <col min="6130" max="6130" width="75.88671875" style="2" customWidth="1"/>
    <col min="6131" max="6132" width="7.6640625" style="2" customWidth="1"/>
    <col min="6133" max="6133" width="9.6640625" style="2" customWidth="1"/>
    <col min="6134" max="6134" width="7.6640625" style="2" customWidth="1"/>
    <col min="6135" max="6138" width="0" style="2" hidden="1" customWidth="1"/>
    <col min="6139" max="6139" width="14.33203125" style="2" customWidth="1"/>
    <col min="6140" max="6145" width="0" style="2" hidden="1" customWidth="1"/>
    <col min="6146" max="6146" width="10.109375" style="2" bestFit="1" customWidth="1"/>
    <col min="6147" max="6385" width="9.109375" style="2"/>
    <col min="6386" max="6386" width="75.88671875" style="2" customWidth="1"/>
    <col min="6387" max="6388" width="7.6640625" style="2" customWidth="1"/>
    <col min="6389" max="6389" width="9.6640625" style="2" customWidth="1"/>
    <col min="6390" max="6390" width="7.6640625" style="2" customWidth="1"/>
    <col min="6391" max="6394" width="0" style="2" hidden="1" customWidth="1"/>
    <col min="6395" max="6395" width="14.33203125" style="2" customWidth="1"/>
    <col min="6396" max="6401" width="0" style="2" hidden="1" customWidth="1"/>
    <col min="6402" max="6402" width="10.109375" style="2" bestFit="1" customWidth="1"/>
    <col min="6403" max="6641" width="9.109375" style="2"/>
    <col min="6642" max="6642" width="75.88671875" style="2" customWidth="1"/>
    <col min="6643" max="6644" width="7.6640625" style="2" customWidth="1"/>
    <col min="6645" max="6645" width="9.6640625" style="2" customWidth="1"/>
    <col min="6646" max="6646" width="7.6640625" style="2" customWidth="1"/>
    <col min="6647" max="6650" width="0" style="2" hidden="1" customWidth="1"/>
    <col min="6651" max="6651" width="14.33203125" style="2" customWidth="1"/>
    <col min="6652" max="6657" width="0" style="2" hidden="1" customWidth="1"/>
    <col min="6658" max="6658" width="10.109375" style="2" bestFit="1" customWidth="1"/>
    <col min="6659" max="6897" width="9.109375" style="2"/>
    <col min="6898" max="6898" width="75.88671875" style="2" customWidth="1"/>
    <col min="6899" max="6900" width="7.6640625" style="2" customWidth="1"/>
    <col min="6901" max="6901" width="9.6640625" style="2" customWidth="1"/>
    <col min="6902" max="6902" width="7.6640625" style="2" customWidth="1"/>
    <col min="6903" max="6906" width="0" style="2" hidden="1" customWidth="1"/>
    <col min="6907" max="6907" width="14.33203125" style="2" customWidth="1"/>
    <col min="6908" max="6913" width="0" style="2" hidden="1" customWidth="1"/>
    <col min="6914" max="6914" width="10.109375" style="2" bestFit="1" customWidth="1"/>
    <col min="6915" max="7153" width="9.109375" style="2"/>
    <col min="7154" max="7154" width="75.88671875" style="2" customWidth="1"/>
    <col min="7155" max="7156" width="7.6640625" style="2" customWidth="1"/>
    <col min="7157" max="7157" width="9.6640625" style="2" customWidth="1"/>
    <col min="7158" max="7158" width="7.6640625" style="2" customWidth="1"/>
    <col min="7159" max="7162" width="0" style="2" hidden="1" customWidth="1"/>
    <col min="7163" max="7163" width="14.33203125" style="2" customWidth="1"/>
    <col min="7164" max="7169" width="0" style="2" hidden="1" customWidth="1"/>
    <col min="7170" max="7170" width="10.109375" style="2" bestFit="1" customWidth="1"/>
    <col min="7171" max="7409" width="9.109375" style="2"/>
    <col min="7410" max="7410" width="75.88671875" style="2" customWidth="1"/>
    <col min="7411" max="7412" width="7.6640625" style="2" customWidth="1"/>
    <col min="7413" max="7413" width="9.6640625" style="2" customWidth="1"/>
    <col min="7414" max="7414" width="7.6640625" style="2" customWidth="1"/>
    <col min="7415" max="7418" width="0" style="2" hidden="1" customWidth="1"/>
    <col min="7419" max="7419" width="14.33203125" style="2" customWidth="1"/>
    <col min="7420" max="7425" width="0" style="2" hidden="1" customWidth="1"/>
    <col min="7426" max="7426" width="10.109375" style="2" bestFit="1" customWidth="1"/>
    <col min="7427" max="7665" width="9.109375" style="2"/>
    <col min="7666" max="7666" width="75.88671875" style="2" customWidth="1"/>
    <col min="7667" max="7668" width="7.6640625" style="2" customWidth="1"/>
    <col min="7669" max="7669" width="9.6640625" style="2" customWidth="1"/>
    <col min="7670" max="7670" width="7.6640625" style="2" customWidth="1"/>
    <col min="7671" max="7674" width="0" style="2" hidden="1" customWidth="1"/>
    <col min="7675" max="7675" width="14.33203125" style="2" customWidth="1"/>
    <col min="7676" max="7681" width="0" style="2" hidden="1" customWidth="1"/>
    <col min="7682" max="7682" width="10.109375" style="2" bestFit="1" customWidth="1"/>
    <col min="7683" max="7921" width="9.109375" style="2"/>
    <col min="7922" max="7922" width="75.88671875" style="2" customWidth="1"/>
    <col min="7923" max="7924" width="7.6640625" style="2" customWidth="1"/>
    <col min="7925" max="7925" width="9.6640625" style="2" customWidth="1"/>
    <col min="7926" max="7926" width="7.6640625" style="2" customWidth="1"/>
    <col min="7927" max="7930" width="0" style="2" hidden="1" customWidth="1"/>
    <col min="7931" max="7931" width="14.33203125" style="2" customWidth="1"/>
    <col min="7932" max="7937" width="0" style="2" hidden="1" customWidth="1"/>
    <col min="7938" max="7938" width="10.109375" style="2" bestFit="1" customWidth="1"/>
    <col min="7939" max="8177" width="9.109375" style="2"/>
    <col min="8178" max="8178" width="75.88671875" style="2" customWidth="1"/>
    <col min="8179" max="8180" width="7.6640625" style="2" customWidth="1"/>
    <col min="8181" max="8181" width="9.6640625" style="2" customWidth="1"/>
    <col min="8182" max="8182" width="7.6640625" style="2" customWidth="1"/>
    <col min="8183" max="8186" width="0" style="2" hidden="1" customWidth="1"/>
    <col min="8187" max="8187" width="14.33203125" style="2" customWidth="1"/>
    <col min="8188" max="8193" width="0" style="2" hidden="1" customWidth="1"/>
    <col min="8194" max="8194" width="10.109375" style="2" bestFit="1" customWidth="1"/>
    <col min="8195" max="8433" width="9.109375" style="2"/>
    <col min="8434" max="8434" width="75.88671875" style="2" customWidth="1"/>
    <col min="8435" max="8436" width="7.6640625" style="2" customWidth="1"/>
    <col min="8437" max="8437" width="9.6640625" style="2" customWidth="1"/>
    <col min="8438" max="8438" width="7.6640625" style="2" customWidth="1"/>
    <col min="8439" max="8442" width="0" style="2" hidden="1" customWidth="1"/>
    <col min="8443" max="8443" width="14.33203125" style="2" customWidth="1"/>
    <col min="8444" max="8449" width="0" style="2" hidden="1" customWidth="1"/>
    <col min="8450" max="8450" width="10.109375" style="2" bestFit="1" customWidth="1"/>
    <col min="8451" max="8689" width="9.109375" style="2"/>
    <col min="8690" max="8690" width="75.88671875" style="2" customWidth="1"/>
    <col min="8691" max="8692" width="7.6640625" style="2" customWidth="1"/>
    <col min="8693" max="8693" width="9.6640625" style="2" customWidth="1"/>
    <col min="8694" max="8694" width="7.6640625" style="2" customWidth="1"/>
    <col min="8695" max="8698" width="0" style="2" hidden="1" customWidth="1"/>
    <col min="8699" max="8699" width="14.33203125" style="2" customWidth="1"/>
    <col min="8700" max="8705" width="0" style="2" hidden="1" customWidth="1"/>
    <col min="8706" max="8706" width="10.109375" style="2" bestFit="1" customWidth="1"/>
    <col min="8707" max="8945" width="9.109375" style="2"/>
    <col min="8946" max="8946" width="75.88671875" style="2" customWidth="1"/>
    <col min="8947" max="8948" width="7.6640625" style="2" customWidth="1"/>
    <col min="8949" max="8949" width="9.6640625" style="2" customWidth="1"/>
    <col min="8950" max="8950" width="7.6640625" style="2" customWidth="1"/>
    <col min="8951" max="8954" width="0" style="2" hidden="1" customWidth="1"/>
    <col min="8955" max="8955" width="14.33203125" style="2" customWidth="1"/>
    <col min="8956" max="8961" width="0" style="2" hidden="1" customWidth="1"/>
    <col min="8962" max="8962" width="10.109375" style="2" bestFit="1" customWidth="1"/>
    <col min="8963" max="9201" width="9.109375" style="2"/>
    <col min="9202" max="9202" width="75.88671875" style="2" customWidth="1"/>
    <col min="9203" max="9204" width="7.6640625" style="2" customWidth="1"/>
    <col min="9205" max="9205" width="9.6640625" style="2" customWidth="1"/>
    <col min="9206" max="9206" width="7.6640625" style="2" customWidth="1"/>
    <col min="9207" max="9210" width="0" style="2" hidden="1" customWidth="1"/>
    <col min="9211" max="9211" width="14.33203125" style="2" customWidth="1"/>
    <col min="9212" max="9217" width="0" style="2" hidden="1" customWidth="1"/>
    <col min="9218" max="9218" width="10.109375" style="2" bestFit="1" customWidth="1"/>
    <col min="9219" max="9457" width="9.109375" style="2"/>
    <col min="9458" max="9458" width="75.88671875" style="2" customWidth="1"/>
    <col min="9459" max="9460" width="7.6640625" style="2" customWidth="1"/>
    <col min="9461" max="9461" width="9.6640625" style="2" customWidth="1"/>
    <col min="9462" max="9462" width="7.6640625" style="2" customWidth="1"/>
    <col min="9463" max="9466" width="0" style="2" hidden="1" customWidth="1"/>
    <col min="9467" max="9467" width="14.33203125" style="2" customWidth="1"/>
    <col min="9468" max="9473" width="0" style="2" hidden="1" customWidth="1"/>
    <col min="9474" max="9474" width="10.109375" style="2" bestFit="1" customWidth="1"/>
    <col min="9475" max="9713" width="9.109375" style="2"/>
    <col min="9714" max="9714" width="75.88671875" style="2" customWidth="1"/>
    <col min="9715" max="9716" width="7.6640625" style="2" customWidth="1"/>
    <col min="9717" max="9717" width="9.6640625" style="2" customWidth="1"/>
    <col min="9718" max="9718" width="7.6640625" style="2" customWidth="1"/>
    <col min="9719" max="9722" width="0" style="2" hidden="1" customWidth="1"/>
    <col min="9723" max="9723" width="14.33203125" style="2" customWidth="1"/>
    <col min="9724" max="9729" width="0" style="2" hidden="1" customWidth="1"/>
    <col min="9730" max="9730" width="10.109375" style="2" bestFit="1" customWidth="1"/>
    <col min="9731" max="9969" width="9.109375" style="2"/>
    <col min="9970" max="9970" width="75.88671875" style="2" customWidth="1"/>
    <col min="9971" max="9972" width="7.6640625" style="2" customWidth="1"/>
    <col min="9973" max="9973" width="9.6640625" style="2" customWidth="1"/>
    <col min="9974" max="9974" width="7.6640625" style="2" customWidth="1"/>
    <col min="9975" max="9978" width="0" style="2" hidden="1" customWidth="1"/>
    <col min="9979" max="9979" width="14.33203125" style="2" customWidth="1"/>
    <col min="9980" max="9985" width="0" style="2" hidden="1" customWidth="1"/>
    <col min="9986" max="9986" width="10.109375" style="2" bestFit="1" customWidth="1"/>
    <col min="9987" max="10225" width="9.109375" style="2"/>
    <col min="10226" max="10226" width="75.88671875" style="2" customWidth="1"/>
    <col min="10227" max="10228" width="7.6640625" style="2" customWidth="1"/>
    <col min="10229" max="10229" width="9.6640625" style="2" customWidth="1"/>
    <col min="10230" max="10230" width="7.6640625" style="2" customWidth="1"/>
    <col min="10231" max="10234" width="0" style="2" hidden="1" customWidth="1"/>
    <col min="10235" max="10235" width="14.33203125" style="2" customWidth="1"/>
    <col min="10236" max="10241" width="0" style="2" hidden="1" customWidth="1"/>
    <col min="10242" max="10242" width="10.109375" style="2" bestFit="1" customWidth="1"/>
    <col min="10243" max="10481" width="9.109375" style="2"/>
    <col min="10482" max="10482" width="75.88671875" style="2" customWidth="1"/>
    <col min="10483" max="10484" width="7.6640625" style="2" customWidth="1"/>
    <col min="10485" max="10485" width="9.6640625" style="2" customWidth="1"/>
    <col min="10486" max="10486" width="7.6640625" style="2" customWidth="1"/>
    <col min="10487" max="10490" width="0" style="2" hidden="1" customWidth="1"/>
    <col min="10491" max="10491" width="14.33203125" style="2" customWidth="1"/>
    <col min="10492" max="10497" width="0" style="2" hidden="1" customWidth="1"/>
    <col min="10498" max="10498" width="10.109375" style="2" bestFit="1" customWidth="1"/>
    <col min="10499" max="10737" width="9.109375" style="2"/>
    <col min="10738" max="10738" width="75.88671875" style="2" customWidth="1"/>
    <col min="10739" max="10740" width="7.6640625" style="2" customWidth="1"/>
    <col min="10741" max="10741" width="9.6640625" style="2" customWidth="1"/>
    <col min="10742" max="10742" width="7.6640625" style="2" customWidth="1"/>
    <col min="10743" max="10746" width="0" style="2" hidden="1" customWidth="1"/>
    <col min="10747" max="10747" width="14.33203125" style="2" customWidth="1"/>
    <col min="10748" max="10753" width="0" style="2" hidden="1" customWidth="1"/>
    <col min="10754" max="10754" width="10.109375" style="2" bestFit="1" customWidth="1"/>
    <col min="10755" max="10993" width="9.109375" style="2"/>
    <col min="10994" max="10994" width="75.88671875" style="2" customWidth="1"/>
    <col min="10995" max="10996" width="7.6640625" style="2" customWidth="1"/>
    <col min="10997" max="10997" width="9.6640625" style="2" customWidth="1"/>
    <col min="10998" max="10998" width="7.6640625" style="2" customWidth="1"/>
    <col min="10999" max="11002" width="0" style="2" hidden="1" customWidth="1"/>
    <col min="11003" max="11003" width="14.33203125" style="2" customWidth="1"/>
    <col min="11004" max="11009" width="0" style="2" hidden="1" customWidth="1"/>
    <col min="11010" max="11010" width="10.109375" style="2" bestFit="1" customWidth="1"/>
    <col min="11011" max="11249" width="9.109375" style="2"/>
    <col min="11250" max="11250" width="75.88671875" style="2" customWidth="1"/>
    <col min="11251" max="11252" width="7.6640625" style="2" customWidth="1"/>
    <col min="11253" max="11253" width="9.6640625" style="2" customWidth="1"/>
    <col min="11254" max="11254" width="7.6640625" style="2" customWidth="1"/>
    <col min="11255" max="11258" width="0" style="2" hidden="1" customWidth="1"/>
    <col min="11259" max="11259" width="14.33203125" style="2" customWidth="1"/>
    <col min="11260" max="11265" width="0" style="2" hidden="1" customWidth="1"/>
    <col min="11266" max="11266" width="10.109375" style="2" bestFit="1" customWidth="1"/>
    <col min="11267" max="11505" width="9.109375" style="2"/>
    <col min="11506" max="11506" width="75.88671875" style="2" customWidth="1"/>
    <col min="11507" max="11508" width="7.6640625" style="2" customWidth="1"/>
    <col min="11509" max="11509" width="9.6640625" style="2" customWidth="1"/>
    <col min="11510" max="11510" width="7.6640625" style="2" customWidth="1"/>
    <col min="11511" max="11514" width="0" style="2" hidden="1" customWidth="1"/>
    <col min="11515" max="11515" width="14.33203125" style="2" customWidth="1"/>
    <col min="11516" max="11521" width="0" style="2" hidden="1" customWidth="1"/>
    <col min="11522" max="11522" width="10.109375" style="2" bestFit="1" customWidth="1"/>
    <col min="11523" max="11761" width="9.109375" style="2"/>
    <col min="11762" max="11762" width="75.88671875" style="2" customWidth="1"/>
    <col min="11763" max="11764" width="7.6640625" style="2" customWidth="1"/>
    <col min="11765" max="11765" width="9.6640625" style="2" customWidth="1"/>
    <col min="11766" max="11766" width="7.6640625" style="2" customWidth="1"/>
    <col min="11767" max="11770" width="0" style="2" hidden="1" customWidth="1"/>
    <col min="11771" max="11771" width="14.33203125" style="2" customWidth="1"/>
    <col min="11772" max="11777" width="0" style="2" hidden="1" customWidth="1"/>
    <col min="11778" max="11778" width="10.109375" style="2" bestFit="1" customWidth="1"/>
    <col min="11779" max="12017" width="9.109375" style="2"/>
    <col min="12018" max="12018" width="75.88671875" style="2" customWidth="1"/>
    <col min="12019" max="12020" width="7.6640625" style="2" customWidth="1"/>
    <col min="12021" max="12021" width="9.6640625" style="2" customWidth="1"/>
    <col min="12022" max="12022" width="7.6640625" style="2" customWidth="1"/>
    <col min="12023" max="12026" width="0" style="2" hidden="1" customWidth="1"/>
    <col min="12027" max="12027" width="14.33203125" style="2" customWidth="1"/>
    <col min="12028" max="12033" width="0" style="2" hidden="1" customWidth="1"/>
    <col min="12034" max="12034" width="10.109375" style="2" bestFit="1" customWidth="1"/>
    <col min="12035" max="12273" width="9.109375" style="2"/>
    <col min="12274" max="12274" width="75.88671875" style="2" customWidth="1"/>
    <col min="12275" max="12276" width="7.6640625" style="2" customWidth="1"/>
    <col min="12277" max="12277" width="9.6640625" style="2" customWidth="1"/>
    <col min="12278" max="12278" width="7.6640625" style="2" customWidth="1"/>
    <col min="12279" max="12282" width="0" style="2" hidden="1" customWidth="1"/>
    <col min="12283" max="12283" width="14.33203125" style="2" customWidth="1"/>
    <col min="12284" max="12289" width="0" style="2" hidden="1" customWidth="1"/>
    <col min="12290" max="12290" width="10.109375" style="2" bestFit="1" customWidth="1"/>
    <col min="12291" max="12529" width="9.109375" style="2"/>
    <col min="12530" max="12530" width="75.88671875" style="2" customWidth="1"/>
    <col min="12531" max="12532" width="7.6640625" style="2" customWidth="1"/>
    <col min="12533" max="12533" width="9.6640625" style="2" customWidth="1"/>
    <col min="12534" max="12534" width="7.6640625" style="2" customWidth="1"/>
    <col min="12535" max="12538" width="0" style="2" hidden="1" customWidth="1"/>
    <col min="12539" max="12539" width="14.33203125" style="2" customWidth="1"/>
    <col min="12540" max="12545" width="0" style="2" hidden="1" customWidth="1"/>
    <col min="12546" max="12546" width="10.109375" style="2" bestFit="1" customWidth="1"/>
    <col min="12547" max="12785" width="9.109375" style="2"/>
    <col min="12786" max="12786" width="75.88671875" style="2" customWidth="1"/>
    <col min="12787" max="12788" width="7.6640625" style="2" customWidth="1"/>
    <col min="12789" max="12789" width="9.6640625" style="2" customWidth="1"/>
    <col min="12790" max="12790" width="7.6640625" style="2" customWidth="1"/>
    <col min="12791" max="12794" width="0" style="2" hidden="1" customWidth="1"/>
    <col min="12795" max="12795" width="14.33203125" style="2" customWidth="1"/>
    <col min="12796" max="12801" width="0" style="2" hidden="1" customWidth="1"/>
    <col min="12802" max="12802" width="10.109375" style="2" bestFit="1" customWidth="1"/>
    <col min="12803" max="13041" width="9.109375" style="2"/>
    <col min="13042" max="13042" width="75.88671875" style="2" customWidth="1"/>
    <col min="13043" max="13044" width="7.6640625" style="2" customWidth="1"/>
    <col min="13045" max="13045" width="9.6640625" style="2" customWidth="1"/>
    <col min="13046" max="13046" width="7.6640625" style="2" customWidth="1"/>
    <col min="13047" max="13050" width="0" style="2" hidden="1" customWidth="1"/>
    <col min="13051" max="13051" width="14.33203125" style="2" customWidth="1"/>
    <col min="13052" max="13057" width="0" style="2" hidden="1" customWidth="1"/>
    <col min="13058" max="13058" width="10.109375" style="2" bestFit="1" customWidth="1"/>
    <col min="13059" max="13297" width="9.109375" style="2"/>
    <col min="13298" max="13298" width="75.88671875" style="2" customWidth="1"/>
    <col min="13299" max="13300" width="7.6640625" style="2" customWidth="1"/>
    <col min="13301" max="13301" width="9.6640625" style="2" customWidth="1"/>
    <col min="13302" max="13302" width="7.6640625" style="2" customWidth="1"/>
    <col min="13303" max="13306" width="0" style="2" hidden="1" customWidth="1"/>
    <col min="13307" max="13307" width="14.33203125" style="2" customWidth="1"/>
    <col min="13308" max="13313" width="0" style="2" hidden="1" customWidth="1"/>
    <col min="13314" max="13314" width="10.109375" style="2" bestFit="1" customWidth="1"/>
    <col min="13315" max="13553" width="9.109375" style="2"/>
    <col min="13554" max="13554" width="75.88671875" style="2" customWidth="1"/>
    <col min="13555" max="13556" width="7.6640625" style="2" customWidth="1"/>
    <col min="13557" max="13557" width="9.6640625" style="2" customWidth="1"/>
    <col min="13558" max="13558" width="7.6640625" style="2" customWidth="1"/>
    <col min="13559" max="13562" width="0" style="2" hidden="1" customWidth="1"/>
    <col min="13563" max="13563" width="14.33203125" style="2" customWidth="1"/>
    <col min="13564" max="13569" width="0" style="2" hidden="1" customWidth="1"/>
    <col min="13570" max="13570" width="10.109375" style="2" bestFit="1" customWidth="1"/>
    <col min="13571" max="13809" width="9.109375" style="2"/>
    <col min="13810" max="13810" width="75.88671875" style="2" customWidth="1"/>
    <col min="13811" max="13812" width="7.6640625" style="2" customWidth="1"/>
    <col min="13813" max="13813" width="9.6640625" style="2" customWidth="1"/>
    <col min="13814" max="13814" width="7.6640625" style="2" customWidth="1"/>
    <col min="13815" max="13818" width="0" style="2" hidden="1" customWidth="1"/>
    <col min="13819" max="13819" width="14.33203125" style="2" customWidth="1"/>
    <col min="13820" max="13825" width="0" style="2" hidden="1" customWidth="1"/>
    <col min="13826" max="13826" width="10.109375" style="2" bestFit="1" customWidth="1"/>
    <col min="13827" max="14065" width="9.109375" style="2"/>
    <col min="14066" max="14066" width="75.88671875" style="2" customWidth="1"/>
    <col min="14067" max="14068" width="7.6640625" style="2" customWidth="1"/>
    <col min="14069" max="14069" width="9.6640625" style="2" customWidth="1"/>
    <col min="14070" max="14070" width="7.6640625" style="2" customWidth="1"/>
    <col min="14071" max="14074" width="0" style="2" hidden="1" customWidth="1"/>
    <col min="14075" max="14075" width="14.33203125" style="2" customWidth="1"/>
    <col min="14076" max="14081" width="0" style="2" hidden="1" customWidth="1"/>
    <col min="14082" max="14082" width="10.109375" style="2" bestFit="1" customWidth="1"/>
    <col min="14083" max="14321" width="9.109375" style="2"/>
    <col min="14322" max="14322" width="75.88671875" style="2" customWidth="1"/>
    <col min="14323" max="14324" width="7.6640625" style="2" customWidth="1"/>
    <col min="14325" max="14325" width="9.6640625" style="2" customWidth="1"/>
    <col min="14326" max="14326" width="7.6640625" style="2" customWidth="1"/>
    <col min="14327" max="14330" width="0" style="2" hidden="1" customWidth="1"/>
    <col min="14331" max="14331" width="14.33203125" style="2" customWidth="1"/>
    <col min="14332" max="14337" width="0" style="2" hidden="1" customWidth="1"/>
    <col min="14338" max="14338" width="10.109375" style="2" bestFit="1" customWidth="1"/>
    <col min="14339" max="14577" width="9.109375" style="2"/>
    <col min="14578" max="14578" width="75.88671875" style="2" customWidth="1"/>
    <col min="14579" max="14580" width="7.6640625" style="2" customWidth="1"/>
    <col min="14581" max="14581" width="9.6640625" style="2" customWidth="1"/>
    <col min="14582" max="14582" width="7.6640625" style="2" customWidth="1"/>
    <col min="14583" max="14586" width="0" style="2" hidden="1" customWidth="1"/>
    <col min="14587" max="14587" width="14.33203125" style="2" customWidth="1"/>
    <col min="14588" max="14593" width="0" style="2" hidden="1" customWidth="1"/>
    <col min="14594" max="14594" width="10.109375" style="2" bestFit="1" customWidth="1"/>
    <col min="14595" max="14833" width="9.109375" style="2"/>
    <col min="14834" max="14834" width="75.88671875" style="2" customWidth="1"/>
    <col min="14835" max="14836" width="7.6640625" style="2" customWidth="1"/>
    <col min="14837" max="14837" width="9.6640625" style="2" customWidth="1"/>
    <col min="14838" max="14838" width="7.6640625" style="2" customWidth="1"/>
    <col min="14839" max="14842" width="0" style="2" hidden="1" customWidth="1"/>
    <col min="14843" max="14843" width="14.33203125" style="2" customWidth="1"/>
    <col min="14844" max="14849" width="0" style="2" hidden="1" customWidth="1"/>
    <col min="14850" max="14850" width="10.109375" style="2" bestFit="1" customWidth="1"/>
    <col min="14851" max="15089" width="9.109375" style="2"/>
    <col min="15090" max="15090" width="75.88671875" style="2" customWidth="1"/>
    <col min="15091" max="15092" width="7.6640625" style="2" customWidth="1"/>
    <col min="15093" max="15093" width="9.6640625" style="2" customWidth="1"/>
    <col min="15094" max="15094" width="7.6640625" style="2" customWidth="1"/>
    <col min="15095" max="15098" width="0" style="2" hidden="1" customWidth="1"/>
    <col min="15099" max="15099" width="14.33203125" style="2" customWidth="1"/>
    <col min="15100" max="15105" width="0" style="2" hidden="1" customWidth="1"/>
    <col min="15106" max="15106" width="10.109375" style="2" bestFit="1" customWidth="1"/>
    <col min="15107" max="15345" width="9.109375" style="2"/>
    <col min="15346" max="15346" width="75.88671875" style="2" customWidth="1"/>
    <col min="15347" max="15348" width="7.6640625" style="2" customWidth="1"/>
    <col min="15349" max="15349" width="9.6640625" style="2" customWidth="1"/>
    <col min="15350" max="15350" width="7.6640625" style="2" customWidth="1"/>
    <col min="15351" max="15354" width="0" style="2" hidden="1" customWidth="1"/>
    <col min="15355" max="15355" width="14.33203125" style="2" customWidth="1"/>
    <col min="15356" max="15361" width="0" style="2" hidden="1" customWidth="1"/>
    <col min="15362" max="15362" width="10.109375" style="2" bestFit="1" customWidth="1"/>
    <col min="15363" max="15601" width="9.109375" style="2"/>
    <col min="15602" max="15602" width="75.88671875" style="2" customWidth="1"/>
    <col min="15603" max="15604" width="7.6640625" style="2" customWidth="1"/>
    <col min="15605" max="15605" width="9.6640625" style="2" customWidth="1"/>
    <col min="15606" max="15606" width="7.6640625" style="2" customWidth="1"/>
    <col min="15607" max="15610" width="0" style="2" hidden="1" customWidth="1"/>
    <col min="15611" max="15611" width="14.33203125" style="2" customWidth="1"/>
    <col min="15612" max="15617" width="0" style="2" hidden="1" customWidth="1"/>
    <col min="15618" max="15618" width="10.109375" style="2" bestFit="1" customWidth="1"/>
    <col min="15619" max="15857" width="9.109375" style="2"/>
    <col min="15858" max="15858" width="75.88671875" style="2" customWidth="1"/>
    <col min="15859" max="15860" width="7.6640625" style="2" customWidth="1"/>
    <col min="15861" max="15861" width="9.6640625" style="2" customWidth="1"/>
    <col min="15862" max="15862" width="7.6640625" style="2" customWidth="1"/>
    <col min="15863" max="15866" width="0" style="2" hidden="1" customWidth="1"/>
    <col min="15867" max="15867" width="14.33203125" style="2" customWidth="1"/>
    <col min="15868" max="15873" width="0" style="2" hidden="1" customWidth="1"/>
    <col min="15874" max="15874" width="10.109375" style="2" bestFit="1" customWidth="1"/>
    <col min="15875" max="16113" width="9.109375" style="2"/>
    <col min="16114" max="16114" width="75.88671875" style="2" customWidth="1"/>
    <col min="16115" max="16116" width="7.6640625" style="2" customWidth="1"/>
    <col min="16117" max="16117" width="9.6640625" style="2" customWidth="1"/>
    <col min="16118" max="16118" width="7.6640625" style="2" customWidth="1"/>
    <col min="16119" max="16122" width="0" style="2" hidden="1" customWidth="1"/>
    <col min="16123" max="16123" width="14.33203125" style="2" customWidth="1"/>
    <col min="16124" max="16129" width="0" style="2" hidden="1" customWidth="1"/>
    <col min="16130" max="16130" width="10.109375" style="2" bestFit="1" customWidth="1"/>
    <col min="16131" max="16384" width="9.109375" style="2"/>
  </cols>
  <sheetData>
    <row r="1" spans="1:11">
      <c r="F1" s="45" t="s">
        <v>216</v>
      </c>
    </row>
    <row r="2" spans="1:11">
      <c r="D2" s="83" t="s">
        <v>501</v>
      </c>
      <c r="E2" s="84"/>
      <c r="F2" s="84"/>
    </row>
    <row r="3" spans="1:11">
      <c r="F3" s="45" t="s">
        <v>490</v>
      </c>
    </row>
    <row r="4" spans="1:11">
      <c r="F4" s="45" t="s">
        <v>502</v>
      </c>
    </row>
    <row r="5" spans="1:11">
      <c r="F5" s="45" t="s">
        <v>228</v>
      </c>
    </row>
    <row r="6" spans="1:11">
      <c r="F6" s="45" t="s">
        <v>436</v>
      </c>
    </row>
    <row r="7" spans="1:11">
      <c r="F7" s="45" t="s">
        <v>437</v>
      </c>
    </row>
    <row r="8" spans="1:11">
      <c r="F8" s="45" t="s">
        <v>438</v>
      </c>
    </row>
    <row r="9" spans="1:11" s="1" customFormat="1">
      <c r="A9" s="78" t="s">
        <v>219</v>
      </c>
      <c r="B9" s="78"/>
      <c r="C9" s="78"/>
      <c r="D9" s="78"/>
      <c r="E9" s="78"/>
      <c r="F9" s="78"/>
      <c r="G9" s="39"/>
      <c r="H9" s="39"/>
      <c r="I9" s="39"/>
      <c r="J9" s="39"/>
      <c r="K9" s="39"/>
    </row>
    <row r="10" spans="1:11" s="1" customFormat="1">
      <c r="A10" s="77" t="s">
        <v>298</v>
      </c>
      <c r="B10" s="77"/>
      <c r="C10" s="77"/>
      <c r="D10" s="77"/>
      <c r="E10" s="77"/>
      <c r="F10" s="77"/>
      <c r="G10" s="39"/>
      <c r="H10" s="39"/>
      <c r="I10" s="39"/>
      <c r="J10" s="39"/>
      <c r="K10" s="39"/>
    </row>
    <row r="11" spans="1:11" s="1" customFormat="1">
      <c r="A11" s="9"/>
      <c r="B11" s="33"/>
      <c r="C11" s="33"/>
      <c r="D11" s="33"/>
      <c r="E11" s="33"/>
      <c r="F11" s="11" t="s">
        <v>407</v>
      </c>
      <c r="G11" s="39"/>
      <c r="H11" s="39"/>
      <c r="I11" s="39"/>
      <c r="J11" s="39"/>
      <c r="K11" s="39"/>
    </row>
    <row r="12" spans="1:11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4</v>
      </c>
      <c r="F12" s="52" t="s">
        <v>181</v>
      </c>
    </row>
    <row r="13" spans="1:11" s="3" customFormat="1" ht="34.799999999999997">
      <c r="A13" s="14" t="s">
        <v>5</v>
      </c>
      <c r="B13" s="15" t="s">
        <v>6</v>
      </c>
      <c r="C13" s="15" t="s">
        <v>7</v>
      </c>
      <c r="D13" s="15" t="s">
        <v>143</v>
      </c>
      <c r="E13" s="15" t="s">
        <v>8</v>
      </c>
      <c r="F13" s="57">
        <f>F14+F35</f>
        <v>35922413</v>
      </c>
      <c r="G13" s="5"/>
      <c r="H13" s="5"/>
      <c r="I13" s="5"/>
      <c r="J13" s="5"/>
      <c r="K13" s="5"/>
    </row>
    <row r="14" spans="1:11" outlineLevel="1">
      <c r="A14" s="16" t="s">
        <v>9</v>
      </c>
      <c r="B14" s="17" t="s">
        <v>6</v>
      </c>
      <c r="C14" s="17" t="s">
        <v>10</v>
      </c>
      <c r="D14" s="17" t="s">
        <v>143</v>
      </c>
      <c r="E14" s="17" t="s">
        <v>8</v>
      </c>
      <c r="F14" s="53">
        <f t="shared" ref="F14" si="0">F15+F24</f>
        <v>7498861</v>
      </c>
    </row>
    <row r="15" spans="1:11" ht="36" outlineLevel="2">
      <c r="A15" s="16" t="s">
        <v>11</v>
      </c>
      <c r="B15" s="17" t="s">
        <v>6</v>
      </c>
      <c r="C15" s="17" t="s">
        <v>12</v>
      </c>
      <c r="D15" s="17" t="s">
        <v>143</v>
      </c>
      <c r="E15" s="17" t="s">
        <v>8</v>
      </c>
      <c r="F15" s="53">
        <f t="shared" ref="F15:F16" si="1">F16</f>
        <v>6953609</v>
      </c>
    </row>
    <row r="16" spans="1:11" outlineLevel="4">
      <c r="A16" s="16" t="s">
        <v>152</v>
      </c>
      <c r="B16" s="17" t="s">
        <v>6</v>
      </c>
      <c r="C16" s="17" t="s">
        <v>12</v>
      </c>
      <c r="D16" s="17" t="s">
        <v>144</v>
      </c>
      <c r="E16" s="17" t="s">
        <v>8</v>
      </c>
      <c r="F16" s="53">
        <f t="shared" si="1"/>
        <v>6953609</v>
      </c>
    </row>
    <row r="17" spans="1:11" ht="36" outlineLevel="5">
      <c r="A17" s="16" t="s">
        <v>13</v>
      </c>
      <c r="B17" s="17" t="s">
        <v>6</v>
      </c>
      <c r="C17" s="17" t="s">
        <v>12</v>
      </c>
      <c r="D17" s="17" t="s">
        <v>145</v>
      </c>
      <c r="E17" s="17" t="s">
        <v>8</v>
      </c>
      <c r="F17" s="53">
        <f t="shared" ref="F17" si="2">F18+F20+F22</f>
        <v>6953609</v>
      </c>
    </row>
    <row r="18" spans="1:11" ht="54" outlineLevel="6">
      <c r="A18" s="16" t="s">
        <v>14</v>
      </c>
      <c r="B18" s="17" t="s">
        <v>6</v>
      </c>
      <c r="C18" s="17" t="s">
        <v>12</v>
      </c>
      <c r="D18" s="17" t="s">
        <v>145</v>
      </c>
      <c r="E18" s="17" t="s">
        <v>15</v>
      </c>
      <c r="F18" s="53">
        <f t="shared" ref="F18" si="3">F19</f>
        <v>6782209</v>
      </c>
    </row>
    <row r="19" spans="1:11" outlineLevel="7">
      <c r="A19" s="16" t="s">
        <v>16</v>
      </c>
      <c r="B19" s="17" t="s">
        <v>6</v>
      </c>
      <c r="C19" s="17" t="s">
        <v>12</v>
      </c>
      <c r="D19" s="17" t="s">
        <v>145</v>
      </c>
      <c r="E19" s="17" t="s">
        <v>17</v>
      </c>
      <c r="F19" s="54">
        <v>6782209</v>
      </c>
    </row>
    <row r="20" spans="1:11" outlineLevel="6">
      <c r="A20" s="16" t="s">
        <v>18</v>
      </c>
      <c r="B20" s="17" t="s">
        <v>6</v>
      </c>
      <c r="C20" s="17" t="s">
        <v>12</v>
      </c>
      <c r="D20" s="17" t="s">
        <v>145</v>
      </c>
      <c r="E20" s="17" t="s">
        <v>19</v>
      </c>
      <c r="F20" s="53">
        <f t="shared" ref="F20" si="4">F21</f>
        <v>170400</v>
      </c>
    </row>
    <row r="21" spans="1:11" ht="20.25" customHeight="1" outlineLevel="7">
      <c r="A21" s="16" t="s">
        <v>20</v>
      </c>
      <c r="B21" s="17" t="s">
        <v>6</v>
      </c>
      <c r="C21" s="17" t="s">
        <v>12</v>
      </c>
      <c r="D21" s="17" t="s">
        <v>145</v>
      </c>
      <c r="E21" s="17" t="s">
        <v>21</v>
      </c>
      <c r="F21" s="51">
        <v>170400</v>
      </c>
    </row>
    <row r="22" spans="1:11" outlineLevel="6">
      <c r="A22" s="16" t="s">
        <v>22</v>
      </c>
      <c r="B22" s="17" t="s">
        <v>6</v>
      </c>
      <c r="C22" s="17" t="s">
        <v>12</v>
      </c>
      <c r="D22" s="17" t="s">
        <v>145</v>
      </c>
      <c r="E22" s="17" t="s">
        <v>23</v>
      </c>
      <c r="F22" s="53">
        <f t="shared" ref="F22" si="5">F23</f>
        <v>1000</v>
      </c>
    </row>
    <row r="23" spans="1:11" outlineLevel="7">
      <c r="A23" s="16" t="s">
        <v>24</v>
      </c>
      <c r="B23" s="17" t="s">
        <v>6</v>
      </c>
      <c r="C23" s="17" t="s">
        <v>12</v>
      </c>
      <c r="D23" s="17" t="s">
        <v>145</v>
      </c>
      <c r="E23" s="17" t="s">
        <v>25</v>
      </c>
      <c r="F23" s="51">
        <v>1000</v>
      </c>
    </row>
    <row r="24" spans="1:11" outlineLevel="2">
      <c r="A24" s="16" t="s">
        <v>26</v>
      </c>
      <c r="B24" s="17" t="s">
        <v>6</v>
      </c>
      <c r="C24" s="17" t="s">
        <v>27</v>
      </c>
      <c r="D24" s="17" t="s">
        <v>143</v>
      </c>
      <c r="E24" s="17" t="s">
        <v>8</v>
      </c>
      <c r="F24" s="53">
        <f>F25+F30</f>
        <v>545252</v>
      </c>
    </row>
    <row r="25" spans="1:11" s="41" customFormat="1" ht="36" outlineLevel="3">
      <c r="A25" s="47" t="s">
        <v>417</v>
      </c>
      <c r="B25" s="32" t="s">
        <v>6</v>
      </c>
      <c r="C25" s="32" t="s">
        <v>27</v>
      </c>
      <c r="D25" s="32" t="s">
        <v>146</v>
      </c>
      <c r="E25" s="32" t="s">
        <v>8</v>
      </c>
      <c r="F25" s="55">
        <f t="shared" ref="F25:F28" si="6">F26</f>
        <v>30000</v>
      </c>
      <c r="G25" s="42"/>
      <c r="H25" s="42"/>
      <c r="I25" s="42"/>
      <c r="J25" s="42"/>
      <c r="K25" s="42"/>
    </row>
    <row r="26" spans="1:11" ht="36" outlineLevel="4">
      <c r="A26" s="16" t="s">
        <v>299</v>
      </c>
      <c r="B26" s="17" t="s">
        <v>6</v>
      </c>
      <c r="C26" s="17" t="s">
        <v>27</v>
      </c>
      <c r="D26" s="17" t="s">
        <v>300</v>
      </c>
      <c r="E26" s="17" t="s">
        <v>8</v>
      </c>
      <c r="F26" s="53">
        <f t="shared" si="6"/>
        <v>30000</v>
      </c>
    </row>
    <row r="27" spans="1:11" outlineLevel="5">
      <c r="A27" s="48" t="s">
        <v>312</v>
      </c>
      <c r="B27" s="17" t="s">
        <v>6</v>
      </c>
      <c r="C27" s="17" t="s">
        <v>27</v>
      </c>
      <c r="D27" s="17" t="s">
        <v>301</v>
      </c>
      <c r="E27" s="17" t="s">
        <v>8</v>
      </c>
      <c r="F27" s="53">
        <f t="shared" si="6"/>
        <v>30000</v>
      </c>
    </row>
    <row r="28" spans="1:11" outlineLevel="6">
      <c r="A28" s="16" t="s">
        <v>18</v>
      </c>
      <c r="B28" s="17" t="s">
        <v>6</v>
      </c>
      <c r="C28" s="17" t="s">
        <v>27</v>
      </c>
      <c r="D28" s="17" t="s">
        <v>301</v>
      </c>
      <c r="E28" s="17" t="s">
        <v>19</v>
      </c>
      <c r="F28" s="53">
        <f t="shared" si="6"/>
        <v>30000</v>
      </c>
    </row>
    <row r="29" spans="1:11" ht="19.5" customHeight="1" outlineLevel="7">
      <c r="A29" s="16" t="s">
        <v>20</v>
      </c>
      <c r="B29" s="17" t="s">
        <v>6</v>
      </c>
      <c r="C29" s="17" t="s">
        <v>27</v>
      </c>
      <c r="D29" s="17" t="s">
        <v>301</v>
      </c>
      <c r="E29" s="17" t="s">
        <v>21</v>
      </c>
      <c r="F29" s="53">
        <v>30000</v>
      </c>
    </row>
    <row r="30" spans="1:11" s="41" customFormat="1" ht="36" outlineLevel="7">
      <c r="A30" s="40" t="s">
        <v>424</v>
      </c>
      <c r="B30" s="17" t="s">
        <v>6</v>
      </c>
      <c r="C30" s="17" t="s">
        <v>27</v>
      </c>
      <c r="D30" s="32" t="s">
        <v>302</v>
      </c>
      <c r="E30" s="32" t="s">
        <v>8</v>
      </c>
      <c r="F30" s="56">
        <f t="shared" ref="F30:F33" si="7">F31</f>
        <v>515252</v>
      </c>
      <c r="G30" s="42"/>
      <c r="H30" s="42"/>
      <c r="I30" s="42"/>
      <c r="J30" s="42"/>
      <c r="K30" s="42"/>
    </row>
    <row r="31" spans="1:11" outlineLevel="7">
      <c r="A31" s="49" t="s">
        <v>303</v>
      </c>
      <c r="B31" s="17" t="s">
        <v>6</v>
      </c>
      <c r="C31" s="17" t="s">
        <v>27</v>
      </c>
      <c r="D31" s="17" t="s">
        <v>304</v>
      </c>
      <c r="E31" s="17" t="s">
        <v>8</v>
      </c>
      <c r="F31" s="51">
        <f t="shared" si="7"/>
        <v>515252</v>
      </c>
    </row>
    <row r="32" spans="1:11" ht="36" outlineLevel="5">
      <c r="A32" s="16" t="s">
        <v>28</v>
      </c>
      <c r="B32" s="17" t="s">
        <v>6</v>
      </c>
      <c r="C32" s="17" t="s">
        <v>27</v>
      </c>
      <c r="D32" s="17" t="s">
        <v>320</v>
      </c>
      <c r="E32" s="17" t="s">
        <v>8</v>
      </c>
      <c r="F32" s="53">
        <f t="shared" si="7"/>
        <v>515252</v>
      </c>
    </row>
    <row r="33" spans="1:11" outlineLevel="6">
      <c r="A33" s="16" t="s">
        <v>18</v>
      </c>
      <c r="B33" s="17" t="s">
        <v>6</v>
      </c>
      <c r="C33" s="17" t="s">
        <v>27</v>
      </c>
      <c r="D33" s="17" t="s">
        <v>320</v>
      </c>
      <c r="E33" s="17" t="s">
        <v>19</v>
      </c>
      <c r="F33" s="53">
        <f t="shared" si="7"/>
        <v>515252</v>
      </c>
    </row>
    <row r="34" spans="1:11" ht="21" customHeight="1" outlineLevel="7">
      <c r="A34" s="16" t="s">
        <v>20</v>
      </c>
      <c r="B34" s="17" t="s">
        <v>6</v>
      </c>
      <c r="C34" s="17" t="s">
        <v>27</v>
      </c>
      <c r="D34" s="17" t="s">
        <v>320</v>
      </c>
      <c r="E34" s="17" t="s">
        <v>21</v>
      </c>
      <c r="F34" s="51">
        <v>515252</v>
      </c>
    </row>
    <row r="35" spans="1:11" ht="36" outlineLevel="1">
      <c r="A35" s="16" t="s">
        <v>31</v>
      </c>
      <c r="B35" s="17" t="s">
        <v>6</v>
      </c>
      <c r="C35" s="17" t="s">
        <v>32</v>
      </c>
      <c r="D35" s="17" t="s">
        <v>143</v>
      </c>
      <c r="E35" s="17" t="s">
        <v>8</v>
      </c>
      <c r="F35" s="53">
        <f>F36+F45</f>
        <v>28423552</v>
      </c>
    </row>
    <row r="36" spans="1:11" ht="36" outlineLevel="2">
      <c r="A36" s="16" t="s">
        <v>33</v>
      </c>
      <c r="B36" s="17" t="s">
        <v>6</v>
      </c>
      <c r="C36" s="17" t="s">
        <v>34</v>
      </c>
      <c r="D36" s="17" t="s">
        <v>143</v>
      </c>
      <c r="E36" s="17" t="s">
        <v>8</v>
      </c>
      <c r="F36" s="53">
        <f t="shared" ref="F36:F37" si="8">F37</f>
        <v>20013312</v>
      </c>
    </row>
    <row r="37" spans="1:11" s="41" customFormat="1" ht="36" outlineLevel="3">
      <c r="A37" s="40" t="s">
        <v>419</v>
      </c>
      <c r="B37" s="32" t="s">
        <v>6</v>
      </c>
      <c r="C37" s="32" t="s">
        <v>34</v>
      </c>
      <c r="D37" s="32" t="s">
        <v>306</v>
      </c>
      <c r="E37" s="32" t="s">
        <v>8</v>
      </c>
      <c r="F37" s="55">
        <f t="shared" si="8"/>
        <v>20013312</v>
      </c>
      <c r="G37" s="42"/>
      <c r="H37" s="42"/>
      <c r="I37" s="42"/>
      <c r="J37" s="42"/>
      <c r="K37" s="42"/>
    </row>
    <row r="38" spans="1:11" ht="36" outlineLevel="3">
      <c r="A38" s="19" t="s">
        <v>195</v>
      </c>
      <c r="B38" s="17" t="s">
        <v>6</v>
      </c>
      <c r="C38" s="17" t="s">
        <v>34</v>
      </c>
      <c r="D38" s="17" t="s">
        <v>307</v>
      </c>
      <c r="E38" s="17" t="s">
        <v>8</v>
      </c>
      <c r="F38" s="53">
        <f t="shared" ref="F38" si="9">F39+F42</f>
        <v>20013312</v>
      </c>
    </row>
    <row r="39" spans="1:11" outlineLevel="5">
      <c r="A39" s="16" t="s">
        <v>308</v>
      </c>
      <c r="B39" s="17" t="s">
        <v>6</v>
      </c>
      <c r="C39" s="17" t="s">
        <v>34</v>
      </c>
      <c r="D39" s="17" t="s">
        <v>309</v>
      </c>
      <c r="E39" s="17" t="s">
        <v>8</v>
      </c>
      <c r="F39" s="53">
        <f t="shared" ref="F39:F40" si="10">F40</f>
        <v>1621862</v>
      </c>
    </row>
    <row r="40" spans="1:11" outlineLevel="6">
      <c r="A40" s="16" t="s">
        <v>29</v>
      </c>
      <c r="B40" s="17" t="s">
        <v>6</v>
      </c>
      <c r="C40" s="17" t="s">
        <v>34</v>
      </c>
      <c r="D40" s="17" t="s">
        <v>309</v>
      </c>
      <c r="E40" s="17" t="s">
        <v>30</v>
      </c>
      <c r="F40" s="53">
        <f t="shared" si="10"/>
        <v>1621862</v>
      </c>
    </row>
    <row r="41" spans="1:11" outlineLevel="7">
      <c r="A41" s="16" t="s">
        <v>35</v>
      </c>
      <c r="B41" s="17" t="s">
        <v>6</v>
      </c>
      <c r="C41" s="17" t="s">
        <v>34</v>
      </c>
      <c r="D41" s="17" t="s">
        <v>309</v>
      </c>
      <c r="E41" s="17" t="s">
        <v>36</v>
      </c>
      <c r="F41" s="51">
        <v>1621862</v>
      </c>
    </row>
    <row r="42" spans="1:11" ht="54" outlineLevel="7">
      <c r="A42" s="16" t="s">
        <v>310</v>
      </c>
      <c r="B42" s="17" t="s">
        <v>6</v>
      </c>
      <c r="C42" s="17" t="s">
        <v>34</v>
      </c>
      <c r="D42" s="17" t="s">
        <v>311</v>
      </c>
      <c r="E42" s="17" t="s">
        <v>8</v>
      </c>
      <c r="F42" s="51">
        <f t="shared" ref="F42:F43" si="11">F43</f>
        <v>18391450</v>
      </c>
    </row>
    <row r="43" spans="1:11" outlineLevel="7">
      <c r="A43" s="16" t="s">
        <v>29</v>
      </c>
      <c r="B43" s="17" t="s">
        <v>6</v>
      </c>
      <c r="C43" s="17" t="s">
        <v>34</v>
      </c>
      <c r="D43" s="17" t="s">
        <v>311</v>
      </c>
      <c r="E43" s="17" t="s">
        <v>30</v>
      </c>
      <c r="F43" s="51">
        <f t="shared" si="11"/>
        <v>18391450</v>
      </c>
    </row>
    <row r="44" spans="1:11" outlineLevel="7">
      <c r="A44" s="16" t="s">
        <v>35</v>
      </c>
      <c r="B44" s="17" t="s">
        <v>6</v>
      </c>
      <c r="C44" s="17" t="s">
        <v>34</v>
      </c>
      <c r="D44" s="17" t="s">
        <v>311</v>
      </c>
      <c r="E44" s="17" t="s">
        <v>36</v>
      </c>
      <c r="F44" s="51">
        <v>18391450</v>
      </c>
    </row>
    <row r="45" spans="1:11" ht="20.25" customHeight="1" outlineLevel="7">
      <c r="A45" s="16" t="s">
        <v>428</v>
      </c>
      <c r="B45" s="17" t="s">
        <v>6</v>
      </c>
      <c r="C45" s="17" t="s">
        <v>429</v>
      </c>
      <c r="D45" s="17" t="s">
        <v>143</v>
      </c>
      <c r="E45" s="17" t="s">
        <v>8</v>
      </c>
      <c r="F45" s="51">
        <f>F46</f>
        <v>8410240</v>
      </c>
    </row>
    <row r="46" spans="1:11" ht="36" outlineLevel="7">
      <c r="A46" s="40" t="s">
        <v>419</v>
      </c>
      <c r="B46" s="32" t="s">
        <v>6</v>
      </c>
      <c r="C46" s="32" t="s">
        <v>429</v>
      </c>
      <c r="D46" s="32" t="s">
        <v>306</v>
      </c>
      <c r="E46" s="32" t="s">
        <v>8</v>
      </c>
      <c r="F46" s="51">
        <f>F47</f>
        <v>8410240</v>
      </c>
    </row>
    <row r="47" spans="1:11" ht="36" outlineLevel="7">
      <c r="A47" s="19" t="s">
        <v>195</v>
      </c>
      <c r="B47" s="17" t="s">
        <v>6</v>
      </c>
      <c r="C47" s="17" t="s">
        <v>429</v>
      </c>
      <c r="D47" s="17" t="s">
        <v>307</v>
      </c>
      <c r="E47" s="17" t="s">
        <v>8</v>
      </c>
      <c r="F47" s="51">
        <f>F48</f>
        <v>8410240</v>
      </c>
    </row>
    <row r="48" spans="1:11" ht="38.25" customHeight="1" outlineLevel="7">
      <c r="A48" s="73" t="s">
        <v>430</v>
      </c>
      <c r="B48" s="17" t="s">
        <v>6</v>
      </c>
      <c r="C48" s="17" t="s">
        <v>429</v>
      </c>
      <c r="D48" s="17">
        <v>1695680110</v>
      </c>
      <c r="E48" s="17" t="s">
        <v>8</v>
      </c>
      <c r="F48" s="51">
        <f>F49</f>
        <v>8410240</v>
      </c>
    </row>
    <row r="49" spans="1:11" outlineLevel="7">
      <c r="A49" s="16" t="s">
        <v>29</v>
      </c>
      <c r="B49" s="17" t="s">
        <v>6</v>
      </c>
      <c r="C49" s="17" t="s">
        <v>429</v>
      </c>
      <c r="D49" s="74">
        <v>1695680110</v>
      </c>
      <c r="E49" s="17" t="s">
        <v>30</v>
      </c>
      <c r="F49" s="51">
        <f>F50</f>
        <v>8410240</v>
      </c>
    </row>
    <row r="50" spans="1:11" ht="20.25" customHeight="1" outlineLevel="7">
      <c r="A50" s="16" t="s">
        <v>431</v>
      </c>
      <c r="B50" s="17" t="s">
        <v>6</v>
      </c>
      <c r="C50" s="17" t="s">
        <v>429</v>
      </c>
      <c r="D50" s="74">
        <v>1695680110</v>
      </c>
      <c r="E50" s="17" t="s">
        <v>270</v>
      </c>
      <c r="F50" s="51">
        <v>8410240</v>
      </c>
    </row>
    <row r="51" spans="1:11" s="3" customFormat="1" ht="19.5" customHeight="1">
      <c r="A51" s="14" t="s">
        <v>37</v>
      </c>
      <c r="B51" s="15" t="s">
        <v>38</v>
      </c>
      <c r="C51" s="15" t="s">
        <v>7</v>
      </c>
      <c r="D51" s="15" t="s">
        <v>143</v>
      </c>
      <c r="E51" s="15" t="s">
        <v>8</v>
      </c>
      <c r="F51" s="57">
        <f>F52+F178+F219+F274+F290+F297+F321+F378+F357+F184</f>
        <v>274199332.92000002</v>
      </c>
      <c r="G51" s="5"/>
      <c r="H51" s="5"/>
      <c r="I51" s="5"/>
      <c r="J51" s="5"/>
      <c r="K51" s="5"/>
    </row>
    <row r="52" spans="1:11" s="41" customFormat="1" outlineLevel="1">
      <c r="A52" s="47" t="s">
        <v>9</v>
      </c>
      <c r="B52" s="32" t="s">
        <v>38</v>
      </c>
      <c r="C52" s="32" t="s">
        <v>10</v>
      </c>
      <c r="D52" s="32" t="s">
        <v>143</v>
      </c>
      <c r="E52" s="32" t="s">
        <v>8</v>
      </c>
      <c r="F52" s="55">
        <f>F53+F58+F65+F71+F76+F81</f>
        <v>93837635.330000013</v>
      </c>
      <c r="G52" s="42"/>
      <c r="H52" s="42"/>
      <c r="I52" s="42"/>
      <c r="J52" s="42"/>
      <c r="K52" s="42"/>
    </row>
    <row r="53" spans="1:11" ht="36" outlineLevel="2">
      <c r="A53" s="16" t="s">
        <v>39</v>
      </c>
      <c r="B53" s="17" t="s">
        <v>38</v>
      </c>
      <c r="C53" s="17" t="s">
        <v>40</v>
      </c>
      <c r="D53" s="17" t="s">
        <v>143</v>
      </c>
      <c r="E53" s="17" t="s">
        <v>8</v>
      </c>
      <c r="F53" s="53">
        <f>F54</f>
        <v>2750613</v>
      </c>
    </row>
    <row r="54" spans="1:11" outlineLevel="3">
      <c r="A54" s="16" t="s">
        <v>152</v>
      </c>
      <c r="B54" s="17" t="s">
        <v>38</v>
      </c>
      <c r="C54" s="17" t="s">
        <v>40</v>
      </c>
      <c r="D54" s="17" t="s">
        <v>144</v>
      </c>
      <c r="E54" s="17" t="s">
        <v>8</v>
      </c>
      <c r="F54" s="53">
        <f>F55</f>
        <v>2750613</v>
      </c>
    </row>
    <row r="55" spans="1:11" outlineLevel="5">
      <c r="A55" s="16" t="s">
        <v>41</v>
      </c>
      <c r="B55" s="17" t="s">
        <v>38</v>
      </c>
      <c r="C55" s="17" t="s">
        <v>40</v>
      </c>
      <c r="D55" s="17" t="s">
        <v>148</v>
      </c>
      <c r="E55" s="17" t="s">
        <v>8</v>
      </c>
      <c r="F55" s="53">
        <f t="shared" ref="F55:F56" si="12">F56</f>
        <v>2750613</v>
      </c>
    </row>
    <row r="56" spans="1:11" ht="54" outlineLevel="6">
      <c r="A56" s="16" t="s">
        <v>14</v>
      </c>
      <c r="B56" s="17" t="s">
        <v>38</v>
      </c>
      <c r="C56" s="17" t="s">
        <v>40</v>
      </c>
      <c r="D56" s="17" t="s">
        <v>148</v>
      </c>
      <c r="E56" s="17" t="s">
        <v>15</v>
      </c>
      <c r="F56" s="53">
        <f t="shared" si="12"/>
        <v>2750613</v>
      </c>
    </row>
    <row r="57" spans="1:11" outlineLevel="7">
      <c r="A57" s="16" t="s">
        <v>16</v>
      </c>
      <c r="B57" s="17" t="s">
        <v>38</v>
      </c>
      <c r="C57" s="17" t="s">
        <v>40</v>
      </c>
      <c r="D57" s="17" t="s">
        <v>148</v>
      </c>
      <c r="E57" s="17" t="s">
        <v>17</v>
      </c>
      <c r="F57" s="53">
        <v>2750613</v>
      </c>
    </row>
    <row r="58" spans="1:11" ht="37.5" customHeight="1" outlineLevel="2">
      <c r="A58" s="16" t="s">
        <v>42</v>
      </c>
      <c r="B58" s="17" t="s">
        <v>38</v>
      </c>
      <c r="C58" s="17" t="s">
        <v>43</v>
      </c>
      <c r="D58" s="17" t="s">
        <v>143</v>
      </c>
      <c r="E58" s="17" t="s">
        <v>8</v>
      </c>
      <c r="F58" s="53">
        <f>F59</f>
        <v>14961240</v>
      </c>
    </row>
    <row r="59" spans="1:11" outlineLevel="3">
      <c r="A59" s="16" t="s">
        <v>152</v>
      </c>
      <c r="B59" s="17" t="s">
        <v>38</v>
      </c>
      <c r="C59" s="17" t="s">
        <v>43</v>
      </c>
      <c r="D59" s="17" t="s">
        <v>144</v>
      </c>
      <c r="E59" s="17" t="s">
        <v>8</v>
      </c>
      <c r="F59" s="53">
        <f>F60</f>
        <v>14961240</v>
      </c>
    </row>
    <row r="60" spans="1:11" ht="36" outlineLevel="5">
      <c r="A60" s="16" t="s">
        <v>13</v>
      </c>
      <c r="B60" s="17" t="s">
        <v>38</v>
      </c>
      <c r="C60" s="17" t="s">
        <v>43</v>
      </c>
      <c r="D60" s="17" t="s">
        <v>145</v>
      </c>
      <c r="E60" s="17" t="s">
        <v>8</v>
      </c>
      <c r="F60" s="53">
        <f>F61+F63</f>
        <v>14961240</v>
      </c>
    </row>
    <row r="61" spans="1:11" ht="54" outlineLevel="6">
      <c r="A61" s="16" t="s">
        <v>14</v>
      </c>
      <c r="B61" s="17" t="s">
        <v>38</v>
      </c>
      <c r="C61" s="17" t="s">
        <v>43</v>
      </c>
      <c r="D61" s="17" t="s">
        <v>145</v>
      </c>
      <c r="E61" s="17" t="s">
        <v>15</v>
      </c>
      <c r="F61" s="53">
        <f t="shared" ref="F61" si="13">F62</f>
        <v>14870240</v>
      </c>
    </row>
    <row r="62" spans="1:11" outlineLevel="7">
      <c r="A62" s="16" t="s">
        <v>16</v>
      </c>
      <c r="B62" s="17" t="s">
        <v>38</v>
      </c>
      <c r="C62" s="17" t="s">
        <v>43</v>
      </c>
      <c r="D62" s="17" t="s">
        <v>145</v>
      </c>
      <c r="E62" s="17" t="s">
        <v>17</v>
      </c>
      <c r="F62" s="53">
        <v>14870240</v>
      </c>
    </row>
    <row r="63" spans="1:11" outlineLevel="6">
      <c r="A63" s="16" t="s">
        <v>18</v>
      </c>
      <c r="B63" s="17" t="s">
        <v>38</v>
      </c>
      <c r="C63" s="17" t="s">
        <v>43</v>
      </c>
      <c r="D63" s="17" t="s">
        <v>145</v>
      </c>
      <c r="E63" s="17" t="s">
        <v>19</v>
      </c>
      <c r="F63" s="53">
        <f t="shared" ref="F63" si="14">F64</f>
        <v>91000</v>
      </c>
    </row>
    <row r="64" spans="1:11" ht="21" customHeight="1" outlineLevel="7">
      <c r="A64" s="16" t="s">
        <v>20</v>
      </c>
      <c r="B64" s="17" t="s">
        <v>38</v>
      </c>
      <c r="C64" s="17" t="s">
        <v>43</v>
      </c>
      <c r="D64" s="17" t="s">
        <v>145</v>
      </c>
      <c r="E64" s="17" t="s">
        <v>21</v>
      </c>
      <c r="F64" s="53">
        <v>91000</v>
      </c>
    </row>
    <row r="65" spans="1:6" outlineLevel="7">
      <c r="A65" s="16" t="s">
        <v>235</v>
      </c>
      <c r="B65" s="17" t="s">
        <v>38</v>
      </c>
      <c r="C65" s="17" t="s">
        <v>236</v>
      </c>
      <c r="D65" s="17" t="s">
        <v>143</v>
      </c>
      <c r="E65" s="17" t="s">
        <v>8</v>
      </c>
      <c r="F65" s="51">
        <f>F66</f>
        <v>21463</v>
      </c>
    </row>
    <row r="66" spans="1:6" outlineLevel="7">
      <c r="A66" s="16" t="s">
        <v>152</v>
      </c>
      <c r="B66" s="17" t="s">
        <v>38</v>
      </c>
      <c r="C66" s="17" t="s">
        <v>236</v>
      </c>
      <c r="D66" s="17" t="s">
        <v>144</v>
      </c>
      <c r="E66" s="17" t="s">
        <v>8</v>
      </c>
      <c r="F66" s="51">
        <f t="shared" ref="F66" si="15">F68</f>
        <v>21463</v>
      </c>
    </row>
    <row r="67" spans="1:6" outlineLevel="7">
      <c r="A67" s="16" t="s">
        <v>252</v>
      </c>
      <c r="B67" s="17" t="s">
        <v>38</v>
      </c>
      <c r="C67" s="17" t="s">
        <v>236</v>
      </c>
      <c r="D67" s="17" t="s">
        <v>251</v>
      </c>
      <c r="E67" s="17" t="s">
        <v>8</v>
      </c>
      <c r="F67" s="51">
        <f t="shared" ref="F67:F69" si="16">F68</f>
        <v>21463</v>
      </c>
    </row>
    <row r="68" spans="1:6" ht="72" outlineLevel="7">
      <c r="A68" s="16" t="s">
        <v>412</v>
      </c>
      <c r="B68" s="17" t="s">
        <v>38</v>
      </c>
      <c r="C68" s="17" t="s">
        <v>236</v>
      </c>
      <c r="D68" s="17" t="s">
        <v>262</v>
      </c>
      <c r="E68" s="17" t="s">
        <v>8</v>
      </c>
      <c r="F68" s="51">
        <f t="shared" si="16"/>
        <v>21463</v>
      </c>
    </row>
    <row r="69" spans="1:6" outlineLevel="7">
      <c r="A69" s="16" t="s">
        <v>18</v>
      </c>
      <c r="B69" s="17" t="s">
        <v>38</v>
      </c>
      <c r="C69" s="17" t="s">
        <v>236</v>
      </c>
      <c r="D69" s="17" t="s">
        <v>262</v>
      </c>
      <c r="E69" s="17" t="s">
        <v>19</v>
      </c>
      <c r="F69" s="51">
        <f t="shared" si="16"/>
        <v>21463</v>
      </c>
    </row>
    <row r="70" spans="1:6" ht="19.5" customHeight="1" outlineLevel="7">
      <c r="A70" s="16" t="s">
        <v>20</v>
      </c>
      <c r="B70" s="17" t="s">
        <v>38</v>
      </c>
      <c r="C70" s="17" t="s">
        <v>236</v>
      </c>
      <c r="D70" s="17" t="s">
        <v>262</v>
      </c>
      <c r="E70" s="17" t="s">
        <v>21</v>
      </c>
      <c r="F70" s="53">
        <v>21463</v>
      </c>
    </row>
    <row r="71" spans="1:6" ht="36" outlineLevel="2">
      <c r="A71" s="16" t="s">
        <v>11</v>
      </c>
      <c r="B71" s="17" t="s">
        <v>38</v>
      </c>
      <c r="C71" s="17" t="s">
        <v>12</v>
      </c>
      <c r="D71" s="17" t="s">
        <v>143</v>
      </c>
      <c r="E71" s="17" t="s">
        <v>8</v>
      </c>
      <c r="F71" s="53">
        <f>F72</f>
        <v>685414</v>
      </c>
    </row>
    <row r="72" spans="1:6" outlineLevel="4">
      <c r="A72" s="16" t="s">
        <v>152</v>
      </c>
      <c r="B72" s="17" t="s">
        <v>38</v>
      </c>
      <c r="C72" s="17" t="s">
        <v>12</v>
      </c>
      <c r="D72" s="17" t="s">
        <v>144</v>
      </c>
      <c r="E72" s="17" t="s">
        <v>8</v>
      </c>
      <c r="F72" s="53">
        <f t="shared" ref="F72:F74" si="17">F73</f>
        <v>685414</v>
      </c>
    </row>
    <row r="73" spans="1:6" outlineLevel="5">
      <c r="A73" s="16" t="s">
        <v>44</v>
      </c>
      <c r="B73" s="17" t="s">
        <v>38</v>
      </c>
      <c r="C73" s="17" t="s">
        <v>12</v>
      </c>
      <c r="D73" s="17" t="s">
        <v>149</v>
      </c>
      <c r="E73" s="17" t="s">
        <v>8</v>
      </c>
      <c r="F73" s="53">
        <f t="shared" si="17"/>
        <v>685414</v>
      </c>
    </row>
    <row r="74" spans="1:6" ht="54" outlineLevel="6">
      <c r="A74" s="16" t="s">
        <v>14</v>
      </c>
      <c r="B74" s="17" t="s">
        <v>38</v>
      </c>
      <c r="C74" s="17" t="s">
        <v>12</v>
      </c>
      <c r="D74" s="17" t="s">
        <v>149</v>
      </c>
      <c r="E74" s="17" t="s">
        <v>15</v>
      </c>
      <c r="F74" s="53">
        <f t="shared" si="17"/>
        <v>685414</v>
      </c>
    </row>
    <row r="75" spans="1:6" outlineLevel="7">
      <c r="A75" s="16" t="s">
        <v>16</v>
      </c>
      <c r="B75" s="17" t="s">
        <v>38</v>
      </c>
      <c r="C75" s="17" t="s">
        <v>12</v>
      </c>
      <c r="D75" s="17" t="s">
        <v>149</v>
      </c>
      <c r="E75" s="17" t="s">
        <v>17</v>
      </c>
      <c r="F75" s="53">
        <v>685414</v>
      </c>
    </row>
    <row r="76" spans="1:6" outlineLevel="7">
      <c r="A76" s="16" t="s">
        <v>455</v>
      </c>
      <c r="B76" s="17" t="s">
        <v>38</v>
      </c>
      <c r="C76" s="17" t="s">
        <v>456</v>
      </c>
      <c r="D76" s="17" t="s">
        <v>143</v>
      </c>
      <c r="E76" s="17" t="s">
        <v>8</v>
      </c>
      <c r="F76" s="53">
        <f>F77</f>
        <v>3120088.93</v>
      </c>
    </row>
    <row r="77" spans="1:6" outlineLevel="7">
      <c r="A77" s="16" t="s">
        <v>152</v>
      </c>
      <c r="B77" s="17" t="s">
        <v>38</v>
      </c>
      <c r="C77" s="17" t="s">
        <v>456</v>
      </c>
      <c r="D77" s="17" t="s">
        <v>144</v>
      </c>
      <c r="E77" s="17" t="s">
        <v>8</v>
      </c>
      <c r="F77" s="53">
        <f>F78</f>
        <v>3120088.93</v>
      </c>
    </row>
    <row r="78" spans="1:6" outlineLevel="7">
      <c r="A78" s="16" t="s">
        <v>283</v>
      </c>
      <c r="B78" s="17" t="s">
        <v>38</v>
      </c>
      <c r="C78" s="17" t="s">
        <v>456</v>
      </c>
      <c r="D78" s="17" t="s">
        <v>284</v>
      </c>
      <c r="E78" s="17" t="s">
        <v>8</v>
      </c>
      <c r="F78" s="53">
        <f>F79</f>
        <v>3120088.93</v>
      </c>
    </row>
    <row r="79" spans="1:6" outlineLevel="7">
      <c r="A79" s="16" t="s">
        <v>22</v>
      </c>
      <c r="B79" s="17" t="s">
        <v>38</v>
      </c>
      <c r="C79" s="17" t="s">
        <v>456</v>
      </c>
      <c r="D79" s="17" t="s">
        <v>284</v>
      </c>
      <c r="E79" s="17" t="s">
        <v>23</v>
      </c>
      <c r="F79" s="53">
        <f>F80</f>
        <v>3120088.93</v>
      </c>
    </row>
    <row r="80" spans="1:6" outlineLevel="7">
      <c r="A80" s="16" t="s">
        <v>457</v>
      </c>
      <c r="B80" s="17" t="s">
        <v>38</v>
      </c>
      <c r="C80" s="17" t="s">
        <v>456</v>
      </c>
      <c r="D80" s="17" t="s">
        <v>284</v>
      </c>
      <c r="E80" s="17" t="s">
        <v>458</v>
      </c>
      <c r="F80" s="53">
        <v>3120088.93</v>
      </c>
    </row>
    <row r="81" spans="1:11" outlineLevel="2">
      <c r="A81" s="16" t="s">
        <v>26</v>
      </c>
      <c r="B81" s="17" t="s">
        <v>38</v>
      </c>
      <c r="C81" s="17" t="s">
        <v>27</v>
      </c>
      <c r="D81" s="17" t="s">
        <v>143</v>
      </c>
      <c r="E81" s="17" t="s">
        <v>8</v>
      </c>
      <c r="F81" s="53">
        <f>F82+F102+F115+F107+F122</f>
        <v>72298816.400000006</v>
      </c>
    </row>
    <row r="82" spans="1:11" s="41" customFormat="1" ht="36" outlineLevel="3">
      <c r="A82" s="47" t="s">
        <v>375</v>
      </c>
      <c r="B82" s="32" t="s">
        <v>38</v>
      </c>
      <c r="C82" s="32" t="s">
        <v>27</v>
      </c>
      <c r="D82" s="32" t="s">
        <v>146</v>
      </c>
      <c r="E82" s="32" t="s">
        <v>8</v>
      </c>
      <c r="F82" s="55">
        <f>F83+F90+F98</f>
        <v>18777764.740000002</v>
      </c>
      <c r="G82" s="42"/>
      <c r="H82" s="42"/>
      <c r="I82" s="42"/>
      <c r="J82" s="42"/>
      <c r="K82" s="42"/>
    </row>
    <row r="83" spans="1:11" ht="36" outlineLevel="7">
      <c r="A83" s="16" t="s">
        <v>196</v>
      </c>
      <c r="B83" s="17" t="s">
        <v>38</v>
      </c>
      <c r="C83" s="17" t="s">
        <v>27</v>
      </c>
      <c r="D83" s="17" t="s">
        <v>300</v>
      </c>
      <c r="E83" s="17" t="s">
        <v>8</v>
      </c>
      <c r="F83" s="51">
        <f>F84+F87</f>
        <v>262385</v>
      </c>
    </row>
    <row r="84" spans="1:11" outlineLevel="7">
      <c r="A84" s="16" t="s">
        <v>312</v>
      </c>
      <c r="B84" s="17" t="s">
        <v>38</v>
      </c>
      <c r="C84" s="17" t="s">
        <v>27</v>
      </c>
      <c r="D84" s="17" t="s">
        <v>301</v>
      </c>
      <c r="E84" s="17" t="s">
        <v>8</v>
      </c>
      <c r="F84" s="51">
        <f t="shared" ref="F84:F85" si="18">F85</f>
        <v>212385</v>
      </c>
    </row>
    <row r="85" spans="1:11" outlineLevel="7">
      <c r="A85" s="16" t="s">
        <v>18</v>
      </c>
      <c r="B85" s="17" t="s">
        <v>38</v>
      </c>
      <c r="C85" s="17" t="s">
        <v>27</v>
      </c>
      <c r="D85" s="17" t="s">
        <v>301</v>
      </c>
      <c r="E85" s="17" t="s">
        <v>19</v>
      </c>
      <c r="F85" s="53">
        <f t="shared" si="18"/>
        <v>212385</v>
      </c>
    </row>
    <row r="86" spans="1:11" ht="21" customHeight="1" outlineLevel="7">
      <c r="A86" s="16" t="s">
        <v>20</v>
      </c>
      <c r="B86" s="17" t="s">
        <v>38</v>
      </c>
      <c r="C86" s="17" t="s">
        <v>27</v>
      </c>
      <c r="D86" s="17" t="s">
        <v>301</v>
      </c>
      <c r="E86" s="17" t="s">
        <v>21</v>
      </c>
      <c r="F86" s="53">
        <v>212385</v>
      </c>
    </row>
    <row r="87" spans="1:11" outlineLevel="7">
      <c r="A87" s="16" t="s">
        <v>313</v>
      </c>
      <c r="B87" s="17" t="s">
        <v>38</v>
      </c>
      <c r="C87" s="17" t="s">
        <v>27</v>
      </c>
      <c r="D87" s="17" t="s">
        <v>314</v>
      </c>
      <c r="E87" s="17" t="s">
        <v>8</v>
      </c>
      <c r="F87" s="51">
        <f t="shared" ref="F87:F88" si="19">F88</f>
        <v>50000</v>
      </c>
    </row>
    <row r="88" spans="1:11" outlineLevel="7">
      <c r="A88" s="16" t="s">
        <v>18</v>
      </c>
      <c r="B88" s="17" t="s">
        <v>38</v>
      </c>
      <c r="C88" s="17" t="s">
        <v>27</v>
      </c>
      <c r="D88" s="17" t="s">
        <v>314</v>
      </c>
      <c r="E88" s="17" t="s">
        <v>19</v>
      </c>
      <c r="F88" s="53">
        <f t="shared" si="19"/>
        <v>50000</v>
      </c>
    </row>
    <row r="89" spans="1:11" ht="19.5" customHeight="1" outlineLevel="7">
      <c r="A89" s="16" t="s">
        <v>20</v>
      </c>
      <c r="B89" s="17" t="s">
        <v>38</v>
      </c>
      <c r="C89" s="17" t="s">
        <v>27</v>
      </c>
      <c r="D89" s="17" t="s">
        <v>314</v>
      </c>
      <c r="E89" s="17" t="s">
        <v>21</v>
      </c>
      <c r="F89" s="53">
        <v>50000</v>
      </c>
    </row>
    <row r="90" spans="1:11" ht="19.5" customHeight="1" outlineLevel="7">
      <c r="A90" s="16" t="s">
        <v>198</v>
      </c>
      <c r="B90" s="17" t="s">
        <v>38</v>
      </c>
      <c r="C90" s="17" t="s">
        <v>27</v>
      </c>
      <c r="D90" s="17" t="s">
        <v>211</v>
      </c>
      <c r="E90" s="17" t="s">
        <v>8</v>
      </c>
      <c r="F90" s="51">
        <f>F91</f>
        <v>17015379.740000002</v>
      </c>
    </row>
    <row r="91" spans="1:11" ht="36" outlineLevel="5">
      <c r="A91" s="16" t="s">
        <v>46</v>
      </c>
      <c r="B91" s="17" t="s">
        <v>38</v>
      </c>
      <c r="C91" s="17" t="s">
        <v>27</v>
      </c>
      <c r="D91" s="17" t="s">
        <v>150</v>
      </c>
      <c r="E91" s="17" t="s">
        <v>8</v>
      </c>
      <c r="F91" s="53">
        <f>F92+F94+F96</f>
        <v>17015379.740000002</v>
      </c>
    </row>
    <row r="92" spans="1:11" ht="54" outlineLevel="6">
      <c r="A92" s="16" t="s">
        <v>14</v>
      </c>
      <c r="B92" s="17" t="s">
        <v>38</v>
      </c>
      <c r="C92" s="17" t="s">
        <v>27</v>
      </c>
      <c r="D92" s="17" t="s">
        <v>150</v>
      </c>
      <c r="E92" s="17" t="s">
        <v>15</v>
      </c>
      <c r="F92" s="53">
        <f t="shared" ref="F92" si="20">F93</f>
        <v>7631287</v>
      </c>
    </row>
    <row r="93" spans="1:11" outlineLevel="7">
      <c r="A93" s="16" t="s">
        <v>47</v>
      </c>
      <c r="B93" s="17" t="s">
        <v>38</v>
      </c>
      <c r="C93" s="17" t="s">
        <v>27</v>
      </c>
      <c r="D93" s="17" t="s">
        <v>150</v>
      </c>
      <c r="E93" s="17" t="s">
        <v>48</v>
      </c>
      <c r="F93" s="53">
        <v>7631287</v>
      </c>
    </row>
    <row r="94" spans="1:11" outlineLevel="6">
      <c r="A94" s="16" t="s">
        <v>18</v>
      </c>
      <c r="B94" s="17" t="s">
        <v>38</v>
      </c>
      <c r="C94" s="17" t="s">
        <v>27</v>
      </c>
      <c r="D94" s="17" t="s">
        <v>150</v>
      </c>
      <c r="E94" s="17" t="s">
        <v>19</v>
      </c>
      <c r="F94" s="53">
        <f t="shared" ref="F94" si="21">F95</f>
        <v>8657922.7400000002</v>
      </c>
    </row>
    <row r="95" spans="1:11" ht="21" customHeight="1" outlineLevel="7">
      <c r="A95" s="16" t="s">
        <v>20</v>
      </c>
      <c r="B95" s="17" t="s">
        <v>38</v>
      </c>
      <c r="C95" s="17" t="s">
        <v>27</v>
      </c>
      <c r="D95" s="17" t="s">
        <v>150</v>
      </c>
      <c r="E95" s="17" t="s">
        <v>21</v>
      </c>
      <c r="F95" s="53">
        <v>8657922.7400000002</v>
      </c>
    </row>
    <row r="96" spans="1:11" outlineLevel="6">
      <c r="A96" s="16" t="s">
        <v>22</v>
      </c>
      <c r="B96" s="17" t="s">
        <v>38</v>
      </c>
      <c r="C96" s="17" t="s">
        <v>27</v>
      </c>
      <c r="D96" s="17" t="s">
        <v>150</v>
      </c>
      <c r="E96" s="17" t="s">
        <v>23</v>
      </c>
      <c r="F96" s="53">
        <f t="shared" ref="F96" si="22">F97</f>
        <v>726170</v>
      </c>
    </row>
    <row r="97" spans="1:11" outlineLevel="7">
      <c r="A97" s="16" t="s">
        <v>24</v>
      </c>
      <c r="B97" s="17" t="s">
        <v>38</v>
      </c>
      <c r="C97" s="17" t="s">
        <v>27</v>
      </c>
      <c r="D97" s="17" t="s">
        <v>150</v>
      </c>
      <c r="E97" s="17" t="s">
        <v>25</v>
      </c>
      <c r="F97" s="53">
        <v>726170</v>
      </c>
    </row>
    <row r="98" spans="1:11" outlineLevel="7">
      <c r="A98" s="18" t="s">
        <v>462</v>
      </c>
      <c r="B98" s="17" t="s">
        <v>38</v>
      </c>
      <c r="C98" s="17" t="s">
        <v>27</v>
      </c>
      <c r="D98" s="17" t="s">
        <v>246</v>
      </c>
      <c r="E98" s="17" t="s">
        <v>8</v>
      </c>
      <c r="F98" s="53">
        <f>F99</f>
        <v>1500000</v>
      </c>
    </row>
    <row r="99" spans="1:11" outlineLevel="7">
      <c r="A99" s="18" t="s">
        <v>463</v>
      </c>
      <c r="B99" s="17" t="s">
        <v>38</v>
      </c>
      <c r="C99" s="17" t="s">
        <v>27</v>
      </c>
      <c r="D99" s="17" t="s">
        <v>464</v>
      </c>
      <c r="E99" s="17" t="s">
        <v>8</v>
      </c>
      <c r="F99" s="53">
        <f>F100</f>
        <v>1500000</v>
      </c>
    </row>
    <row r="100" spans="1:11" outlineLevel="7">
      <c r="A100" s="16" t="s">
        <v>18</v>
      </c>
      <c r="B100" s="17" t="s">
        <v>38</v>
      </c>
      <c r="C100" s="17" t="s">
        <v>27</v>
      </c>
      <c r="D100" s="17" t="s">
        <v>464</v>
      </c>
      <c r="E100" s="17" t="s">
        <v>19</v>
      </c>
      <c r="F100" s="53">
        <f>F101</f>
        <v>1500000</v>
      </c>
    </row>
    <row r="101" spans="1:11" ht="20.25" customHeight="1" outlineLevel="7">
      <c r="A101" s="16" t="s">
        <v>20</v>
      </c>
      <c r="B101" s="17" t="s">
        <v>38</v>
      </c>
      <c r="C101" s="17" t="s">
        <v>27</v>
      </c>
      <c r="D101" s="17" t="s">
        <v>464</v>
      </c>
      <c r="E101" s="17" t="s">
        <v>21</v>
      </c>
      <c r="F101" s="53">
        <v>1500000</v>
      </c>
    </row>
    <row r="102" spans="1:11" s="41" customFormat="1" ht="36" outlineLevel="7">
      <c r="A102" s="47" t="s">
        <v>423</v>
      </c>
      <c r="B102" s="32" t="s">
        <v>38</v>
      </c>
      <c r="C102" s="32" t="s">
        <v>27</v>
      </c>
      <c r="D102" s="32" t="s">
        <v>151</v>
      </c>
      <c r="E102" s="32" t="s">
        <v>8</v>
      </c>
      <c r="F102" s="55">
        <f>F103</f>
        <v>215000</v>
      </c>
      <c r="G102" s="42"/>
      <c r="H102" s="42"/>
      <c r="I102" s="42"/>
      <c r="J102" s="42"/>
      <c r="K102" s="42"/>
    </row>
    <row r="103" spans="1:11" outlineLevel="7">
      <c r="A103" s="16" t="s">
        <v>315</v>
      </c>
      <c r="B103" s="17" t="s">
        <v>38</v>
      </c>
      <c r="C103" s="17" t="s">
        <v>27</v>
      </c>
      <c r="D103" s="17" t="s">
        <v>213</v>
      </c>
      <c r="E103" s="17" t="s">
        <v>8</v>
      </c>
      <c r="F103" s="53">
        <f>F104</f>
        <v>215000</v>
      </c>
    </row>
    <row r="104" spans="1:11" outlineLevel="7">
      <c r="A104" s="16" t="s">
        <v>316</v>
      </c>
      <c r="B104" s="17" t="s">
        <v>38</v>
      </c>
      <c r="C104" s="17" t="s">
        <v>27</v>
      </c>
      <c r="D104" s="17" t="s">
        <v>317</v>
      </c>
      <c r="E104" s="17" t="s">
        <v>8</v>
      </c>
      <c r="F104" s="53">
        <f>F105</f>
        <v>215000</v>
      </c>
    </row>
    <row r="105" spans="1:11" outlineLevel="7">
      <c r="A105" s="16" t="s">
        <v>18</v>
      </c>
      <c r="B105" s="17" t="s">
        <v>38</v>
      </c>
      <c r="C105" s="17" t="s">
        <v>27</v>
      </c>
      <c r="D105" s="17" t="s">
        <v>317</v>
      </c>
      <c r="E105" s="17" t="s">
        <v>19</v>
      </c>
      <c r="F105" s="53">
        <f>F106</f>
        <v>215000</v>
      </c>
    </row>
    <row r="106" spans="1:11" ht="21" customHeight="1" outlineLevel="7">
      <c r="A106" s="16" t="s">
        <v>20</v>
      </c>
      <c r="B106" s="17" t="s">
        <v>38</v>
      </c>
      <c r="C106" s="17" t="s">
        <v>27</v>
      </c>
      <c r="D106" s="17" t="s">
        <v>317</v>
      </c>
      <c r="E106" s="17" t="s">
        <v>21</v>
      </c>
      <c r="F106" s="53">
        <v>215000</v>
      </c>
    </row>
    <row r="107" spans="1:11" s="41" customFormat="1" ht="36" outlineLevel="7">
      <c r="A107" s="47" t="s">
        <v>424</v>
      </c>
      <c r="B107" s="32" t="s">
        <v>38</v>
      </c>
      <c r="C107" s="32" t="s">
        <v>27</v>
      </c>
      <c r="D107" s="32" t="s">
        <v>302</v>
      </c>
      <c r="E107" s="32" t="s">
        <v>8</v>
      </c>
      <c r="F107" s="55">
        <f>F108</f>
        <v>1253386</v>
      </c>
      <c r="G107" s="42"/>
      <c r="H107" s="42"/>
      <c r="I107" s="42"/>
      <c r="J107" s="42"/>
      <c r="K107" s="42"/>
    </row>
    <row r="108" spans="1:11" ht="21" customHeight="1" outlineLevel="7">
      <c r="A108" s="19" t="s">
        <v>318</v>
      </c>
      <c r="B108" s="17" t="s">
        <v>38</v>
      </c>
      <c r="C108" s="17" t="s">
        <v>27</v>
      </c>
      <c r="D108" s="17" t="s">
        <v>304</v>
      </c>
      <c r="E108" s="17" t="s">
        <v>8</v>
      </c>
      <c r="F108" s="53">
        <f>F109+F112</f>
        <v>1253386</v>
      </c>
    </row>
    <row r="109" spans="1:11" ht="36" outlineLevel="7">
      <c r="A109" s="19" t="s">
        <v>319</v>
      </c>
      <c r="B109" s="17" t="s">
        <v>38</v>
      </c>
      <c r="C109" s="17" t="s">
        <v>27</v>
      </c>
      <c r="D109" s="17" t="s">
        <v>320</v>
      </c>
      <c r="E109" s="17" t="s">
        <v>8</v>
      </c>
      <c r="F109" s="53">
        <f>F110</f>
        <v>1210886</v>
      </c>
    </row>
    <row r="110" spans="1:11" outlineLevel="7">
      <c r="A110" s="16" t="s">
        <v>18</v>
      </c>
      <c r="B110" s="17" t="s">
        <v>38</v>
      </c>
      <c r="C110" s="17" t="s">
        <v>27</v>
      </c>
      <c r="D110" s="17" t="s">
        <v>320</v>
      </c>
      <c r="E110" s="17" t="s">
        <v>19</v>
      </c>
      <c r="F110" s="53">
        <f>F111</f>
        <v>1210886</v>
      </c>
    </row>
    <row r="111" spans="1:11" ht="18.75" customHeight="1" outlineLevel="7">
      <c r="A111" s="16" t="s">
        <v>20</v>
      </c>
      <c r="B111" s="17" t="s">
        <v>38</v>
      </c>
      <c r="C111" s="17" t="s">
        <v>27</v>
      </c>
      <c r="D111" s="17" t="s">
        <v>320</v>
      </c>
      <c r="E111" s="17" t="s">
        <v>21</v>
      </c>
      <c r="F111" s="53">
        <v>1210886</v>
      </c>
    </row>
    <row r="112" spans="1:11" outlineLevel="7">
      <c r="A112" s="19" t="s">
        <v>321</v>
      </c>
      <c r="B112" s="17" t="s">
        <v>38</v>
      </c>
      <c r="C112" s="17" t="s">
        <v>27</v>
      </c>
      <c r="D112" s="17" t="s">
        <v>305</v>
      </c>
      <c r="E112" s="17" t="s">
        <v>8</v>
      </c>
      <c r="F112" s="53">
        <f>F113</f>
        <v>42500</v>
      </c>
    </row>
    <row r="113" spans="1:11" outlineLevel="7">
      <c r="A113" s="16" t="s">
        <v>18</v>
      </c>
      <c r="B113" s="17" t="s">
        <v>38</v>
      </c>
      <c r="C113" s="17" t="s">
        <v>27</v>
      </c>
      <c r="D113" s="17" t="s">
        <v>305</v>
      </c>
      <c r="E113" s="17" t="s">
        <v>19</v>
      </c>
      <c r="F113" s="53">
        <f>F114</f>
        <v>42500</v>
      </c>
    </row>
    <row r="114" spans="1:11" ht="19.5" customHeight="1" outlineLevel="7">
      <c r="A114" s="16" t="s">
        <v>20</v>
      </c>
      <c r="B114" s="17" t="s">
        <v>38</v>
      </c>
      <c r="C114" s="17" t="s">
        <v>27</v>
      </c>
      <c r="D114" s="17" t="s">
        <v>305</v>
      </c>
      <c r="E114" s="17" t="s">
        <v>21</v>
      </c>
      <c r="F114" s="53">
        <v>42500</v>
      </c>
    </row>
    <row r="115" spans="1:11" s="41" customFormat="1" ht="36" outlineLevel="7">
      <c r="A115" s="47" t="s">
        <v>376</v>
      </c>
      <c r="B115" s="32" t="s">
        <v>38</v>
      </c>
      <c r="C115" s="32" t="s">
        <v>27</v>
      </c>
      <c r="D115" s="32" t="s">
        <v>322</v>
      </c>
      <c r="E115" s="32" t="s">
        <v>8</v>
      </c>
      <c r="F115" s="55">
        <f>F116</f>
        <v>12883522.800000001</v>
      </c>
      <c r="G115" s="42"/>
      <c r="H115" s="42"/>
      <c r="I115" s="42"/>
      <c r="J115" s="42"/>
      <c r="K115" s="42"/>
    </row>
    <row r="116" spans="1:11" outlineLevel="7">
      <c r="A116" s="16" t="s">
        <v>197</v>
      </c>
      <c r="B116" s="17" t="s">
        <v>38</v>
      </c>
      <c r="C116" s="17" t="s">
        <v>27</v>
      </c>
      <c r="D116" s="17" t="s">
        <v>323</v>
      </c>
      <c r="E116" s="17" t="s">
        <v>8</v>
      </c>
      <c r="F116" s="53">
        <f>F117</f>
        <v>12883522.800000001</v>
      </c>
    </row>
    <row r="117" spans="1:11" ht="36" outlineLevel="5">
      <c r="A117" s="16" t="s">
        <v>45</v>
      </c>
      <c r="B117" s="17" t="s">
        <v>38</v>
      </c>
      <c r="C117" s="17" t="s">
        <v>27</v>
      </c>
      <c r="D117" s="17" t="s">
        <v>324</v>
      </c>
      <c r="E117" s="17" t="s">
        <v>8</v>
      </c>
      <c r="F117" s="53">
        <f t="shared" ref="F117" si="23">F118+F120</f>
        <v>12883522.800000001</v>
      </c>
    </row>
    <row r="118" spans="1:11" outlineLevel="6">
      <c r="A118" s="16" t="s">
        <v>18</v>
      </c>
      <c r="B118" s="17" t="s">
        <v>38</v>
      </c>
      <c r="C118" s="17" t="s">
        <v>27</v>
      </c>
      <c r="D118" s="17" t="s">
        <v>324</v>
      </c>
      <c r="E118" s="17" t="s">
        <v>19</v>
      </c>
      <c r="F118" s="53">
        <f t="shared" ref="F118" si="24">F119</f>
        <v>12725742.800000001</v>
      </c>
    </row>
    <row r="119" spans="1:11" ht="20.25" customHeight="1" outlineLevel="7">
      <c r="A119" s="16" t="s">
        <v>20</v>
      </c>
      <c r="B119" s="17" t="s">
        <v>38</v>
      </c>
      <c r="C119" s="17" t="s">
        <v>27</v>
      </c>
      <c r="D119" s="17" t="s">
        <v>324</v>
      </c>
      <c r="E119" s="17" t="s">
        <v>21</v>
      </c>
      <c r="F119" s="53">
        <v>12725742.800000001</v>
      </c>
    </row>
    <row r="120" spans="1:11" outlineLevel="6">
      <c r="A120" s="16" t="s">
        <v>22</v>
      </c>
      <c r="B120" s="17" t="s">
        <v>38</v>
      </c>
      <c r="C120" s="17" t="s">
        <v>27</v>
      </c>
      <c r="D120" s="17" t="s">
        <v>324</v>
      </c>
      <c r="E120" s="17" t="s">
        <v>23</v>
      </c>
      <c r="F120" s="53">
        <f>F121</f>
        <v>157780</v>
      </c>
    </row>
    <row r="121" spans="1:11" outlineLevel="7">
      <c r="A121" s="16" t="s">
        <v>24</v>
      </c>
      <c r="B121" s="17" t="s">
        <v>38</v>
      </c>
      <c r="C121" s="17" t="s">
        <v>27</v>
      </c>
      <c r="D121" s="17" t="s">
        <v>324</v>
      </c>
      <c r="E121" s="17" t="s">
        <v>25</v>
      </c>
      <c r="F121" s="53">
        <v>157780</v>
      </c>
    </row>
    <row r="122" spans="1:11" outlineLevel="3">
      <c r="A122" s="16" t="s">
        <v>152</v>
      </c>
      <c r="B122" s="17" t="s">
        <v>38</v>
      </c>
      <c r="C122" s="17" t="s">
        <v>27</v>
      </c>
      <c r="D122" s="17" t="s">
        <v>144</v>
      </c>
      <c r="E122" s="17" t="s">
        <v>8</v>
      </c>
      <c r="F122" s="53">
        <f>F123+F138+F126+F131+F134</f>
        <v>39169142.859999999</v>
      </c>
    </row>
    <row r="123" spans="1:11" outlineLevel="3">
      <c r="A123" s="16" t="s">
        <v>283</v>
      </c>
      <c r="B123" s="17" t="s">
        <v>38</v>
      </c>
      <c r="C123" s="17" t="s">
        <v>27</v>
      </c>
      <c r="D123" s="17" t="s">
        <v>284</v>
      </c>
      <c r="E123" s="17" t="s">
        <v>8</v>
      </c>
      <c r="F123" s="53">
        <f>F124</f>
        <v>10841.2</v>
      </c>
    </row>
    <row r="124" spans="1:11" outlineLevel="3">
      <c r="A124" s="16" t="s">
        <v>18</v>
      </c>
      <c r="B124" s="17" t="s">
        <v>38</v>
      </c>
      <c r="C124" s="17" t="s">
        <v>27</v>
      </c>
      <c r="D124" s="17" t="s">
        <v>284</v>
      </c>
      <c r="E124" s="17" t="s">
        <v>19</v>
      </c>
      <c r="F124" s="53">
        <f>F125</f>
        <v>10841.2</v>
      </c>
    </row>
    <row r="125" spans="1:11" ht="18.75" customHeight="1" outlineLevel="3">
      <c r="A125" s="16" t="s">
        <v>20</v>
      </c>
      <c r="B125" s="17" t="s">
        <v>38</v>
      </c>
      <c r="C125" s="17" t="s">
        <v>27</v>
      </c>
      <c r="D125" s="17" t="s">
        <v>284</v>
      </c>
      <c r="E125" s="17" t="s">
        <v>21</v>
      </c>
      <c r="F125" s="53">
        <v>10841.2</v>
      </c>
    </row>
    <row r="126" spans="1:11" ht="36" outlineLevel="5">
      <c r="A126" s="16" t="s">
        <v>13</v>
      </c>
      <c r="B126" s="17" t="s">
        <v>38</v>
      </c>
      <c r="C126" s="17" t="s">
        <v>27</v>
      </c>
      <c r="D126" s="17" t="s">
        <v>145</v>
      </c>
      <c r="E126" s="17" t="s">
        <v>8</v>
      </c>
      <c r="F126" s="53">
        <f>F127+F129</f>
        <v>19565367</v>
      </c>
    </row>
    <row r="127" spans="1:11" ht="54" outlineLevel="6">
      <c r="A127" s="16" t="s">
        <v>14</v>
      </c>
      <c r="B127" s="17" t="s">
        <v>38</v>
      </c>
      <c r="C127" s="17" t="s">
        <v>27</v>
      </c>
      <c r="D127" s="17" t="s">
        <v>145</v>
      </c>
      <c r="E127" s="17" t="s">
        <v>15</v>
      </c>
      <c r="F127" s="53">
        <f t="shared" ref="F127" si="25">F128</f>
        <v>19545367</v>
      </c>
    </row>
    <row r="128" spans="1:11" outlineLevel="7">
      <c r="A128" s="16" t="s">
        <v>16</v>
      </c>
      <c r="B128" s="17" t="s">
        <v>38</v>
      </c>
      <c r="C128" s="17" t="s">
        <v>27</v>
      </c>
      <c r="D128" s="17" t="s">
        <v>145</v>
      </c>
      <c r="E128" s="17" t="s">
        <v>17</v>
      </c>
      <c r="F128" s="53">
        <v>19545367</v>
      </c>
    </row>
    <row r="129" spans="1:6" outlineLevel="7">
      <c r="A129" s="16" t="s">
        <v>18</v>
      </c>
      <c r="B129" s="17" t="s">
        <v>38</v>
      </c>
      <c r="C129" s="17" t="s">
        <v>27</v>
      </c>
      <c r="D129" s="17" t="s">
        <v>145</v>
      </c>
      <c r="E129" s="17" t="s">
        <v>19</v>
      </c>
      <c r="F129" s="51">
        <f t="shared" ref="F129" si="26">F130</f>
        <v>20000</v>
      </c>
    </row>
    <row r="130" spans="1:6" ht="18.75" customHeight="1" outlineLevel="7">
      <c r="A130" s="16" t="s">
        <v>20</v>
      </c>
      <c r="B130" s="17" t="s">
        <v>38</v>
      </c>
      <c r="C130" s="17" t="s">
        <v>27</v>
      </c>
      <c r="D130" s="17" t="s">
        <v>145</v>
      </c>
      <c r="E130" s="17" t="s">
        <v>21</v>
      </c>
      <c r="F130" s="53">
        <v>20000</v>
      </c>
    </row>
    <row r="131" spans="1:6" ht="19.5" customHeight="1" outlineLevel="7">
      <c r="A131" s="16" t="s">
        <v>225</v>
      </c>
      <c r="B131" s="17" t="s">
        <v>38</v>
      </c>
      <c r="C131" s="17" t="s">
        <v>27</v>
      </c>
      <c r="D131" s="17" t="s">
        <v>224</v>
      </c>
      <c r="E131" s="17" t="s">
        <v>8</v>
      </c>
      <c r="F131" s="51">
        <f t="shared" ref="F131:F132" si="27">F132</f>
        <v>212000</v>
      </c>
    </row>
    <row r="132" spans="1:6" outlineLevel="7">
      <c r="A132" s="16" t="s">
        <v>18</v>
      </c>
      <c r="B132" s="17" t="s">
        <v>38</v>
      </c>
      <c r="C132" s="17" t="s">
        <v>27</v>
      </c>
      <c r="D132" s="17" t="s">
        <v>224</v>
      </c>
      <c r="E132" s="17" t="s">
        <v>19</v>
      </c>
      <c r="F132" s="51">
        <f t="shared" si="27"/>
        <v>212000</v>
      </c>
    </row>
    <row r="133" spans="1:6" ht="20.25" customHeight="1" outlineLevel="7">
      <c r="A133" s="16" t="s">
        <v>20</v>
      </c>
      <c r="B133" s="17" t="s">
        <v>38</v>
      </c>
      <c r="C133" s="17" t="s">
        <v>27</v>
      </c>
      <c r="D133" s="17" t="s">
        <v>224</v>
      </c>
      <c r="E133" s="17" t="s">
        <v>21</v>
      </c>
      <c r="F133" s="53">
        <v>212000</v>
      </c>
    </row>
    <row r="134" spans="1:6" ht="21.75" customHeight="1" outlineLevel="7">
      <c r="A134" s="16" t="s">
        <v>446</v>
      </c>
      <c r="B134" s="17" t="s">
        <v>38</v>
      </c>
      <c r="C134" s="17" t="s">
        <v>27</v>
      </c>
      <c r="D134" s="17" t="s">
        <v>447</v>
      </c>
      <c r="E134" s="17" t="s">
        <v>8</v>
      </c>
      <c r="F134" s="53">
        <f>F135</f>
        <v>8092140.0600000005</v>
      </c>
    </row>
    <row r="135" spans="1:6" ht="21.75" customHeight="1" outlineLevel="7">
      <c r="A135" s="16" t="s">
        <v>22</v>
      </c>
      <c r="B135" s="17" t="s">
        <v>38</v>
      </c>
      <c r="C135" s="17" t="s">
        <v>27</v>
      </c>
      <c r="D135" s="17" t="s">
        <v>447</v>
      </c>
      <c r="E135" s="17" t="s">
        <v>23</v>
      </c>
      <c r="F135" s="53">
        <f>F136+F137</f>
        <v>8092140.0600000005</v>
      </c>
    </row>
    <row r="136" spans="1:6" ht="21.75" customHeight="1" outlineLevel="7">
      <c r="A136" s="16" t="s">
        <v>448</v>
      </c>
      <c r="B136" s="17" t="s">
        <v>38</v>
      </c>
      <c r="C136" s="17" t="s">
        <v>27</v>
      </c>
      <c r="D136" s="17" t="s">
        <v>447</v>
      </c>
      <c r="E136" s="17" t="s">
        <v>449</v>
      </c>
      <c r="F136" s="53">
        <f>318792.86-169109</f>
        <v>149683.85999999999</v>
      </c>
    </row>
    <row r="137" spans="1:6" ht="21.75" customHeight="1" outlineLevel="7">
      <c r="A137" s="16" t="s">
        <v>459</v>
      </c>
      <c r="B137" s="17" t="s">
        <v>38</v>
      </c>
      <c r="C137" s="17" t="s">
        <v>27</v>
      </c>
      <c r="D137" s="17" t="s">
        <v>447</v>
      </c>
      <c r="E137" s="17" t="s">
        <v>25</v>
      </c>
      <c r="F137" s="53">
        <v>7942456.2000000002</v>
      </c>
    </row>
    <row r="138" spans="1:6" outlineLevel="3">
      <c r="A138" s="16" t="s">
        <v>252</v>
      </c>
      <c r="B138" s="17" t="s">
        <v>38</v>
      </c>
      <c r="C138" s="17" t="s">
        <v>27</v>
      </c>
      <c r="D138" s="17" t="s">
        <v>251</v>
      </c>
      <c r="E138" s="17" t="s">
        <v>8</v>
      </c>
      <c r="F138" s="53">
        <f>F170+F144+F139+F147+F152+F155+F160+F165+F175</f>
        <v>11288794.6</v>
      </c>
    </row>
    <row r="139" spans="1:6" ht="54" outlineLevel="7">
      <c r="A139" s="7" t="s">
        <v>413</v>
      </c>
      <c r="B139" s="17" t="s">
        <v>38</v>
      </c>
      <c r="C139" s="17" t="s">
        <v>27</v>
      </c>
      <c r="D139" s="17" t="s">
        <v>253</v>
      </c>
      <c r="E139" s="17" t="s">
        <v>8</v>
      </c>
      <c r="F139" s="53">
        <f t="shared" ref="F139" si="28">F140+F142</f>
        <v>2400990</v>
      </c>
    </row>
    <row r="140" spans="1:6" ht="54" outlineLevel="7">
      <c r="A140" s="16" t="s">
        <v>14</v>
      </c>
      <c r="B140" s="17" t="s">
        <v>38</v>
      </c>
      <c r="C140" s="17" t="s">
        <v>27</v>
      </c>
      <c r="D140" s="17" t="s">
        <v>253</v>
      </c>
      <c r="E140" s="17" t="s">
        <v>15</v>
      </c>
      <c r="F140" s="53">
        <f t="shared" ref="F140" si="29">F141</f>
        <v>2206550</v>
      </c>
    </row>
    <row r="141" spans="1:6" outlineLevel="7">
      <c r="A141" s="16" t="s">
        <v>16</v>
      </c>
      <c r="B141" s="17" t="s">
        <v>38</v>
      </c>
      <c r="C141" s="17" t="s">
        <v>27</v>
      </c>
      <c r="D141" s="17" t="s">
        <v>253</v>
      </c>
      <c r="E141" s="17" t="s">
        <v>17</v>
      </c>
      <c r="F141" s="53">
        <v>2206550</v>
      </c>
    </row>
    <row r="142" spans="1:6" outlineLevel="7">
      <c r="A142" s="16" t="s">
        <v>18</v>
      </c>
      <c r="B142" s="17" t="s">
        <v>38</v>
      </c>
      <c r="C142" s="17" t="s">
        <v>27</v>
      </c>
      <c r="D142" s="17" t="s">
        <v>253</v>
      </c>
      <c r="E142" s="17" t="s">
        <v>19</v>
      </c>
      <c r="F142" s="53">
        <f t="shared" ref="F142" si="30">F143</f>
        <v>194440</v>
      </c>
    </row>
    <row r="143" spans="1:6" ht="20.25" customHeight="1" outlineLevel="7">
      <c r="A143" s="16" t="s">
        <v>20</v>
      </c>
      <c r="B143" s="17" t="s">
        <v>38</v>
      </c>
      <c r="C143" s="17" t="s">
        <v>27</v>
      </c>
      <c r="D143" s="17" t="s">
        <v>253</v>
      </c>
      <c r="E143" s="17" t="s">
        <v>21</v>
      </c>
      <c r="F143" s="53">
        <v>194440</v>
      </c>
    </row>
    <row r="144" spans="1:6" ht="36" outlineLevel="7">
      <c r="A144" s="16" t="s">
        <v>477</v>
      </c>
      <c r="B144" s="17" t="s">
        <v>38</v>
      </c>
      <c r="C144" s="17" t="s">
        <v>27</v>
      </c>
      <c r="D144" s="17" t="s">
        <v>478</v>
      </c>
      <c r="E144" s="17" t="s">
        <v>8</v>
      </c>
      <c r="F144" s="53">
        <f>F145</f>
        <v>342042</v>
      </c>
    </row>
    <row r="145" spans="1:6" ht="54" outlineLevel="7">
      <c r="A145" s="16" t="s">
        <v>14</v>
      </c>
      <c r="B145" s="17" t="s">
        <v>38</v>
      </c>
      <c r="C145" s="17" t="s">
        <v>27</v>
      </c>
      <c r="D145" s="17" t="s">
        <v>478</v>
      </c>
      <c r="E145" s="17" t="s">
        <v>15</v>
      </c>
      <c r="F145" s="53">
        <f>F146</f>
        <v>342042</v>
      </c>
    </row>
    <row r="146" spans="1:6" outlineLevel="7">
      <c r="A146" s="16" t="s">
        <v>16</v>
      </c>
      <c r="B146" s="17" t="s">
        <v>38</v>
      </c>
      <c r="C146" s="17" t="s">
        <v>27</v>
      </c>
      <c r="D146" s="17" t="s">
        <v>478</v>
      </c>
      <c r="E146" s="17" t="s">
        <v>17</v>
      </c>
      <c r="F146" s="53">
        <v>342042</v>
      </c>
    </row>
    <row r="147" spans="1:6" ht="54" outlineLevel="7">
      <c r="A147" s="7" t="s">
        <v>380</v>
      </c>
      <c r="B147" s="17" t="s">
        <v>38</v>
      </c>
      <c r="C147" s="17" t="s">
        <v>27</v>
      </c>
      <c r="D147" s="17" t="s">
        <v>254</v>
      </c>
      <c r="E147" s="17" t="s">
        <v>8</v>
      </c>
      <c r="F147" s="53">
        <f t="shared" ref="F147" si="31">F148+F150</f>
        <v>1181384</v>
      </c>
    </row>
    <row r="148" spans="1:6" ht="54" outlineLevel="7">
      <c r="A148" s="16" t="s">
        <v>14</v>
      </c>
      <c r="B148" s="17" t="s">
        <v>38</v>
      </c>
      <c r="C148" s="17" t="s">
        <v>27</v>
      </c>
      <c r="D148" s="17" t="s">
        <v>254</v>
      </c>
      <c r="E148" s="17" t="s">
        <v>15</v>
      </c>
      <c r="F148" s="53">
        <f t="shared" ref="F148" si="32">F149</f>
        <v>1166384</v>
      </c>
    </row>
    <row r="149" spans="1:6" outlineLevel="7">
      <c r="A149" s="16" t="s">
        <v>16</v>
      </c>
      <c r="B149" s="17" t="s">
        <v>38</v>
      </c>
      <c r="C149" s="17" t="s">
        <v>27</v>
      </c>
      <c r="D149" s="17" t="s">
        <v>254</v>
      </c>
      <c r="E149" s="17" t="s">
        <v>17</v>
      </c>
      <c r="F149" s="53">
        <v>1166384</v>
      </c>
    </row>
    <row r="150" spans="1:6" outlineLevel="7">
      <c r="A150" s="16" t="s">
        <v>18</v>
      </c>
      <c r="B150" s="17" t="s">
        <v>38</v>
      </c>
      <c r="C150" s="17" t="s">
        <v>27</v>
      </c>
      <c r="D150" s="17" t="s">
        <v>254</v>
      </c>
      <c r="E150" s="17" t="s">
        <v>19</v>
      </c>
      <c r="F150" s="53">
        <f t="shared" ref="F150" si="33">F151</f>
        <v>15000</v>
      </c>
    </row>
    <row r="151" spans="1:6" ht="21" customHeight="1" outlineLevel="7">
      <c r="A151" s="16" t="s">
        <v>20</v>
      </c>
      <c r="B151" s="17" t="s">
        <v>38</v>
      </c>
      <c r="C151" s="17" t="s">
        <v>27</v>
      </c>
      <c r="D151" s="17" t="s">
        <v>254</v>
      </c>
      <c r="E151" s="17" t="s">
        <v>21</v>
      </c>
      <c r="F151" s="53">
        <v>15000</v>
      </c>
    </row>
    <row r="152" spans="1:6" ht="36" outlineLevel="7">
      <c r="A152" s="7" t="s">
        <v>379</v>
      </c>
      <c r="B152" s="17" t="s">
        <v>38</v>
      </c>
      <c r="C152" s="17" t="s">
        <v>27</v>
      </c>
      <c r="D152" s="17" t="s">
        <v>255</v>
      </c>
      <c r="E152" s="17" t="s">
        <v>8</v>
      </c>
      <c r="F152" s="53">
        <f>F153</f>
        <v>765954</v>
      </c>
    </row>
    <row r="153" spans="1:6" ht="54" outlineLevel="7">
      <c r="A153" s="16" t="s">
        <v>14</v>
      </c>
      <c r="B153" s="17" t="s">
        <v>38</v>
      </c>
      <c r="C153" s="17" t="s">
        <v>27</v>
      </c>
      <c r="D153" s="17" t="s">
        <v>255</v>
      </c>
      <c r="E153" s="17" t="s">
        <v>15</v>
      </c>
      <c r="F153" s="53">
        <f t="shared" ref="F153" si="34">F154</f>
        <v>765954</v>
      </c>
    </row>
    <row r="154" spans="1:6" outlineLevel="7">
      <c r="A154" s="16" t="s">
        <v>16</v>
      </c>
      <c r="B154" s="17" t="s">
        <v>38</v>
      </c>
      <c r="C154" s="17" t="s">
        <v>27</v>
      </c>
      <c r="D154" s="17" t="s">
        <v>255</v>
      </c>
      <c r="E154" s="17" t="s">
        <v>17</v>
      </c>
      <c r="F154" s="53">
        <v>765954</v>
      </c>
    </row>
    <row r="155" spans="1:6" ht="36" outlineLevel="7">
      <c r="A155" s="7" t="s">
        <v>378</v>
      </c>
      <c r="B155" s="17" t="s">
        <v>38</v>
      </c>
      <c r="C155" s="17" t="s">
        <v>27</v>
      </c>
      <c r="D155" s="17" t="s">
        <v>256</v>
      </c>
      <c r="E155" s="17" t="s">
        <v>8</v>
      </c>
      <c r="F155" s="53">
        <f t="shared" ref="F155" si="35">F156+F158</f>
        <v>774981</v>
      </c>
    </row>
    <row r="156" spans="1:6" ht="54" outlineLevel="7">
      <c r="A156" s="16" t="s">
        <v>14</v>
      </c>
      <c r="B156" s="17" t="s">
        <v>38</v>
      </c>
      <c r="C156" s="17" t="s">
        <v>27</v>
      </c>
      <c r="D156" s="17" t="s">
        <v>256</v>
      </c>
      <c r="E156" s="17" t="s">
        <v>15</v>
      </c>
      <c r="F156" s="53">
        <f t="shared" ref="F156" si="36">F157</f>
        <v>729981</v>
      </c>
    </row>
    <row r="157" spans="1:6" outlineLevel="7">
      <c r="A157" s="16" t="s">
        <v>16</v>
      </c>
      <c r="B157" s="17" t="s">
        <v>38</v>
      </c>
      <c r="C157" s="17" t="s">
        <v>27</v>
      </c>
      <c r="D157" s="17" t="s">
        <v>256</v>
      </c>
      <c r="E157" s="17" t="s">
        <v>17</v>
      </c>
      <c r="F157" s="53">
        <v>729981</v>
      </c>
    </row>
    <row r="158" spans="1:6" outlineLevel="7">
      <c r="A158" s="16" t="s">
        <v>18</v>
      </c>
      <c r="B158" s="17" t="s">
        <v>38</v>
      </c>
      <c r="C158" s="17" t="s">
        <v>27</v>
      </c>
      <c r="D158" s="17" t="s">
        <v>256</v>
      </c>
      <c r="E158" s="17" t="s">
        <v>19</v>
      </c>
      <c r="F158" s="53">
        <f t="shared" ref="F158" si="37">F159</f>
        <v>45000</v>
      </c>
    </row>
    <row r="159" spans="1:6" ht="21" customHeight="1" outlineLevel="7">
      <c r="A159" s="16" t="s">
        <v>20</v>
      </c>
      <c r="B159" s="17" t="s">
        <v>38</v>
      </c>
      <c r="C159" s="17" t="s">
        <v>27</v>
      </c>
      <c r="D159" s="17" t="s">
        <v>256</v>
      </c>
      <c r="E159" s="17" t="s">
        <v>21</v>
      </c>
      <c r="F159" s="53">
        <v>45000</v>
      </c>
    </row>
    <row r="160" spans="1:6" ht="36" outlineLevel="7">
      <c r="A160" s="16" t="s">
        <v>405</v>
      </c>
      <c r="B160" s="17" t="s">
        <v>38</v>
      </c>
      <c r="C160" s="17" t="s">
        <v>27</v>
      </c>
      <c r="D160" s="17" t="s">
        <v>406</v>
      </c>
      <c r="E160" s="17" t="s">
        <v>8</v>
      </c>
      <c r="F160" s="53">
        <f>F161+F163</f>
        <v>1819318</v>
      </c>
    </row>
    <row r="161" spans="1:6" ht="54" outlineLevel="7">
      <c r="A161" s="16" t="s">
        <v>14</v>
      </c>
      <c r="B161" s="17" t="s">
        <v>38</v>
      </c>
      <c r="C161" s="17" t="s">
        <v>27</v>
      </c>
      <c r="D161" s="17" t="s">
        <v>406</v>
      </c>
      <c r="E161" s="17" t="s">
        <v>15</v>
      </c>
      <c r="F161" s="53">
        <f>F162</f>
        <v>1661718</v>
      </c>
    </row>
    <row r="162" spans="1:6" outlineLevel="7">
      <c r="A162" s="16" t="s">
        <v>16</v>
      </c>
      <c r="B162" s="17" t="s">
        <v>38</v>
      </c>
      <c r="C162" s="17" t="s">
        <v>27</v>
      </c>
      <c r="D162" s="17" t="s">
        <v>406</v>
      </c>
      <c r="E162" s="17" t="s">
        <v>17</v>
      </c>
      <c r="F162" s="53">
        <v>1661718</v>
      </c>
    </row>
    <row r="163" spans="1:6" outlineLevel="7">
      <c r="A163" s="16" t="s">
        <v>18</v>
      </c>
      <c r="B163" s="17" t="s">
        <v>38</v>
      </c>
      <c r="C163" s="17" t="s">
        <v>27</v>
      </c>
      <c r="D163" s="17" t="s">
        <v>406</v>
      </c>
      <c r="E163" s="17" t="s">
        <v>19</v>
      </c>
      <c r="F163" s="53">
        <f>F164</f>
        <v>157600</v>
      </c>
    </row>
    <row r="164" spans="1:6" ht="19.5" customHeight="1" outlineLevel="7">
      <c r="A164" s="16" t="s">
        <v>20</v>
      </c>
      <c r="B164" s="17" t="s">
        <v>38</v>
      </c>
      <c r="C164" s="17" t="s">
        <v>27</v>
      </c>
      <c r="D164" s="17" t="s">
        <v>406</v>
      </c>
      <c r="E164" s="17" t="s">
        <v>21</v>
      </c>
      <c r="F164" s="53">
        <v>157600</v>
      </c>
    </row>
    <row r="165" spans="1:6" ht="54" outlineLevel="7">
      <c r="A165" s="16" t="s">
        <v>454</v>
      </c>
      <c r="B165" s="17" t="s">
        <v>38</v>
      </c>
      <c r="C165" s="17" t="s">
        <v>27</v>
      </c>
      <c r="D165" s="17" t="s">
        <v>460</v>
      </c>
      <c r="E165" s="17" t="s">
        <v>8</v>
      </c>
      <c r="F165" s="53">
        <f>F166+F168</f>
        <v>2692195</v>
      </c>
    </row>
    <row r="166" spans="1:6" ht="54" outlineLevel="7">
      <c r="A166" s="16" t="s">
        <v>14</v>
      </c>
      <c r="B166" s="17" t="s">
        <v>38</v>
      </c>
      <c r="C166" s="17" t="s">
        <v>27</v>
      </c>
      <c r="D166" s="17" t="s">
        <v>460</v>
      </c>
      <c r="E166" s="17" t="s">
        <v>15</v>
      </c>
      <c r="F166" s="53">
        <f>F167</f>
        <v>1929040</v>
      </c>
    </row>
    <row r="167" spans="1:6" outlineLevel="7">
      <c r="A167" s="16" t="s">
        <v>16</v>
      </c>
      <c r="B167" s="17" t="s">
        <v>38</v>
      </c>
      <c r="C167" s="17" t="s">
        <v>27</v>
      </c>
      <c r="D167" s="17" t="s">
        <v>460</v>
      </c>
      <c r="E167" s="17" t="s">
        <v>17</v>
      </c>
      <c r="F167" s="53">
        <v>1929040</v>
      </c>
    </row>
    <row r="168" spans="1:6" outlineLevel="7">
      <c r="A168" s="16" t="s">
        <v>18</v>
      </c>
      <c r="B168" s="17" t="s">
        <v>38</v>
      </c>
      <c r="C168" s="17" t="s">
        <v>27</v>
      </c>
      <c r="D168" s="17" t="s">
        <v>460</v>
      </c>
      <c r="E168" s="17" t="s">
        <v>19</v>
      </c>
      <c r="F168" s="53">
        <f>F169</f>
        <v>763155</v>
      </c>
    </row>
    <row r="169" spans="1:6" ht="19.5" customHeight="1" outlineLevel="7">
      <c r="A169" s="16" t="s">
        <v>20</v>
      </c>
      <c r="B169" s="17" t="s">
        <v>38</v>
      </c>
      <c r="C169" s="17" t="s">
        <v>27</v>
      </c>
      <c r="D169" s="17" t="s">
        <v>460</v>
      </c>
      <c r="E169" s="17" t="s">
        <v>21</v>
      </c>
      <c r="F169" s="53">
        <v>763155</v>
      </c>
    </row>
    <row r="170" spans="1:6" ht="36" outlineLevel="3">
      <c r="A170" s="7" t="s">
        <v>377</v>
      </c>
      <c r="B170" s="17" t="s">
        <v>38</v>
      </c>
      <c r="C170" s="17" t="s">
        <v>27</v>
      </c>
      <c r="D170" s="17" t="s">
        <v>280</v>
      </c>
      <c r="E170" s="17" t="s">
        <v>8</v>
      </c>
      <c r="F170" s="53">
        <f>F171+F173</f>
        <v>668805</v>
      </c>
    </row>
    <row r="171" spans="1:6" ht="54" outlineLevel="3">
      <c r="A171" s="16" t="s">
        <v>14</v>
      </c>
      <c r="B171" s="17" t="s">
        <v>38</v>
      </c>
      <c r="C171" s="17" t="s">
        <v>27</v>
      </c>
      <c r="D171" s="17" t="s">
        <v>280</v>
      </c>
      <c r="E171" s="17" t="s">
        <v>15</v>
      </c>
      <c r="F171" s="53">
        <f t="shared" ref="F171" si="38">F172</f>
        <v>608805</v>
      </c>
    </row>
    <row r="172" spans="1:6" outlineLevel="3">
      <c r="A172" s="16" t="s">
        <v>16</v>
      </c>
      <c r="B172" s="17" t="s">
        <v>38</v>
      </c>
      <c r="C172" s="17" t="s">
        <v>27</v>
      </c>
      <c r="D172" s="17" t="s">
        <v>280</v>
      </c>
      <c r="E172" s="17" t="s">
        <v>17</v>
      </c>
      <c r="F172" s="53">
        <v>608805</v>
      </c>
    </row>
    <row r="173" spans="1:6" outlineLevel="3">
      <c r="A173" s="16" t="s">
        <v>18</v>
      </c>
      <c r="B173" s="17" t="s">
        <v>38</v>
      </c>
      <c r="C173" s="17" t="s">
        <v>27</v>
      </c>
      <c r="D173" s="17" t="s">
        <v>280</v>
      </c>
      <c r="E173" s="17" t="s">
        <v>19</v>
      </c>
      <c r="F173" s="53">
        <f>F174</f>
        <v>60000</v>
      </c>
    </row>
    <row r="174" spans="1:6" ht="20.25" customHeight="1" outlineLevel="3">
      <c r="A174" s="16" t="s">
        <v>20</v>
      </c>
      <c r="B174" s="17" t="s">
        <v>38</v>
      </c>
      <c r="C174" s="17" t="s">
        <v>27</v>
      </c>
      <c r="D174" s="17" t="s">
        <v>280</v>
      </c>
      <c r="E174" s="17" t="s">
        <v>21</v>
      </c>
      <c r="F174" s="53">
        <v>60000</v>
      </c>
    </row>
    <row r="175" spans="1:6" ht="72" outlineLevel="7">
      <c r="A175" s="16" t="s">
        <v>466</v>
      </c>
      <c r="B175" s="17" t="s">
        <v>38</v>
      </c>
      <c r="C175" s="17" t="s">
        <v>27</v>
      </c>
      <c r="D175" s="17" t="s">
        <v>467</v>
      </c>
      <c r="E175" s="17" t="s">
        <v>8</v>
      </c>
      <c r="F175" s="53">
        <f>F176</f>
        <v>643125.6</v>
      </c>
    </row>
    <row r="176" spans="1:6" outlineLevel="7">
      <c r="A176" s="16" t="s">
        <v>18</v>
      </c>
      <c r="B176" s="17" t="s">
        <v>38</v>
      </c>
      <c r="C176" s="17" t="s">
        <v>27</v>
      </c>
      <c r="D176" s="17" t="s">
        <v>467</v>
      </c>
      <c r="E176" s="17" t="s">
        <v>19</v>
      </c>
      <c r="F176" s="53">
        <f>F177</f>
        <v>643125.6</v>
      </c>
    </row>
    <row r="177" spans="1:11" ht="21" customHeight="1" outlineLevel="7">
      <c r="A177" s="16" t="s">
        <v>20</v>
      </c>
      <c r="B177" s="17" t="s">
        <v>38</v>
      </c>
      <c r="C177" s="17" t="s">
        <v>27</v>
      </c>
      <c r="D177" s="17" t="s">
        <v>467</v>
      </c>
      <c r="E177" s="17" t="s">
        <v>21</v>
      </c>
      <c r="F177" s="53">
        <v>643125.6</v>
      </c>
    </row>
    <row r="178" spans="1:11" s="41" customFormat="1" outlineLevel="1">
      <c r="A178" s="47" t="s">
        <v>54</v>
      </c>
      <c r="B178" s="32" t="s">
        <v>38</v>
      </c>
      <c r="C178" s="32" t="s">
        <v>55</v>
      </c>
      <c r="D178" s="32" t="s">
        <v>143</v>
      </c>
      <c r="E178" s="32" t="s">
        <v>8</v>
      </c>
      <c r="F178" s="55">
        <f t="shared" ref="F178:F182" si="39">F179</f>
        <v>250000</v>
      </c>
      <c r="G178" s="42"/>
      <c r="H178" s="42"/>
      <c r="I178" s="42"/>
      <c r="J178" s="42"/>
      <c r="K178" s="42"/>
    </row>
    <row r="179" spans="1:11" ht="36" outlineLevel="2">
      <c r="A179" s="16" t="s">
        <v>56</v>
      </c>
      <c r="B179" s="17" t="s">
        <v>38</v>
      </c>
      <c r="C179" s="17" t="s">
        <v>57</v>
      </c>
      <c r="D179" s="17" t="s">
        <v>143</v>
      </c>
      <c r="E179" s="17" t="s">
        <v>8</v>
      </c>
      <c r="F179" s="53">
        <f t="shared" si="39"/>
        <v>250000</v>
      </c>
    </row>
    <row r="180" spans="1:11" outlineLevel="4">
      <c r="A180" s="16" t="s">
        <v>152</v>
      </c>
      <c r="B180" s="17" t="s">
        <v>38</v>
      </c>
      <c r="C180" s="17" t="s">
        <v>57</v>
      </c>
      <c r="D180" s="17" t="s">
        <v>144</v>
      </c>
      <c r="E180" s="17" t="s">
        <v>8</v>
      </c>
      <c r="F180" s="53">
        <f t="shared" si="39"/>
        <v>250000</v>
      </c>
    </row>
    <row r="181" spans="1:11" ht="23.25" customHeight="1" outlineLevel="5">
      <c r="A181" s="16" t="s">
        <v>58</v>
      </c>
      <c r="B181" s="17" t="s">
        <v>38</v>
      </c>
      <c r="C181" s="17" t="s">
        <v>57</v>
      </c>
      <c r="D181" s="17" t="s">
        <v>153</v>
      </c>
      <c r="E181" s="17" t="s">
        <v>8</v>
      </c>
      <c r="F181" s="53">
        <f t="shared" si="39"/>
        <v>250000</v>
      </c>
    </row>
    <row r="182" spans="1:11" outlineLevel="6">
      <c r="A182" s="16" t="s">
        <v>18</v>
      </c>
      <c r="B182" s="17" t="s">
        <v>38</v>
      </c>
      <c r="C182" s="17" t="s">
        <v>57</v>
      </c>
      <c r="D182" s="17" t="s">
        <v>153</v>
      </c>
      <c r="E182" s="17" t="s">
        <v>19</v>
      </c>
      <c r="F182" s="53">
        <f t="shared" si="39"/>
        <v>250000</v>
      </c>
    </row>
    <row r="183" spans="1:11" ht="20.25" customHeight="1" outlineLevel="7">
      <c r="A183" s="16" t="s">
        <v>20</v>
      </c>
      <c r="B183" s="17" t="s">
        <v>38</v>
      </c>
      <c r="C183" s="17" t="s">
        <v>57</v>
      </c>
      <c r="D183" s="17" t="s">
        <v>153</v>
      </c>
      <c r="E183" s="17" t="s">
        <v>21</v>
      </c>
      <c r="F183" s="53">
        <v>250000</v>
      </c>
    </row>
    <row r="184" spans="1:11" s="41" customFormat="1" outlineLevel="7">
      <c r="A184" s="47" t="s">
        <v>137</v>
      </c>
      <c r="B184" s="32" t="s">
        <v>38</v>
      </c>
      <c r="C184" s="32" t="s">
        <v>59</v>
      </c>
      <c r="D184" s="32" t="s">
        <v>143</v>
      </c>
      <c r="E184" s="32" t="s">
        <v>8</v>
      </c>
      <c r="F184" s="55">
        <f>F197+F191+F209+F185</f>
        <v>24861491.550000001</v>
      </c>
      <c r="G184" s="42"/>
      <c r="H184" s="42"/>
      <c r="I184" s="42"/>
      <c r="J184" s="42"/>
      <c r="K184" s="42"/>
    </row>
    <row r="185" spans="1:11" outlineLevel="7">
      <c r="A185" s="16" t="s">
        <v>139</v>
      </c>
      <c r="B185" s="17" t="s">
        <v>38</v>
      </c>
      <c r="C185" s="17" t="s">
        <v>140</v>
      </c>
      <c r="D185" s="17" t="s">
        <v>143</v>
      </c>
      <c r="E185" s="17" t="s">
        <v>8</v>
      </c>
      <c r="F185" s="53">
        <f t="shared" ref="F185" si="40">F186</f>
        <v>316850</v>
      </c>
    </row>
    <row r="186" spans="1:11" outlineLevel="7">
      <c r="A186" s="16" t="s">
        <v>152</v>
      </c>
      <c r="B186" s="17" t="s">
        <v>38</v>
      </c>
      <c r="C186" s="17" t="s">
        <v>140</v>
      </c>
      <c r="D186" s="17" t="s">
        <v>144</v>
      </c>
      <c r="E186" s="17" t="s">
        <v>8</v>
      </c>
      <c r="F186" s="53">
        <f t="shared" ref="F186" si="41">F188</f>
        <v>316850</v>
      </c>
    </row>
    <row r="187" spans="1:11" outlineLevel="7">
      <c r="A187" s="16" t="s">
        <v>252</v>
      </c>
      <c r="B187" s="17" t="s">
        <v>38</v>
      </c>
      <c r="C187" s="17" t="s">
        <v>140</v>
      </c>
      <c r="D187" s="17" t="s">
        <v>251</v>
      </c>
      <c r="E187" s="17" t="s">
        <v>8</v>
      </c>
      <c r="F187" s="53">
        <f t="shared" ref="F187:F189" si="42">F188</f>
        <v>316850</v>
      </c>
    </row>
    <row r="188" spans="1:11" ht="54" outlineLevel="7">
      <c r="A188" s="19" t="s">
        <v>381</v>
      </c>
      <c r="B188" s="17" t="s">
        <v>38</v>
      </c>
      <c r="C188" s="17" t="s">
        <v>140</v>
      </c>
      <c r="D188" s="17" t="s">
        <v>263</v>
      </c>
      <c r="E188" s="17" t="s">
        <v>8</v>
      </c>
      <c r="F188" s="53">
        <f t="shared" si="42"/>
        <v>316850</v>
      </c>
    </row>
    <row r="189" spans="1:11" outlineLevel="7">
      <c r="A189" s="16" t="s">
        <v>18</v>
      </c>
      <c r="B189" s="17" t="s">
        <v>38</v>
      </c>
      <c r="C189" s="17" t="s">
        <v>140</v>
      </c>
      <c r="D189" s="17" t="s">
        <v>263</v>
      </c>
      <c r="E189" s="17" t="s">
        <v>19</v>
      </c>
      <c r="F189" s="53">
        <f t="shared" si="42"/>
        <v>316850</v>
      </c>
    </row>
    <row r="190" spans="1:11" ht="20.25" customHeight="1" outlineLevel="7">
      <c r="A190" s="16" t="s">
        <v>20</v>
      </c>
      <c r="B190" s="17" t="s">
        <v>38</v>
      </c>
      <c r="C190" s="17" t="s">
        <v>140</v>
      </c>
      <c r="D190" s="17" t="s">
        <v>263</v>
      </c>
      <c r="E190" s="17" t="s">
        <v>21</v>
      </c>
      <c r="F190" s="53">
        <v>316850</v>
      </c>
    </row>
    <row r="191" spans="1:11" outlineLevel="7">
      <c r="A191" s="16" t="s">
        <v>272</v>
      </c>
      <c r="B191" s="17" t="s">
        <v>38</v>
      </c>
      <c r="C191" s="17" t="s">
        <v>273</v>
      </c>
      <c r="D191" s="17" t="s">
        <v>143</v>
      </c>
      <c r="E191" s="17" t="s">
        <v>8</v>
      </c>
      <c r="F191" s="53">
        <f>F192</f>
        <v>3223</v>
      </c>
    </row>
    <row r="192" spans="1:11" outlineLevel="7">
      <c r="A192" s="16" t="s">
        <v>152</v>
      </c>
      <c r="B192" s="17" t="s">
        <v>38</v>
      </c>
      <c r="C192" s="17" t="s">
        <v>273</v>
      </c>
      <c r="D192" s="17" t="s">
        <v>144</v>
      </c>
      <c r="E192" s="17" t="s">
        <v>8</v>
      </c>
      <c r="F192" s="53">
        <f>F194</f>
        <v>3223</v>
      </c>
    </row>
    <row r="193" spans="1:11" s="41" customFormat="1" outlineLevel="7">
      <c r="A193" s="16" t="s">
        <v>252</v>
      </c>
      <c r="B193" s="17" t="s">
        <v>38</v>
      </c>
      <c r="C193" s="17" t="s">
        <v>273</v>
      </c>
      <c r="D193" s="17" t="s">
        <v>251</v>
      </c>
      <c r="E193" s="17" t="s">
        <v>8</v>
      </c>
      <c r="F193" s="53">
        <f>F194</f>
        <v>3223</v>
      </c>
      <c r="G193" s="42"/>
      <c r="H193" s="42"/>
      <c r="I193" s="42"/>
      <c r="J193" s="42"/>
      <c r="K193" s="42"/>
    </row>
    <row r="194" spans="1:11" ht="76.5" customHeight="1" outlineLevel="7">
      <c r="A194" s="7" t="s">
        <v>383</v>
      </c>
      <c r="B194" s="17" t="s">
        <v>38</v>
      </c>
      <c r="C194" s="17" t="s">
        <v>273</v>
      </c>
      <c r="D194" s="17" t="s">
        <v>382</v>
      </c>
      <c r="E194" s="17" t="s">
        <v>8</v>
      </c>
      <c r="F194" s="53">
        <f t="shared" ref="F194:F195" si="43">F195</f>
        <v>3223</v>
      </c>
    </row>
    <row r="195" spans="1:11" outlineLevel="7">
      <c r="A195" s="16" t="s">
        <v>18</v>
      </c>
      <c r="B195" s="17" t="s">
        <v>38</v>
      </c>
      <c r="C195" s="17" t="s">
        <v>273</v>
      </c>
      <c r="D195" s="17" t="s">
        <v>382</v>
      </c>
      <c r="E195" s="17" t="s">
        <v>19</v>
      </c>
      <c r="F195" s="53">
        <f t="shared" si="43"/>
        <v>3223</v>
      </c>
    </row>
    <row r="196" spans="1:11" ht="20.25" customHeight="1" outlineLevel="7">
      <c r="A196" s="16" t="s">
        <v>20</v>
      </c>
      <c r="B196" s="17" t="s">
        <v>38</v>
      </c>
      <c r="C196" s="17" t="s">
        <v>273</v>
      </c>
      <c r="D196" s="17" t="s">
        <v>382</v>
      </c>
      <c r="E196" s="17" t="s">
        <v>21</v>
      </c>
      <c r="F196" s="53">
        <v>3223</v>
      </c>
    </row>
    <row r="197" spans="1:11" outlineLevel="7">
      <c r="A197" s="16" t="s">
        <v>62</v>
      </c>
      <c r="B197" s="17" t="s">
        <v>38</v>
      </c>
      <c r="C197" s="17" t="s">
        <v>63</v>
      </c>
      <c r="D197" s="17" t="s">
        <v>143</v>
      </c>
      <c r="E197" s="17" t="s">
        <v>8</v>
      </c>
      <c r="F197" s="53">
        <f>F198</f>
        <v>22528418.550000001</v>
      </c>
    </row>
    <row r="198" spans="1:11" s="41" customFormat="1" ht="36" outlineLevel="7">
      <c r="A198" s="47" t="s">
        <v>325</v>
      </c>
      <c r="B198" s="32" t="s">
        <v>38</v>
      </c>
      <c r="C198" s="32" t="s">
        <v>63</v>
      </c>
      <c r="D198" s="32" t="s">
        <v>326</v>
      </c>
      <c r="E198" s="32" t="s">
        <v>8</v>
      </c>
      <c r="F198" s="55">
        <f t="shared" ref="F198" si="44">F199</f>
        <v>22528418.550000001</v>
      </c>
      <c r="G198" s="42"/>
      <c r="H198" s="42"/>
      <c r="I198" s="42"/>
      <c r="J198" s="42"/>
      <c r="K198" s="42"/>
    </row>
    <row r="199" spans="1:11" ht="18.75" customHeight="1" outlineLevel="7">
      <c r="A199" s="16" t="s">
        <v>327</v>
      </c>
      <c r="B199" s="17" t="s">
        <v>38</v>
      </c>
      <c r="C199" s="17" t="s">
        <v>63</v>
      </c>
      <c r="D199" s="17" t="s">
        <v>328</v>
      </c>
      <c r="E199" s="17" t="s">
        <v>8</v>
      </c>
      <c r="F199" s="53">
        <f>F200+F206+F203</f>
        <v>22528418.550000001</v>
      </c>
    </row>
    <row r="200" spans="1:11" ht="36" outlineLevel="7">
      <c r="A200" s="50" t="s">
        <v>329</v>
      </c>
      <c r="B200" s="17" t="s">
        <v>38</v>
      </c>
      <c r="C200" s="17" t="s">
        <v>63</v>
      </c>
      <c r="D200" s="17" t="s">
        <v>330</v>
      </c>
      <c r="E200" s="17" t="s">
        <v>8</v>
      </c>
      <c r="F200" s="53">
        <f t="shared" ref="F200:F201" si="45">F201</f>
        <v>13153880</v>
      </c>
    </row>
    <row r="201" spans="1:11" outlineLevel="7">
      <c r="A201" s="16" t="s">
        <v>18</v>
      </c>
      <c r="B201" s="17" t="s">
        <v>38</v>
      </c>
      <c r="C201" s="17" t="s">
        <v>63</v>
      </c>
      <c r="D201" s="17" t="s">
        <v>330</v>
      </c>
      <c r="E201" s="17" t="s">
        <v>19</v>
      </c>
      <c r="F201" s="53">
        <f t="shared" si="45"/>
        <v>13153880</v>
      </c>
    </row>
    <row r="202" spans="1:11" ht="21.75" customHeight="1" outlineLevel="7">
      <c r="A202" s="16" t="s">
        <v>20</v>
      </c>
      <c r="B202" s="17" t="s">
        <v>38</v>
      </c>
      <c r="C202" s="17" t="s">
        <v>63</v>
      </c>
      <c r="D202" s="17" t="s">
        <v>330</v>
      </c>
      <c r="E202" s="17" t="s">
        <v>21</v>
      </c>
      <c r="F202" s="53">
        <v>13153880</v>
      </c>
    </row>
    <row r="203" spans="1:11" ht="54" outlineLevel="7">
      <c r="A203" s="7" t="s">
        <v>384</v>
      </c>
      <c r="B203" s="17" t="s">
        <v>38</v>
      </c>
      <c r="C203" s="17" t="s">
        <v>63</v>
      </c>
      <c r="D203" s="17" t="s">
        <v>409</v>
      </c>
      <c r="E203" s="17" t="s">
        <v>8</v>
      </c>
      <c r="F203" s="51">
        <f t="shared" ref="F203:F204" si="46">F204</f>
        <v>9274538.5500000007</v>
      </c>
    </row>
    <row r="204" spans="1:11" outlineLevel="7">
      <c r="A204" s="16" t="s">
        <v>18</v>
      </c>
      <c r="B204" s="17" t="s">
        <v>38</v>
      </c>
      <c r="C204" s="17" t="s">
        <v>63</v>
      </c>
      <c r="D204" s="17" t="s">
        <v>409</v>
      </c>
      <c r="E204" s="17" t="s">
        <v>19</v>
      </c>
      <c r="F204" s="51">
        <f t="shared" si="46"/>
        <v>9274538.5500000007</v>
      </c>
    </row>
    <row r="205" spans="1:11" ht="19.5" customHeight="1" outlineLevel="7">
      <c r="A205" s="16" t="s">
        <v>20</v>
      </c>
      <c r="B205" s="17" t="s">
        <v>38</v>
      </c>
      <c r="C205" s="17" t="s">
        <v>63</v>
      </c>
      <c r="D205" s="17" t="s">
        <v>409</v>
      </c>
      <c r="E205" s="17" t="s">
        <v>21</v>
      </c>
      <c r="F205" s="53">
        <v>9274538.5500000007</v>
      </c>
    </row>
    <row r="206" spans="1:11" ht="36" outlineLevel="7">
      <c r="A206" s="16" t="s">
        <v>257</v>
      </c>
      <c r="B206" s="17" t="s">
        <v>38</v>
      </c>
      <c r="C206" s="17" t="s">
        <v>63</v>
      </c>
      <c r="D206" s="17" t="s">
        <v>408</v>
      </c>
      <c r="E206" s="17" t="s">
        <v>8</v>
      </c>
      <c r="F206" s="51">
        <f t="shared" ref="F206:F207" si="47">F207</f>
        <v>100000</v>
      </c>
    </row>
    <row r="207" spans="1:11" outlineLevel="7">
      <c r="A207" s="16" t="s">
        <v>18</v>
      </c>
      <c r="B207" s="17" t="s">
        <v>38</v>
      </c>
      <c r="C207" s="17" t="s">
        <v>63</v>
      </c>
      <c r="D207" s="17" t="s">
        <v>408</v>
      </c>
      <c r="E207" s="17" t="s">
        <v>19</v>
      </c>
      <c r="F207" s="51">
        <f t="shared" si="47"/>
        <v>100000</v>
      </c>
    </row>
    <row r="208" spans="1:11" ht="21" customHeight="1" outlineLevel="7">
      <c r="A208" s="16" t="s">
        <v>20</v>
      </c>
      <c r="B208" s="17" t="s">
        <v>38</v>
      </c>
      <c r="C208" s="17" t="s">
        <v>63</v>
      </c>
      <c r="D208" s="17" t="s">
        <v>408</v>
      </c>
      <c r="E208" s="17" t="s">
        <v>21</v>
      </c>
      <c r="F208" s="53">
        <v>100000</v>
      </c>
    </row>
    <row r="209" spans="1:11" outlineLevel="2">
      <c r="A209" s="16" t="s">
        <v>64</v>
      </c>
      <c r="B209" s="17" t="s">
        <v>38</v>
      </c>
      <c r="C209" s="17" t="s">
        <v>65</v>
      </c>
      <c r="D209" s="17" t="s">
        <v>143</v>
      </c>
      <c r="E209" s="17" t="s">
        <v>8</v>
      </c>
      <c r="F209" s="53">
        <f>F210</f>
        <v>2013000</v>
      </c>
    </row>
    <row r="210" spans="1:11" s="41" customFormat="1" ht="36" outlineLevel="3">
      <c r="A210" s="47" t="s">
        <v>388</v>
      </c>
      <c r="B210" s="32" t="s">
        <v>38</v>
      </c>
      <c r="C210" s="32" t="s">
        <v>65</v>
      </c>
      <c r="D210" s="32" t="s">
        <v>331</v>
      </c>
      <c r="E210" s="32" t="s">
        <v>8</v>
      </c>
      <c r="F210" s="55">
        <f>F211+F215</f>
        <v>2013000</v>
      </c>
      <c r="G210" s="42"/>
      <c r="H210" s="42"/>
      <c r="I210" s="42"/>
      <c r="J210" s="42"/>
      <c r="K210" s="42"/>
    </row>
    <row r="211" spans="1:11" outlineLevel="3">
      <c r="A211" s="16" t="s">
        <v>385</v>
      </c>
      <c r="B211" s="17" t="s">
        <v>38</v>
      </c>
      <c r="C211" s="17" t="s">
        <v>65</v>
      </c>
      <c r="D211" s="17" t="s">
        <v>332</v>
      </c>
      <c r="E211" s="17" t="s">
        <v>8</v>
      </c>
      <c r="F211" s="51">
        <f>F212</f>
        <v>1613000</v>
      </c>
    </row>
    <row r="212" spans="1:11" outlineLevel="3">
      <c r="A212" s="16" t="s">
        <v>333</v>
      </c>
      <c r="B212" s="17" t="s">
        <v>38</v>
      </c>
      <c r="C212" s="17" t="s">
        <v>65</v>
      </c>
      <c r="D212" s="17" t="s">
        <v>334</v>
      </c>
      <c r="E212" s="17" t="s">
        <v>8</v>
      </c>
      <c r="F212" s="51">
        <f t="shared" ref="F212:F213" si="48">F213</f>
        <v>1613000</v>
      </c>
    </row>
    <row r="213" spans="1:11" outlineLevel="3">
      <c r="A213" s="16" t="s">
        <v>18</v>
      </c>
      <c r="B213" s="17" t="s">
        <v>38</v>
      </c>
      <c r="C213" s="17" t="s">
        <v>65</v>
      </c>
      <c r="D213" s="17" t="s">
        <v>334</v>
      </c>
      <c r="E213" s="17" t="s">
        <v>19</v>
      </c>
      <c r="F213" s="51">
        <f t="shared" si="48"/>
        <v>1613000</v>
      </c>
    </row>
    <row r="214" spans="1:11" ht="18.75" customHeight="1" outlineLevel="3">
      <c r="A214" s="16" t="s">
        <v>20</v>
      </c>
      <c r="B214" s="17" t="s">
        <v>38</v>
      </c>
      <c r="C214" s="17" t="s">
        <v>65</v>
      </c>
      <c r="D214" s="17" t="s">
        <v>334</v>
      </c>
      <c r="E214" s="17" t="s">
        <v>21</v>
      </c>
      <c r="F214" s="53">
        <v>1613000</v>
      </c>
    </row>
    <row r="215" spans="1:11" ht="19.5" customHeight="1" outlineLevel="3">
      <c r="A215" s="19" t="s">
        <v>387</v>
      </c>
      <c r="B215" s="17" t="s">
        <v>38</v>
      </c>
      <c r="C215" s="17" t="s">
        <v>65</v>
      </c>
      <c r="D215" s="17" t="s">
        <v>386</v>
      </c>
      <c r="E215" s="17" t="s">
        <v>8</v>
      </c>
      <c r="F215" s="53">
        <f>F216</f>
        <v>400000</v>
      </c>
    </row>
    <row r="216" spans="1:11" outlineLevel="5">
      <c r="A216" s="16" t="s">
        <v>335</v>
      </c>
      <c r="B216" s="17" t="s">
        <v>38</v>
      </c>
      <c r="C216" s="17" t="s">
        <v>65</v>
      </c>
      <c r="D216" s="17" t="s">
        <v>416</v>
      </c>
      <c r="E216" s="17" t="s">
        <v>8</v>
      </c>
      <c r="F216" s="53">
        <f t="shared" ref="F216:F217" si="49">F217</f>
        <v>400000</v>
      </c>
    </row>
    <row r="217" spans="1:11" outlineLevel="6">
      <c r="A217" s="16" t="s">
        <v>18</v>
      </c>
      <c r="B217" s="17" t="s">
        <v>38</v>
      </c>
      <c r="C217" s="17" t="s">
        <v>65</v>
      </c>
      <c r="D217" s="17" t="s">
        <v>416</v>
      </c>
      <c r="E217" s="17" t="s">
        <v>19</v>
      </c>
      <c r="F217" s="53">
        <f t="shared" si="49"/>
        <v>400000</v>
      </c>
    </row>
    <row r="218" spans="1:11" ht="19.5" customHeight="1" outlineLevel="7">
      <c r="A218" s="16" t="s">
        <v>20</v>
      </c>
      <c r="B218" s="17" t="s">
        <v>38</v>
      </c>
      <c r="C218" s="17" t="s">
        <v>65</v>
      </c>
      <c r="D218" s="17" t="s">
        <v>416</v>
      </c>
      <c r="E218" s="17" t="s">
        <v>21</v>
      </c>
      <c r="F218" s="53">
        <v>400000</v>
      </c>
    </row>
    <row r="219" spans="1:11" s="41" customFormat="1" outlineLevel="1">
      <c r="A219" s="47" t="s">
        <v>66</v>
      </c>
      <c r="B219" s="32" t="s">
        <v>38</v>
      </c>
      <c r="C219" s="32" t="s">
        <v>67</v>
      </c>
      <c r="D219" s="32" t="s">
        <v>143</v>
      </c>
      <c r="E219" s="32" t="s">
        <v>8</v>
      </c>
      <c r="F219" s="58">
        <f>F220+F226+F246+F265</f>
        <v>69701855.780000001</v>
      </c>
      <c r="G219" s="42"/>
      <c r="H219" s="42"/>
      <c r="I219" s="42"/>
      <c r="J219" s="42"/>
      <c r="K219" s="42"/>
    </row>
    <row r="220" spans="1:11" outlineLevel="1">
      <c r="A220" s="16" t="s">
        <v>68</v>
      </c>
      <c r="B220" s="17" t="s">
        <v>38</v>
      </c>
      <c r="C220" s="17" t="s">
        <v>69</v>
      </c>
      <c r="D220" s="17" t="s">
        <v>143</v>
      </c>
      <c r="E220" s="17" t="s">
        <v>8</v>
      </c>
      <c r="F220" s="53">
        <f t="shared" ref="F220" si="50">F221</f>
        <v>1000000</v>
      </c>
    </row>
    <row r="221" spans="1:11" s="41" customFormat="1" ht="36" outlineLevel="1">
      <c r="A221" s="47" t="s">
        <v>336</v>
      </c>
      <c r="B221" s="32" t="s">
        <v>38</v>
      </c>
      <c r="C221" s="32" t="s">
        <v>69</v>
      </c>
      <c r="D221" s="32" t="s">
        <v>322</v>
      </c>
      <c r="E221" s="32" t="s">
        <v>8</v>
      </c>
      <c r="F221" s="55">
        <f>F222</f>
        <v>1000000</v>
      </c>
      <c r="G221" s="42"/>
      <c r="H221" s="42"/>
      <c r="I221" s="42"/>
      <c r="J221" s="42"/>
      <c r="K221" s="42"/>
    </row>
    <row r="222" spans="1:11" outlineLevel="1">
      <c r="A222" s="16" t="s">
        <v>337</v>
      </c>
      <c r="B222" s="17" t="s">
        <v>38</v>
      </c>
      <c r="C222" s="17" t="s">
        <v>69</v>
      </c>
      <c r="D222" s="17" t="s">
        <v>323</v>
      </c>
      <c r="E222" s="17" t="s">
        <v>8</v>
      </c>
      <c r="F222" s="53">
        <f t="shared" ref="F222:F224" si="51">F223</f>
        <v>1000000</v>
      </c>
    </row>
    <row r="223" spans="1:11" outlineLevel="5">
      <c r="A223" s="16" t="s">
        <v>338</v>
      </c>
      <c r="B223" s="17" t="s">
        <v>38</v>
      </c>
      <c r="C223" s="17" t="s">
        <v>69</v>
      </c>
      <c r="D223" s="17" t="s">
        <v>339</v>
      </c>
      <c r="E223" s="17" t="s">
        <v>8</v>
      </c>
      <c r="F223" s="53">
        <f t="shared" si="51"/>
        <v>1000000</v>
      </c>
    </row>
    <row r="224" spans="1:11" outlineLevel="6">
      <c r="A224" s="16" t="s">
        <v>18</v>
      </c>
      <c r="B224" s="17" t="s">
        <v>38</v>
      </c>
      <c r="C224" s="17" t="s">
        <v>69</v>
      </c>
      <c r="D224" s="17" t="s">
        <v>339</v>
      </c>
      <c r="E224" s="17" t="s">
        <v>19</v>
      </c>
      <c r="F224" s="53">
        <f t="shared" si="51"/>
        <v>1000000</v>
      </c>
    </row>
    <row r="225" spans="1:11" ht="19.5" customHeight="1" outlineLevel="7">
      <c r="A225" s="16" t="s">
        <v>20</v>
      </c>
      <c r="B225" s="17" t="s">
        <v>38</v>
      </c>
      <c r="C225" s="17" t="s">
        <v>69</v>
      </c>
      <c r="D225" s="17" t="s">
        <v>339</v>
      </c>
      <c r="E225" s="17" t="s">
        <v>21</v>
      </c>
      <c r="F225" s="53">
        <v>1000000</v>
      </c>
    </row>
    <row r="226" spans="1:11" outlineLevel="1">
      <c r="A226" s="16" t="s">
        <v>70</v>
      </c>
      <c r="B226" s="17" t="s">
        <v>38</v>
      </c>
      <c r="C226" s="17" t="s">
        <v>71</v>
      </c>
      <c r="D226" s="17" t="s">
        <v>143</v>
      </c>
      <c r="E226" s="17" t="s">
        <v>8</v>
      </c>
      <c r="F226" s="53">
        <f t="shared" ref="F226" si="52">F227</f>
        <v>59496974.619999997</v>
      </c>
    </row>
    <row r="227" spans="1:11" s="41" customFormat="1" ht="36" outlineLevel="1">
      <c r="A227" s="47" t="s">
        <v>340</v>
      </c>
      <c r="B227" s="32" t="s">
        <v>38</v>
      </c>
      <c r="C227" s="32" t="s">
        <v>71</v>
      </c>
      <c r="D227" s="32" t="s">
        <v>154</v>
      </c>
      <c r="E227" s="32" t="s">
        <v>8</v>
      </c>
      <c r="F227" s="55">
        <f>F228+F242</f>
        <v>59496974.619999997</v>
      </c>
      <c r="G227" s="42">
        <f>F229+F236+F239+F249+F252+F271</f>
        <v>29628264.239999998</v>
      </c>
      <c r="H227" s="42" t="s">
        <v>475</v>
      </c>
      <c r="I227" s="42"/>
      <c r="J227" s="42"/>
      <c r="K227" s="42"/>
    </row>
    <row r="228" spans="1:11" ht="36" outlineLevel="1">
      <c r="A228" s="16" t="s">
        <v>341</v>
      </c>
      <c r="B228" s="17" t="s">
        <v>38</v>
      </c>
      <c r="C228" s="17" t="s">
        <v>71</v>
      </c>
      <c r="D228" s="17" t="s">
        <v>342</v>
      </c>
      <c r="E228" s="17" t="s">
        <v>8</v>
      </c>
      <c r="F228" s="53">
        <f>F229+F236+F239</f>
        <v>26835648.079999998</v>
      </c>
      <c r="G228" s="4">
        <f>F229+F236+F239+F243+F249+F252+F271+F268</f>
        <v>68389590.780000001</v>
      </c>
      <c r="H228" s="4" t="s">
        <v>476</v>
      </c>
    </row>
    <row r="229" spans="1:11" ht="56.25" customHeight="1" outlineLevel="1">
      <c r="A229" s="20" t="s">
        <v>72</v>
      </c>
      <c r="B229" s="17" t="s">
        <v>38</v>
      </c>
      <c r="C229" s="17" t="s">
        <v>71</v>
      </c>
      <c r="D229" s="17" t="s">
        <v>343</v>
      </c>
      <c r="E229" s="17" t="s">
        <v>8</v>
      </c>
      <c r="F229" s="53">
        <f>F230+F232+F234</f>
        <v>13066994.969999999</v>
      </c>
    </row>
    <row r="230" spans="1:11" outlineLevel="1">
      <c r="A230" s="16" t="s">
        <v>18</v>
      </c>
      <c r="B230" s="17" t="s">
        <v>38</v>
      </c>
      <c r="C230" s="17" t="s">
        <v>71</v>
      </c>
      <c r="D230" s="17" t="s">
        <v>343</v>
      </c>
      <c r="E230" s="17" t="s">
        <v>19</v>
      </c>
      <c r="F230" s="53">
        <f t="shared" ref="F230" si="53">F231</f>
        <v>4529507</v>
      </c>
    </row>
    <row r="231" spans="1:11" ht="21" customHeight="1" outlineLevel="1">
      <c r="A231" s="16" t="s">
        <v>20</v>
      </c>
      <c r="B231" s="17" t="s">
        <v>38</v>
      </c>
      <c r="C231" s="17" t="s">
        <v>71</v>
      </c>
      <c r="D231" s="17" t="s">
        <v>343</v>
      </c>
      <c r="E231" s="17" t="s">
        <v>21</v>
      </c>
      <c r="F231" s="53">
        <v>4529507</v>
      </c>
    </row>
    <row r="232" spans="1:11" ht="36" outlineLevel="1">
      <c r="A232" s="16" t="s">
        <v>238</v>
      </c>
      <c r="B232" s="17" t="s">
        <v>38</v>
      </c>
      <c r="C232" s="17" t="s">
        <v>71</v>
      </c>
      <c r="D232" s="17" t="s">
        <v>343</v>
      </c>
      <c r="E232" s="17" t="s">
        <v>239</v>
      </c>
      <c r="F232" s="53">
        <f>F233</f>
        <v>3410000</v>
      </c>
    </row>
    <row r="233" spans="1:11" outlineLevel="1">
      <c r="A233" s="16" t="s">
        <v>240</v>
      </c>
      <c r="B233" s="17" t="s">
        <v>38</v>
      </c>
      <c r="C233" s="17" t="s">
        <v>71</v>
      </c>
      <c r="D233" s="17" t="s">
        <v>343</v>
      </c>
      <c r="E233" s="17" t="s">
        <v>241</v>
      </c>
      <c r="F233" s="53">
        <v>3410000</v>
      </c>
    </row>
    <row r="234" spans="1:11" outlineLevel="1">
      <c r="A234" s="16" t="s">
        <v>22</v>
      </c>
      <c r="B234" s="17" t="s">
        <v>38</v>
      </c>
      <c r="C234" s="17" t="s">
        <v>71</v>
      </c>
      <c r="D234" s="17" t="s">
        <v>343</v>
      </c>
      <c r="E234" s="17" t="s">
        <v>23</v>
      </c>
      <c r="F234" s="53">
        <f>F235</f>
        <v>5127487.97</v>
      </c>
    </row>
    <row r="235" spans="1:11" ht="36" outlineLevel="1">
      <c r="A235" s="16" t="s">
        <v>461</v>
      </c>
      <c r="B235" s="17" t="s">
        <v>38</v>
      </c>
      <c r="C235" s="17" t="s">
        <v>71</v>
      </c>
      <c r="D235" s="17" t="s">
        <v>343</v>
      </c>
      <c r="E235" s="17" t="s">
        <v>61</v>
      </c>
      <c r="F235" s="53">
        <v>5127487.97</v>
      </c>
    </row>
    <row r="236" spans="1:11" ht="36" outlineLevel="1">
      <c r="A236" s="16" t="s">
        <v>226</v>
      </c>
      <c r="B236" s="17" t="s">
        <v>38</v>
      </c>
      <c r="C236" s="17" t="s">
        <v>71</v>
      </c>
      <c r="D236" s="17" t="s">
        <v>344</v>
      </c>
      <c r="E236" s="17" t="s">
        <v>8</v>
      </c>
      <c r="F236" s="51">
        <f t="shared" ref="F236:F237" si="54">F237</f>
        <v>1910004.14</v>
      </c>
    </row>
    <row r="237" spans="1:11" outlineLevel="1">
      <c r="A237" s="16" t="s">
        <v>22</v>
      </c>
      <c r="B237" s="17" t="s">
        <v>38</v>
      </c>
      <c r="C237" s="17" t="s">
        <v>71</v>
      </c>
      <c r="D237" s="17" t="s">
        <v>344</v>
      </c>
      <c r="E237" s="17" t="s">
        <v>23</v>
      </c>
      <c r="F237" s="51">
        <f t="shared" si="54"/>
        <v>1910004.14</v>
      </c>
    </row>
    <row r="238" spans="1:11" ht="36" outlineLevel="1">
      <c r="A238" s="16" t="s">
        <v>60</v>
      </c>
      <c r="B238" s="17" t="s">
        <v>38</v>
      </c>
      <c r="C238" s="17" t="s">
        <v>71</v>
      </c>
      <c r="D238" s="17" t="s">
        <v>344</v>
      </c>
      <c r="E238" s="17" t="s">
        <v>61</v>
      </c>
      <c r="F238" s="53">
        <v>1910004.14</v>
      </c>
    </row>
    <row r="239" spans="1:11" ht="36" outlineLevel="1">
      <c r="A239" s="16" t="s">
        <v>237</v>
      </c>
      <c r="B239" s="17" t="s">
        <v>38</v>
      </c>
      <c r="C239" s="17" t="s">
        <v>71</v>
      </c>
      <c r="D239" s="17" t="s">
        <v>345</v>
      </c>
      <c r="E239" s="17" t="s">
        <v>8</v>
      </c>
      <c r="F239" s="51">
        <f t="shared" ref="F239:F240" si="55">F240</f>
        <v>11858648.970000001</v>
      </c>
    </row>
    <row r="240" spans="1:11" outlineLevel="1">
      <c r="A240" s="16" t="s">
        <v>22</v>
      </c>
      <c r="B240" s="17" t="s">
        <v>38</v>
      </c>
      <c r="C240" s="17" t="s">
        <v>71</v>
      </c>
      <c r="D240" s="17" t="s">
        <v>345</v>
      </c>
      <c r="E240" s="17" t="s">
        <v>23</v>
      </c>
      <c r="F240" s="51">
        <f t="shared" si="55"/>
        <v>11858648.970000001</v>
      </c>
    </row>
    <row r="241" spans="1:11" ht="36" outlineLevel="1">
      <c r="A241" s="16" t="s">
        <v>60</v>
      </c>
      <c r="B241" s="17" t="s">
        <v>38</v>
      </c>
      <c r="C241" s="17" t="s">
        <v>71</v>
      </c>
      <c r="D241" s="17" t="s">
        <v>345</v>
      </c>
      <c r="E241" s="17" t="s">
        <v>61</v>
      </c>
      <c r="F241" s="53">
        <v>11858648.970000001</v>
      </c>
    </row>
    <row r="242" spans="1:11" outlineLevel="1">
      <c r="A242" s="19" t="s">
        <v>439</v>
      </c>
      <c r="B242" s="17" t="s">
        <v>38</v>
      </c>
      <c r="C242" s="17" t="s">
        <v>71</v>
      </c>
      <c r="D242" s="17" t="s">
        <v>440</v>
      </c>
      <c r="E242" s="17" t="s">
        <v>8</v>
      </c>
      <c r="F242" s="53">
        <f>F243</f>
        <v>32661326.539999999</v>
      </c>
    </row>
    <row r="243" spans="1:11" ht="36" outlineLevel="1">
      <c r="A243" s="16" t="s">
        <v>453</v>
      </c>
      <c r="B243" s="17" t="s">
        <v>38</v>
      </c>
      <c r="C243" s="17" t="s">
        <v>71</v>
      </c>
      <c r="D243" s="17" t="s">
        <v>450</v>
      </c>
      <c r="E243" s="17" t="s">
        <v>8</v>
      </c>
      <c r="F243" s="53">
        <f>F244</f>
        <v>32661326.539999999</v>
      </c>
    </row>
    <row r="244" spans="1:11" ht="36" outlineLevel="1">
      <c r="A244" s="16" t="s">
        <v>238</v>
      </c>
      <c r="B244" s="17" t="s">
        <v>38</v>
      </c>
      <c r="C244" s="17" t="s">
        <v>71</v>
      </c>
      <c r="D244" s="17" t="s">
        <v>450</v>
      </c>
      <c r="E244" s="17" t="s">
        <v>239</v>
      </c>
      <c r="F244" s="53">
        <f>F245</f>
        <v>32661326.539999999</v>
      </c>
    </row>
    <row r="245" spans="1:11" outlineLevel="1">
      <c r="A245" s="16" t="s">
        <v>240</v>
      </c>
      <c r="B245" s="17" t="s">
        <v>38</v>
      </c>
      <c r="C245" s="17" t="s">
        <v>71</v>
      </c>
      <c r="D245" s="17" t="s">
        <v>450</v>
      </c>
      <c r="E245" s="17" t="s">
        <v>241</v>
      </c>
      <c r="F245" s="53">
        <v>32661326.539999999</v>
      </c>
    </row>
    <row r="246" spans="1:11" outlineLevel="1">
      <c r="A246" s="16" t="s">
        <v>73</v>
      </c>
      <c r="B246" s="17" t="s">
        <v>38</v>
      </c>
      <c r="C246" s="17" t="s">
        <v>74</v>
      </c>
      <c r="D246" s="17" t="s">
        <v>143</v>
      </c>
      <c r="E246" s="17" t="s">
        <v>8</v>
      </c>
      <c r="F246" s="53">
        <f>F247+F261</f>
        <v>3043265</v>
      </c>
    </row>
    <row r="247" spans="1:11" s="41" customFormat="1" ht="36" outlineLevel="1">
      <c r="A247" s="47" t="s">
        <v>340</v>
      </c>
      <c r="B247" s="32" t="s">
        <v>38</v>
      </c>
      <c r="C247" s="32" t="s">
        <v>74</v>
      </c>
      <c r="D247" s="32" t="s">
        <v>154</v>
      </c>
      <c r="E247" s="32" t="s">
        <v>8</v>
      </c>
      <c r="F247" s="55">
        <f>F248</f>
        <v>3024265</v>
      </c>
      <c r="G247" s="42"/>
      <c r="H247" s="42"/>
      <c r="I247" s="42"/>
      <c r="J247" s="42"/>
      <c r="K247" s="42"/>
    </row>
    <row r="248" spans="1:11" outlineLevel="1">
      <c r="A248" s="16" t="s">
        <v>346</v>
      </c>
      <c r="B248" s="17" t="s">
        <v>38</v>
      </c>
      <c r="C248" s="17" t="s">
        <v>74</v>
      </c>
      <c r="D248" s="17" t="s">
        <v>212</v>
      </c>
      <c r="E248" s="17" t="s">
        <v>8</v>
      </c>
      <c r="F248" s="53">
        <f>F249+F252+F255+F258</f>
        <v>3024265</v>
      </c>
    </row>
    <row r="249" spans="1:11" outlineLevel="1">
      <c r="A249" s="20" t="s">
        <v>75</v>
      </c>
      <c r="B249" s="17" t="s">
        <v>38</v>
      </c>
      <c r="C249" s="17" t="s">
        <v>74</v>
      </c>
      <c r="D249" s="17" t="s">
        <v>347</v>
      </c>
      <c r="E249" s="17" t="s">
        <v>8</v>
      </c>
      <c r="F249" s="53">
        <f>F250</f>
        <v>2500000</v>
      </c>
    </row>
    <row r="250" spans="1:11" outlineLevel="1">
      <c r="A250" s="16" t="s">
        <v>18</v>
      </c>
      <c r="B250" s="17" t="s">
        <v>38</v>
      </c>
      <c r="C250" s="17" t="s">
        <v>74</v>
      </c>
      <c r="D250" s="17" t="s">
        <v>347</v>
      </c>
      <c r="E250" s="17" t="s">
        <v>19</v>
      </c>
      <c r="F250" s="53">
        <f>F251</f>
        <v>2500000</v>
      </c>
    </row>
    <row r="251" spans="1:11" ht="18.75" customHeight="1" outlineLevel="1">
      <c r="A251" s="16" t="s">
        <v>20</v>
      </c>
      <c r="B251" s="17" t="s">
        <v>38</v>
      </c>
      <c r="C251" s="17" t="s">
        <v>74</v>
      </c>
      <c r="D251" s="17" t="s">
        <v>347</v>
      </c>
      <c r="E251" s="17" t="s">
        <v>21</v>
      </c>
      <c r="F251" s="53">
        <v>2500000</v>
      </c>
    </row>
    <row r="252" spans="1:11" outlineLevel="1">
      <c r="A252" s="20" t="s">
        <v>75</v>
      </c>
      <c r="B252" s="17" t="s">
        <v>38</v>
      </c>
      <c r="C252" s="17" t="s">
        <v>74</v>
      </c>
      <c r="D252" s="17" t="s">
        <v>347</v>
      </c>
      <c r="E252" s="17" t="s">
        <v>8</v>
      </c>
      <c r="F252" s="53">
        <f t="shared" ref="F252:F253" si="56">F253</f>
        <v>231000</v>
      </c>
    </row>
    <row r="253" spans="1:11" outlineLevel="1">
      <c r="A253" s="16" t="s">
        <v>18</v>
      </c>
      <c r="B253" s="17" t="s">
        <v>38</v>
      </c>
      <c r="C253" s="17" t="s">
        <v>74</v>
      </c>
      <c r="D253" s="17" t="s">
        <v>347</v>
      </c>
      <c r="E253" s="17" t="s">
        <v>19</v>
      </c>
      <c r="F253" s="53">
        <f t="shared" si="56"/>
        <v>231000</v>
      </c>
    </row>
    <row r="254" spans="1:11" ht="22.5" customHeight="1" outlineLevel="1">
      <c r="A254" s="16" t="s">
        <v>20</v>
      </c>
      <c r="B254" s="17" t="s">
        <v>38</v>
      </c>
      <c r="C254" s="17" t="s">
        <v>74</v>
      </c>
      <c r="D254" s="17" t="s">
        <v>347</v>
      </c>
      <c r="E254" s="17" t="s">
        <v>21</v>
      </c>
      <c r="F254" s="53">
        <v>231000</v>
      </c>
    </row>
    <row r="255" spans="1:11" ht="54" outlineLevel="1">
      <c r="A255" s="16" t="s">
        <v>479</v>
      </c>
      <c r="B255" s="17" t="s">
        <v>38</v>
      </c>
      <c r="C255" s="17" t="s">
        <v>74</v>
      </c>
      <c r="D255" s="17" t="s">
        <v>480</v>
      </c>
      <c r="E255" s="17" t="s">
        <v>8</v>
      </c>
      <c r="F255" s="53">
        <f>F256</f>
        <v>273265</v>
      </c>
    </row>
    <row r="256" spans="1:11" outlineLevel="1">
      <c r="A256" s="16" t="s">
        <v>22</v>
      </c>
      <c r="B256" s="17" t="s">
        <v>38</v>
      </c>
      <c r="C256" s="17" t="s">
        <v>74</v>
      </c>
      <c r="D256" s="17" t="s">
        <v>480</v>
      </c>
      <c r="E256" s="17" t="s">
        <v>23</v>
      </c>
      <c r="F256" s="53">
        <f>F257</f>
        <v>273265</v>
      </c>
    </row>
    <row r="257" spans="1:11" ht="36" outlineLevel="1">
      <c r="A257" s="16" t="s">
        <v>60</v>
      </c>
      <c r="B257" s="17" t="s">
        <v>38</v>
      </c>
      <c r="C257" s="17" t="s">
        <v>74</v>
      </c>
      <c r="D257" s="17" t="s">
        <v>480</v>
      </c>
      <c r="E257" s="17" t="s">
        <v>61</v>
      </c>
      <c r="F257" s="53">
        <v>273265</v>
      </c>
    </row>
    <row r="258" spans="1:11" ht="36" outlineLevel="1">
      <c r="A258" s="16" t="s">
        <v>481</v>
      </c>
      <c r="B258" s="17" t="s">
        <v>38</v>
      </c>
      <c r="C258" s="17" t="s">
        <v>74</v>
      </c>
      <c r="D258" s="17" t="s">
        <v>482</v>
      </c>
      <c r="E258" s="17" t="s">
        <v>8</v>
      </c>
      <c r="F258" s="53">
        <f>F259</f>
        <v>20000</v>
      </c>
    </row>
    <row r="259" spans="1:11" outlineLevel="1">
      <c r="A259" s="16" t="s">
        <v>22</v>
      </c>
      <c r="B259" s="17" t="s">
        <v>38</v>
      </c>
      <c r="C259" s="17" t="s">
        <v>74</v>
      </c>
      <c r="D259" s="17" t="s">
        <v>482</v>
      </c>
      <c r="E259" s="17" t="s">
        <v>23</v>
      </c>
      <c r="F259" s="53">
        <f>F260</f>
        <v>20000</v>
      </c>
    </row>
    <row r="260" spans="1:11" ht="39" customHeight="1" outlineLevel="1">
      <c r="A260" s="16" t="s">
        <v>483</v>
      </c>
      <c r="B260" s="17" t="s">
        <v>38</v>
      </c>
      <c r="C260" s="17" t="s">
        <v>74</v>
      </c>
      <c r="D260" s="17" t="s">
        <v>482</v>
      </c>
      <c r="E260" s="17" t="s">
        <v>61</v>
      </c>
      <c r="F260" s="53">
        <v>20000</v>
      </c>
    </row>
    <row r="261" spans="1:11" s="41" customFormat="1" outlineLevel="1">
      <c r="A261" s="47" t="s">
        <v>152</v>
      </c>
      <c r="B261" s="32" t="s">
        <v>38</v>
      </c>
      <c r="C261" s="32" t="s">
        <v>74</v>
      </c>
      <c r="D261" s="32" t="s">
        <v>144</v>
      </c>
      <c r="E261" s="32" t="s">
        <v>8</v>
      </c>
      <c r="F261" s="56">
        <f t="shared" ref="F261:F263" si="57">F262</f>
        <v>19000</v>
      </c>
      <c r="G261" s="42"/>
      <c r="H261" s="42"/>
      <c r="I261" s="42"/>
      <c r="J261" s="42"/>
      <c r="K261" s="42"/>
    </row>
    <row r="262" spans="1:11" ht="36" outlineLevel="1">
      <c r="A262" s="21" t="s">
        <v>268</v>
      </c>
      <c r="B262" s="17" t="s">
        <v>38</v>
      </c>
      <c r="C262" s="17" t="s">
        <v>74</v>
      </c>
      <c r="D262" s="17" t="s">
        <v>274</v>
      </c>
      <c r="E262" s="17" t="s">
        <v>8</v>
      </c>
      <c r="F262" s="51">
        <f t="shared" si="57"/>
        <v>19000</v>
      </c>
    </row>
    <row r="263" spans="1:11" outlineLevel="1">
      <c r="A263" s="16" t="s">
        <v>29</v>
      </c>
      <c r="B263" s="17" t="s">
        <v>38</v>
      </c>
      <c r="C263" s="17" t="s">
        <v>74</v>
      </c>
      <c r="D263" s="17" t="s">
        <v>274</v>
      </c>
      <c r="E263" s="17" t="s">
        <v>30</v>
      </c>
      <c r="F263" s="51">
        <f t="shared" si="57"/>
        <v>19000</v>
      </c>
    </row>
    <row r="264" spans="1:11" outlineLevel="1">
      <c r="A264" s="16" t="s">
        <v>269</v>
      </c>
      <c r="B264" s="17" t="s">
        <v>38</v>
      </c>
      <c r="C264" s="17" t="s">
        <v>74</v>
      </c>
      <c r="D264" s="17" t="s">
        <v>274</v>
      </c>
      <c r="E264" s="17" t="s">
        <v>270</v>
      </c>
      <c r="F264" s="53">
        <v>19000</v>
      </c>
    </row>
    <row r="265" spans="1:11" outlineLevel="1">
      <c r="A265" s="16" t="s">
        <v>275</v>
      </c>
      <c r="B265" s="17" t="s">
        <v>38</v>
      </c>
      <c r="C265" s="17" t="s">
        <v>276</v>
      </c>
      <c r="D265" s="17" t="s">
        <v>143</v>
      </c>
      <c r="E265" s="17" t="s">
        <v>8</v>
      </c>
      <c r="F265" s="51">
        <f t="shared" ref="F265:F269" si="58">F266</f>
        <v>6161616.1600000001</v>
      </c>
    </row>
    <row r="266" spans="1:11" s="41" customFormat="1" ht="36" outlineLevel="1">
      <c r="A266" s="47" t="s">
        <v>418</v>
      </c>
      <c r="B266" s="32" t="s">
        <v>38</v>
      </c>
      <c r="C266" s="32" t="s">
        <v>276</v>
      </c>
      <c r="D266" s="32" t="s">
        <v>154</v>
      </c>
      <c r="E266" s="32" t="s">
        <v>8</v>
      </c>
      <c r="F266" s="56">
        <f>F267</f>
        <v>6161616.1600000001</v>
      </c>
      <c r="G266" s="42"/>
      <c r="H266" s="42"/>
      <c r="I266" s="42"/>
      <c r="J266" s="42"/>
      <c r="K266" s="42"/>
    </row>
    <row r="267" spans="1:11" ht="36" outlineLevel="1">
      <c r="A267" s="16" t="s">
        <v>348</v>
      </c>
      <c r="B267" s="17" t="s">
        <v>38</v>
      </c>
      <c r="C267" s="17" t="s">
        <v>276</v>
      </c>
      <c r="D267" s="17" t="s">
        <v>342</v>
      </c>
      <c r="E267" s="17" t="s">
        <v>8</v>
      </c>
      <c r="F267" s="51">
        <f>F271+F268</f>
        <v>6161616.1600000001</v>
      </c>
    </row>
    <row r="268" spans="1:11" ht="36" outlineLevel="1">
      <c r="A268" s="7" t="s">
        <v>389</v>
      </c>
      <c r="B268" s="17" t="s">
        <v>38</v>
      </c>
      <c r="C268" s="17" t="s">
        <v>276</v>
      </c>
      <c r="D268" s="17" t="s">
        <v>350</v>
      </c>
      <c r="E268" s="17" t="s">
        <v>8</v>
      </c>
      <c r="F268" s="51">
        <f t="shared" si="58"/>
        <v>6100000</v>
      </c>
    </row>
    <row r="269" spans="1:11" outlineLevel="1">
      <c r="A269" s="16" t="s">
        <v>22</v>
      </c>
      <c r="B269" s="17" t="s">
        <v>38</v>
      </c>
      <c r="C269" s="17" t="s">
        <v>276</v>
      </c>
      <c r="D269" s="17" t="s">
        <v>350</v>
      </c>
      <c r="E269" s="17" t="s">
        <v>23</v>
      </c>
      <c r="F269" s="51">
        <f t="shared" si="58"/>
        <v>6100000</v>
      </c>
    </row>
    <row r="270" spans="1:11" ht="36" outlineLevel="1">
      <c r="A270" s="16" t="s">
        <v>60</v>
      </c>
      <c r="B270" s="17" t="s">
        <v>38</v>
      </c>
      <c r="C270" s="17" t="s">
        <v>276</v>
      </c>
      <c r="D270" s="17" t="s">
        <v>350</v>
      </c>
      <c r="E270" s="17" t="s">
        <v>61</v>
      </c>
      <c r="F270" s="53">
        <v>6100000</v>
      </c>
    </row>
    <row r="271" spans="1:11" ht="36" outlineLevel="1">
      <c r="A271" s="16" t="s">
        <v>291</v>
      </c>
      <c r="B271" s="17" t="s">
        <v>38</v>
      </c>
      <c r="C271" s="17" t="s">
        <v>276</v>
      </c>
      <c r="D271" s="17" t="s">
        <v>349</v>
      </c>
      <c r="E271" s="17" t="s">
        <v>8</v>
      </c>
      <c r="F271" s="51">
        <f t="shared" ref="F271:F272" si="59">F272</f>
        <v>61616.160000000003</v>
      </c>
    </row>
    <row r="272" spans="1:11" outlineLevel="1">
      <c r="A272" s="16" t="s">
        <v>22</v>
      </c>
      <c r="B272" s="17" t="s">
        <v>38</v>
      </c>
      <c r="C272" s="17" t="s">
        <v>276</v>
      </c>
      <c r="D272" s="17" t="s">
        <v>349</v>
      </c>
      <c r="E272" s="17" t="s">
        <v>23</v>
      </c>
      <c r="F272" s="51">
        <f t="shared" si="59"/>
        <v>61616.160000000003</v>
      </c>
    </row>
    <row r="273" spans="1:11" ht="36" outlineLevel="1">
      <c r="A273" s="16" t="s">
        <v>60</v>
      </c>
      <c r="B273" s="17" t="s">
        <v>38</v>
      </c>
      <c r="C273" s="17" t="s">
        <v>276</v>
      </c>
      <c r="D273" s="17" t="s">
        <v>349</v>
      </c>
      <c r="E273" s="17" t="s">
        <v>61</v>
      </c>
      <c r="F273" s="53">
        <v>61616.160000000003</v>
      </c>
    </row>
    <row r="274" spans="1:11" s="41" customFormat="1" ht="18.75" customHeight="1" outlineLevel="1">
      <c r="A274" s="47" t="s">
        <v>76</v>
      </c>
      <c r="B274" s="32" t="s">
        <v>38</v>
      </c>
      <c r="C274" s="32" t="s">
        <v>77</v>
      </c>
      <c r="D274" s="32" t="s">
        <v>143</v>
      </c>
      <c r="E274" s="32" t="s">
        <v>8</v>
      </c>
      <c r="F274" s="55">
        <f t="shared" ref="F274" si="60">F275</f>
        <v>515000</v>
      </c>
      <c r="G274" s="42"/>
      <c r="H274" s="42"/>
      <c r="I274" s="42"/>
      <c r="J274" s="42"/>
      <c r="K274" s="42"/>
    </row>
    <row r="275" spans="1:11" outlineLevel="2">
      <c r="A275" s="16" t="s">
        <v>78</v>
      </c>
      <c r="B275" s="17" t="s">
        <v>38</v>
      </c>
      <c r="C275" s="17" t="s">
        <v>79</v>
      </c>
      <c r="D275" s="17" t="s">
        <v>143</v>
      </c>
      <c r="E275" s="17" t="s">
        <v>8</v>
      </c>
      <c r="F275" s="53">
        <f>F276+F285</f>
        <v>515000</v>
      </c>
    </row>
    <row r="276" spans="1:11" s="41" customFormat="1" ht="41.25" customHeight="1" outlineLevel="3">
      <c r="A276" s="47" t="s">
        <v>351</v>
      </c>
      <c r="B276" s="32" t="s">
        <v>38</v>
      </c>
      <c r="C276" s="32" t="s">
        <v>79</v>
      </c>
      <c r="D276" s="32" t="s">
        <v>155</v>
      </c>
      <c r="E276" s="32" t="s">
        <v>8</v>
      </c>
      <c r="F276" s="55">
        <f>F277+F281</f>
        <v>470000</v>
      </c>
      <c r="G276" s="42"/>
      <c r="H276" s="42"/>
      <c r="I276" s="42"/>
      <c r="J276" s="42"/>
      <c r="K276" s="42"/>
    </row>
    <row r="277" spans="1:11" ht="42.75" customHeight="1" outlineLevel="3">
      <c r="A277" s="16" t="s">
        <v>352</v>
      </c>
      <c r="B277" s="17" t="s">
        <v>38</v>
      </c>
      <c r="C277" s="17" t="s">
        <v>79</v>
      </c>
      <c r="D277" s="17" t="s">
        <v>390</v>
      </c>
      <c r="E277" s="17" t="s">
        <v>8</v>
      </c>
      <c r="F277" s="53">
        <f>F278</f>
        <v>440000</v>
      </c>
    </row>
    <row r="278" spans="1:11" ht="23.25" customHeight="1" outlineLevel="3">
      <c r="A278" s="16" t="s">
        <v>220</v>
      </c>
      <c r="B278" s="17" t="s">
        <v>38</v>
      </c>
      <c r="C278" s="17" t="s">
        <v>79</v>
      </c>
      <c r="D278" s="17" t="s">
        <v>354</v>
      </c>
      <c r="E278" s="17" t="s">
        <v>8</v>
      </c>
      <c r="F278" s="53">
        <f t="shared" ref="F278:F279" si="61">F279</f>
        <v>440000</v>
      </c>
    </row>
    <row r="279" spans="1:11" ht="23.25" customHeight="1" outlineLevel="3">
      <c r="A279" s="16" t="s">
        <v>18</v>
      </c>
      <c r="B279" s="17" t="s">
        <v>38</v>
      </c>
      <c r="C279" s="17" t="s">
        <v>79</v>
      </c>
      <c r="D279" s="17" t="s">
        <v>354</v>
      </c>
      <c r="E279" s="17" t="s">
        <v>19</v>
      </c>
      <c r="F279" s="53">
        <f t="shared" si="61"/>
        <v>440000</v>
      </c>
    </row>
    <row r="280" spans="1:11" ht="22.5" customHeight="1" outlineLevel="3">
      <c r="A280" s="16" t="s">
        <v>20</v>
      </c>
      <c r="B280" s="17" t="s">
        <v>38</v>
      </c>
      <c r="C280" s="17" t="s">
        <v>79</v>
      </c>
      <c r="D280" s="17" t="s">
        <v>354</v>
      </c>
      <c r="E280" s="17" t="s">
        <v>21</v>
      </c>
      <c r="F280" s="53">
        <v>440000</v>
      </c>
    </row>
    <row r="281" spans="1:11" ht="24" customHeight="1" outlineLevel="7">
      <c r="A281" s="16" t="s">
        <v>355</v>
      </c>
      <c r="B281" s="17" t="s">
        <v>356</v>
      </c>
      <c r="C281" s="17" t="s">
        <v>79</v>
      </c>
      <c r="D281" s="17" t="s">
        <v>222</v>
      </c>
      <c r="E281" s="17" t="s">
        <v>8</v>
      </c>
      <c r="F281" s="51">
        <f>F282</f>
        <v>30000</v>
      </c>
    </row>
    <row r="282" spans="1:11" ht="25.5" customHeight="1" outlineLevel="5">
      <c r="A282" s="16" t="s">
        <v>80</v>
      </c>
      <c r="B282" s="17" t="s">
        <v>38</v>
      </c>
      <c r="C282" s="17" t="s">
        <v>79</v>
      </c>
      <c r="D282" s="17" t="s">
        <v>221</v>
      </c>
      <c r="E282" s="17" t="s">
        <v>8</v>
      </c>
      <c r="F282" s="53">
        <f t="shared" ref="F282:F283" si="62">F283</f>
        <v>30000</v>
      </c>
    </row>
    <row r="283" spans="1:11" ht="25.5" customHeight="1" outlineLevel="6">
      <c r="A283" s="16" t="s">
        <v>18</v>
      </c>
      <c r="B283" s="17" t="s">
        <v>38</v>
      </c>
      <c r="C283" s="17" t="s">
        <v>79</v>
      </c>
      <c r="D283" s="17" t="s">
        <v>221</v>
      </c>
      <c r="E283" s="17" t="s">
        <v>19</v>
      </c>
      <c r="F283" s="53">
        <f t="shared" si="62"/>
        <v>30000</v>
      </c>
    </row>
    <row r="284" spans="1:11" ht="21" customHeight="1" outlineLevel="7">
      <c r="A284" s="16" t="s">
        <v>20</v>
      </c>
      <c r="B284" s="17" t="s">
        <v>38</v>
      </c>
      <c r="C284" s="17" t="s">
        <v>79</v>
      </c>
      <c r="D284" s="17" t="s">
        <v>221</v>
      </c>
      <c r="E284" s="17" t="s">
        <v>21</v>
      </c>
      <c r="F284" s="53">
        <v>30000</v>
      </c>
    </row>
    <row r="285" spans="1:11" s="41" customFormat="1" ht="54" outlineLevel="3">
      <c r="A285" s="47" t="s">
        <v>426</v>
      </c>
      <c r="B285" s="32" t="s">
        <v>38</v>
      </c>
      <c r="C285" s="32" t="s">
        <v>79</v>
      </c>
      <c r="D285" s="32" t="s">
        <v>357</v>
      </c>
      <c r="E285" s="32" t="s">
        <v>8</v>
      </c>
      <c r="F285" s="55">
        <f>F286</f>
        <v>45000</v>
      </c>
      <c r="G285" s="42"/>
      <c r="H285" s="42"/>
      <c r="I285" s="42"/>
      <c r="J285" s="42"/>
      <c r="K285" s="42"/>
    </row>
    <row r="286" spans="1:11" ht="21" customHeight="1" outlineLevel="5">
      <c r="A286" s="16" t="s">
        <v>358</v>
      </c>
      <c r="B286" s="17" t="s">
        <v>38</v>
      </c>
      <c r="C286" s="17" t="s">
        <v>79</v>
      </c>
      <c r="D286" s="17" t="s">
        <v>359</v>
      </c>
      <c r="E286" s="17" t="s">
        <v>8</v>
      </c>
      <c r="F286" s="53">
        <f>F288</f>
        <v>45000</v>
      </c>
    </row>
    <row r="287" spans="1:11" outlineLevel="5">
      <c r="A287" s="16" t="s">
        <v>360</v>
      </c>
      <c r="B287" s="17" t="s">
        <v>38</v>
      </c>
      <c r="C287" s="17" t="s">
        <v>79</v>
      </c>
      <c r="D287" s="17" t="s">
        <v>361</v>
      </c>
      <c r="E287" s="17" t="s">
        <v>8</v>
      </c>
      <c r="F287" s="53">
        <f>F288</f>
        <v>45000</v>
      </c>
    </row>
    <row r="288" spans="1:11" outlineLevel="6">
      <c r="A288" s="16" t="s">
        <v>18</v>
      </c>
      <c r="B288" s="17" t="s">
        <v>38</v>
      </c>
      <c r="C288" s="17" t="s">
        <v>79</v>
      </c>
      <c r="D288" s="17" t="s">
        <v>361</v>
      </c>
      <c r="E288" s="17" t="s">
        <v>19</v>
      </c>
      <c r="F288" s="53">
        <f t="shared" ref="F288" si="63">F289</f>
        <v>45000</v>
      </c>
    </row>
    <row r="289" spans="1:11" ht="20.25" customHeight="1" outlineLevel="7">
      <c r="A289" s="16" t="s">
        <v>20</v>
      </c>
      <c r="B289" s="17" t="s">
        <v>38</v>
      </c>
      <c r="C289" s="17" t="s">
        <v>79</v>
      </c>
      <c r="D289" s="17" t="s">
        <v>361</v>
      </c>
      <c r="E289" s="17" t="s">
        <v>21</v>
      </c>
      <c r="F289" s="53">
        <v>45000</v>
      </c>
    </row>
    <row r="290" spans="1:11" s="41" customFormat="1" outlineLevel="1">
      <c r="A290" s="47" t="s">
        <v>81</v>
      </c>
      <c r="B290" s="32" t="s">
        <v>38</v>
      </c>
      <c r="C290" s="32" t="s">
        <v>82</v>
      </c>
      <c r="D290" s="32" t="s">
        <v>143</v>
      </c>
      <c r="E290" s="32" t="s">
        <v>8</v>
      </c>
      <c r="F290" s="55">
        <f t="shared" ref="F290:F295" si="64">F291</f>
        <v>15437005</v>
      </c>
      <c r="G290" s="42"/>
      <c r="H290" s="42"/>
      <c r="I290" s="42"/>
      <c r="J290" s="42"/>
      <c r="K290" s="42"/>
    </row>
    <row r="291" spans="1:11" outlineLevel="2">
      <c r="A291" s="16" t="s">
        <v>231</v>
      </c>
      <c r="B291" s="17" t="s">
        <v>38</v>
      </c>
      <c r="C291" s="17" t="s">
        <v>230</v>
      </c>
      <c r="D291" s="17" t="s">
        <v>143</v>
      </c>
      <c r="E291" s="17" t="s">
        <v>8</v>
      </c>
      <c r="F291" s="53">
        <f t="shared" si="64"/>
        <v>15437005</v>
      </c>
    </row>
    <row r="292" spans="1:11" s="41" customFormat="1" ht="36" outlineLevel="3">
      <c r="A292" s="47" t="s">
        <v>364</v>
      </c>
      <c r="B292" s="32" t="s">
        <v>38</v>
      </c>
      <c r="C292" s="32" t="s">
        <v>230</v>
      </c>
      <c r="D292" s="32" t="s">
        <v>156</v>
      </c>
      <c r="E292" s="32" t="s">
        <v>8</v>
      </c>
      <c r="F292" s="55">
        <f t="shared" si="64"/>
        <v>15437005</v>
      </c>
      <c r="G292" s="42"/>
      <c r="H292" s="42"/>
      <c r="I292" s="42"/>
      <c r="J292" s="42"/>
      <c r="K292" s="42"/>
    </row>
    <row r="293" spans="1:11" outlineLevel="3">
      <c r="A293" s="16" t="s">
        <v>363</v>
      </c>
      <c r="B293" s="17" t="s">
        <v>38</v>
      </c>
      <c r="C293" s="17" t="s">
        <v>230</v>
      </c>
      <c r="D293" s="17" t="s">
        <v>208</v>
      </c>
      <c r="E293" s="17" t="s">
        <v>8</v>
      </c>
      <c r="F293" s="53">
        <f>F294</f>
        <v>15437005</v>
      </c>
    </row>
    <row r="294" spans="1:11" ht="36" outlineLevel="5">
      <c r="A294" s="16" t="s">
        <v>85</v>
      </c>
      <c r="B294" s="17" t="s">
        <v>38</v>
      </c>
      <c r="C294" s="17" t="s">
        <v>230</v>
      </c>
      <c r="D294" s="17" t="s">
        <v>157</v>
      </c>
      <c r="E294" s="17" t="s">
        <v>8</v>
      </c>
      <c r="F294" s="53">
        <f t="shared" si="64"/>
        <v>15437005</v>
      </c>
    </row>
    <row r="295" spans="1:11" ht="36" outlineLevel="6">
      <c r="A295" s="16" t="s">
        <v>50</v>
      </c>
      <c r="B295" s="17" t="s">
        <v>38</v>
      </c>
      <c r="C295" s="17" t="s">
        <v>230</v>
      </c>
      <c r="D295" s="17" t="s">
        <v>157</v>
      </c>
      <c r="E295" s="17" t="s">
        <v>51</v>
      </c>
      <c r="F295" s="53">
        <f t="shared" si="64"/>
        <v>15437005</v>
      </c>
    </row>
    <row r="296" spans="1:11" outlineLevel="7">
      <c r="A296" s="16" t="s">
        <v>86</v>
      </c>
      <c r="B296" s="17" t="s">
        <v>38</v>
      </c>
      <c r="C296" s="17" t="s">
        <v>230</v>
      </c>
      <c r="D296" s="17" t="s">
        <v>157</v>
      </c>
      <c r="E296" s="17" t="s">
        <v>87</v>
      </c>
      <c r="F296" s="53">
        <v>15437005</v>
      </c>
    </row>
    <row r="297" spans="1:11" s="41" customFormat="1" outlineLevel="1">
      <c r="A297" s="47" t="s">
        <v>91</v>
      </c>
      <c r="B297" s="32" t="s">
        <v>38</v>
      </c>
      <c r="C297" s="32" t="s">
        <v>92</v>
      </c>
      <c r="D297" s="32" t="s">
        <v>143</v>
      </c>
      <c r="E297" s="32" t="s">
        <v>8</v>
      </c>
      <c r="F297" s="55">
        <f>F298</f>
        <v>9555337.4499999993</v>
      </c>
      <c r="G297" s="42"/>
      <c r="H297" s="42"/>
      <c r="I297" s="42"/>
      <c r="J297" s="42"/>
      <c r="K297" s="42"/>
    </row>
    <row r="298" spans="1:11" outlineLevel="2">
      <c r="A298" s="16" t="s">
        <v>93</v>
      </c>
      <c r="B298" s="17" t="s">
        <v>38</v>
      </c>
      <c r="C298" s="17" t="s">
        <v>94</v>
      </c>
      <c r="D298" s="17" t="s">
        <v>143</v>
      </c>
      <c r="E298" s="17" t="s">
        <v>8</v>
      </c>
      <c r="F298" s="53">
        <f>F299</f>
        <v>9555337.4499999993</v>
      </c>
    </row>
    <row r="299" spans="1:11" s="41" customFormat="1" ht="36" outlineLevel="3">
      <c r="A299" s="47" t="s">
        <v>364</v>
      </c>
      <c r="B299" s="32" t="s">
        <v>38</v>
      </c>
      <c r="C299" s="32" t="s">
        <v>94</v>
      </c>
      <c r="D299" s="32" t="s">
        <v>156</v>
      </c>
      <c r="E299" s="32" t="s">
        <v>8</v>
      </c>
      <c r="F299" s="55">
        <f>F300+F310</f>
        <v>9555337.4499999993</v>
      </c>
      <c r="G299" s="42"/>
      <c r="H299" s="42"/>
      <c r="I299" s="42"/>
      <c r="J299" s="42"/>
      <c r="K299" s="42"/>
    </row>
    <row r="300" spans="1:11" ht="21.75" customHeight="1" outlineLevel="3">
      <c r="A300" s="16" t="s">
        <v>365</v>
      </c>
      <c r="B300" s="17" t="s">
        <v>38</v>
      </c>
      <c r="C300" s="17" t="s">
        <v>94</v>
      </c>
      <c r="D300" s="17" t="s">
        <v>207</v>
      </c>
      <c r="E300" s="17" t="s">
        <v>8</v>
      </c>
      <c r="F300" s="53">
        <f>F307+F301+F304</f>
        <v>7891277.4500000002</v>
      </c>
    </row>
    <row r="301" spans="1:11" ht="36" outlineLevel="7">
      <c r="A301" s="22" t="s">
        <v>96</v>
      </c>
      <c r="B301" s="17" t="s">
        <v>38</v>
      </c>
      <c r="C301" s="17" t="s">
        <v>94</v>
      </c>
      <c r="D301" s="17" t="s">
        <v>161</v>
      </c>
      <c r="E301" s="17" t="s">
        <v>8</v>
      </c>
      <c r="F301" s="53">
        <f t="shared" ref="F301:F302" si="65">F302</f>
        <v>7740500</v>
      </c>
    </row>
    <row r="302" spans="1:11" ht="36" outlineLevel="7">
      <c r="A302" s="16" t="s">
        <v>50</v>
      </c>
      <c r="B302" s="17" t="s">
        <v>38</v>
      </c>
      <c r="C302" s="17" t="s">
        <v>94</v>
      </c>
      <c r="D302" s="17" t="s">
        <v>161</v>
      </c>
      <c r="E302" s="17" t="s">
        <v>51</v>
      </c>
      <c r="F302" s="53">
        <f t="shared" si="65"/>
        <v>7740500</v>
      </c>
    </row>
    <row r="303" spans="1:11" outlineLevel="7">
      <c r="A303" s="16" t="s">
        <v>86</v>
      </c>
      <c r="B303" s="17" t="s">
        <v>38</v>
      </c>
      <c r="C303" s="17" t="s">
        <v>94</v>
      </c>
      <c r="D303" s="17" t="s">
        <v>161</v>
      </c>
      <c r="E303" s="17" t="s">
        <v>87</v>
      </c>
      <c r="F303" s="53">
        <v>7740500</v>
      </c>
    </row>
    <row r="304" spans="1:11" ht="54" outlineLevel="7">
      <c r="A304" s="7" t="s">
        <v>391</v>
      </c>
      <c r="B304" s="17" t="s">
        <v>38</v>
      </c>
      <c r="C304" s="17" t="s">
        <v>94</v>
      </c>
      <c r="D304" s="17" t="s">
        <v>277</v>
      </c>
      <c r="E304" s="17" t="s">
        <v>8</v>
      </c>
      <c r="F304" s="51">
        <f t="shared" ref="F304:F305" si="66">F305</f>
        <v>149247.45000000001</v>
      </c>
    </row>
    <row r="305" spans="1:6" ht="36" outlineLevel="7">
      <c r="A305" s="16" t="s">
        <v>50</v>
      </c>
      <c r="B305" s="17" t="s">
        <v>38</v>
      </c>
      <c r="C305" s="17" t="s">
        <v>94</v>
      </c>
      <c r="D305" s="17" t="s">
        <v>277</v>
      </c>
      <c r="E305" s="17" t="s">
        <v>51</v>
      </c>
      <c r="F305" s="51">
        <f t="shared" si="66"/>
        <v>149247.45000000001</v>
      </c>
    </row>
    <row r="306" spans="1:6" outlineLevel="7">
      <c r="A306" s="16" t="s">
        <v>86</v>
      </c>
      <c r="B306" s="17" t="s">
        <v>38</v>
      </c>
      <c r="C306" s="17" t="s">
        <v>94</v>
      </c>
      <c r="D306" s="17" t="s">
        <v>277</v>
      </c>
      <c r="E306" s="17" t="s">
        <v>87</v>
      </c>
      <c r="F306" s="53">
        <v>149247.45000000001</v>
      </c>
    </row>
    <row r="307" spans="1:6" ht="36.75" customHeight="1" outlineLevel="3">
      <c r="A307" s="16" t="s">
        <v>292</v>
      </c>
      <c r="B307" s="17" t="s">
        <v>38</v>
      </c>
      <c r="C307" s="17" t="s">
        <v>94</v>
      </c>
      <c r="D307" s="17" t="s">
        <v>293</v>
      </c>
      <c r="E307" s="17" t="s">
        <v>8</v>
      </c>
      <c r="F307" s="53">
        <f t="shared" ref="F307:F308" si="67">F308</f>
        <v>1530</v>
      </c>
    </row>
    <row r="308" spans="1:6" ht="36" outlineLevel="3">
      <c r="A308" s="16" t="s">
        <v>50</v>
      </c>
      <c r="B308" s="17" t="s">
        <v>38</v>
      </c>
      <c r="C308" s="17" t="s">
        <v>94</v>
      </c>
      <c r="D308" s="17" t="s">
        <v>293</v>
      </c>
      <c r="E308" s="17" t="s">
        <v>51</v>
      </c>
      <c r="F308" s="53">
        <f t="shared" si="67"/>
        <v>1530</v>
      </c>
    </row>
    <row r="309" spans="1:6" outlineLevel="3">
      <c r="A309" s="16" t="s">
        <v>86</v>
      </c>
      <c r="B309" s="17" t="s">
        <v>38</v>
      </c>
      <c r="C309" s="17" t="s">
        <v>94</v>
      </c>
      <c r="D309" s="17" t="s">
        <v>293</v>
      </c>
      <c r="E309" s="17" t="s">
        <v>87</v>
      </c>
      <c r="F309" s="53">
        <v>1530</v>
      </c>
    </row>
    <row r="310" spans="1:6" outlineLevel="7">
      <c r="A310" s="16" t="s">
        <v>193</v>
      </c>
      <c r="B310" s="17" t="s">
        <v>38</v>
      </c>
      <c r="C310" s="17" t="s">
        <v>94</v>
      </c>
      <c r="D310" s="17" t="s">
        <v>209</v>
      </c>
      <c r="E310" s="17" t="s">
        <v>8</v>
      </c>
      <c r="F310" s="51">
        <f>F311+F315+F318</f>
        <v>1664060</v>
      </c>
    </row>
    <row r="311" spans="1:6" outlineLevel="5">
      <c r="A311" s="16" t="s">
        <v>95</v>
      </c>
      <c r="B311" s="17" t="s">
        <v>38</v>
      </c>
      <c r="C311" s="17" t="s">
        <v>94</v>
      </c>
      <c r="D311" s="17" t="s">
        <v>160</v>
      </c>
      <c r="E311" s="17" t="s">
        <v>8</v>
      </c>
      <c r="F311" s="53">
        <f t="shared" ref="F311" si="68">F312</f>
        <v>1456000</v>
      </c>
    </row>
    <row r="312" spans="1:6" ht="36" outlineLevel="6">
      <c r="A312" s="16" t="s">
        <v>50</v>
      </c>
      <c r="B312" s="17" t="s">
        <v>38</v>
      </c>
      <c r="C312" s="17" t="s">
        <v>94</v>
      </c>
      <c r="D312" s="17" t="s">
        <v>160</v>
      </c>
      <c r="E312" s="17" t="s">
        <v>51</v>
      </c>
      <c r="F312" s="53">
        <f t="shared" ref="F312" si="69">F313+F314</f>
        <v>1456000</v>
      </c>
    </row>
    <row r="313" spans="1:6" outlineLevel="7">
      <c r="A313" s="16" t="s">
        <v>86</v>
      </c>
      <c r="B313" s="17" t="s">
        <v>38</v>
      </c>
      <c r="C313" s="17" t="s">
        <v>94</v>
      </c>
      <c r="D313" s="17" t="s">
        <v>160</v>
      </c>
      <c r="E313" s="17" t="s">
        <v>87</v>
      </c>
      <c r="F313" s="53">
        <v>1342000</v>
      </c>
    </row>
    <row r="314" spans="1:6" ht="36" outlineLevel="7">
      <c r="A314" s="16" t="s">
        <v>366</v>
      </c>
      <c r="B314" s="17" t="s">
        <v>38</v>
      </c>
      <c r="C314" s="17" t="s">
        <v>94</v>
      </c>
      <c r="D314" s="17" t="s">
        <v>160</v>
      </c>
      <c r="E314" s="17" t="s">
        <v>227</v>
      </c>
      <c r="F314" s="53">
        <v>114000</v>
      </c>
    </row>
    <row r="315" spans="1:6" ht="54" outlineLevel="7">
      <c r="A315" s="18" t="s">
        <v>479</v>
      </c>
      <c r="B315" s="17" t="s">
        <v>38</v>
      </c>
      <c r="C315" s="17" t="s">
        <v>94</v>
      </c>
      <c r="D315" s="17" t="s">
        <v>484</v>
      </c>
      <c r="E315" s="17" t="s">
        <v>8</v>
      </c>
      <c r="F315" s="53">
        <f>F316</f>
        <v>203060</v>
      </c>
    </row>
    <row r="316" spans="1:6" outlineLevel="7">
      <c r="A316" s="16" t="s">
        <v>22</v>
      </c>
      <c r="B316" s="17" t="s">
        <v>38</v>
      </c>
      <c r="C316" s="17" t="s">
        <v>94</v>
      </c>
      <c r="D316" s="17" t="s">
        <v>484</v>
      </c>
      <c r="E316" s="17" t="s">
        <v>23</v>
      </c>
      <c r="F316" s="53">
        <f>F317</f>
        <v>203060</v>
      </c>
    </row>
    <row r="317" spans="1:6" ht="36" outlineLevel="7">
      <c r="A317" s="16" t="s">
        <v>60</v>
      </c>
      <c r="B317" s="17" t="s">
        <v>38</v>
      </c>
      <c r="C317" s="17" t="s">
        <v>94</v>
      </c>
      <c r="D317" s="17" t="s">
        <v>484</v>
      </c>
      <c r="E317" s="17" t="s">
        <v>61</v>
      </c>
      <c r="F317" s="53">
        <v>203060</v>
      </c>
    </row>
    <row r="318" spans="1:6" ht="36" outlineLevel="7">
      <c r="A318" s="18" t="s">
        <v>481</v>
      </c>
      <c r="B318" s="17" t="s">
        <v>38</v>
      </c>
      <c r="C318" s="17" t="s">
        <v>94</v>
      </c>
      <c r="D318" s="17" t="s">
        <v>485</v>
      </c>
      <c r="E318" s="17" t="s">
        <v>8</v>
      </c>
      <c r="F318" s="53">
        <f>F319</f>
        <v>5000</v>
      </c>
    </row>
    <row r="319" spans="1:6" outlineLevel="7">
      <c r="A319" s="16" t="s">
        <v>22</v>
      </c>
      <c r="B319" s="17" t="s">
        <v>38</v>
      </c>
      <c r="C319" s="17" t="s">
        <v>94</v>
      </c>
      <c r="D319" s="17" t="s">
        <v>485</v>
      </c>
      <c r="E319" s="17" t="s">
        <v>23</v>
      </c>
      <c r="F319" s="53">
        <f>F320</f>
        <v>5000</v>
      </c>
    </row>
    <row r="320" spans="1:6" ht="36" outlineLevel="7">
      <c r="A320" s="16" t="s">
        <v>60</v>
      </c>
      <c r="B320" s="17" t="s">
        <v>38</v>
      </c>
      <c r="C320" s="17" t="s">
        <v>94</v>
      </c>
      <c r="D320" s="17" t="s">
        <v>485</v>
      </c>
      <c r="E320" s="17" t="s">
        <v>61</v>
      </c>
      <c r="F320" s="53">
        <v>5000</v>
      </c>
    </row>
    <row r="321" spans="1:11" s="41" customFormat="1" outlineLevel="1">
      <c r="A321" s="47" t="s">
        <v>97</v>
      </c>
      <c r="B321" s="32" t="s">
        <v>38</v>
      </c>
      <c r="C321" s="32" t="s">
        <v>98</v>
      </c>
      <c r="D321" s="32" t="s">
        <v>143</v>
      </c>
      <c r="E321" s="32" t="s">
        <v>8</v>
      </c>
      <c r="F321" s="55">
        <f>F322+F327+F342</f>
        <v>43571038.620000005</v>
      </c>
      <c r="G321" s="42"/>
      <c r="H321" s="42"/>
      <c r="I321" s="42"/>
      <c r="J321" s="42"/>
      <c r="K321" s="42"/>
    </row>
    <row r="322" spans="1:11" outlineLevel="2">
      <c r="A322" s="16" t="s">
        <v>99</v>
      </c>
      <c r="B322" s="17" t="s">
        <v>38</v>
      </c>
      <c r="C322" s="17" t="s">
        <v>100</v>
      </c>
      <c r="D322" s="17" t="s">
        <v>143</v>
      </c>
      <c r="E322" s="17" t="s">
        <v>8</v>
      </c>
      <c r="F322" s="53">
        <f>F323</f>
        <v>3713124</v>
      </c>
    </row>
    <row r="323" spans="1:11" outlineLevel="4">
      <c r="A323" s="16" t="s">
        <v>152</v>
      </c>
      <c r="B323" s="17" t="s">
        <v>38</v>
      </c>
      <c r="C323" s="17" t="s">
        <v>100</v>
      </c>
      <c r="D323" s="17" t="s">
        <v>144</v>
      </c>
      <c r="E323" s="17" t="s">
        <v>8</v>
      </c>
      <c r="F323" s="53">
        <f t="shared" ref="F323:F325" si="70">F324</f>
        <v>3713124</v>
      </c>
    </row>
    <row r="324" spans="1:11" outlineLevel="5">
      <c r="A324" s="16" t="s">
        <v>101</v>
      </c>
      <c r="B324" s="17" t="s">
        <v>38</v>
      </c>
      <c r="C324" s="17" t="s">
        <v>100</v>
      </c>
      <c r="D324" s="17" t="s">
        <v>162</v>
      </c>
      <c r="E324" s="17" t="s">
        <v>8</v>
      </c>
      <c r="F324" s="53">
        <f t="shared" si="70"/>
        <v>3713124</v>
      </c>
    </row>
    <row r="325" spans="1:11" outlineLevel="6">
      <c r="A325" s="16" t="s">
        <v>102</v>
      </c>
      <c r="B325" s="17" t="s">
        <v>38</v>
      </c>
      <c r="C325" s="17" t="s">
        <v>100</v>
      </c>
      <c r="D325" s="17" t="s">
        <v>162</v>
      </c>
      <c r="E325" s="17" t="s">
        <v>103</v>
      </c>
      <c r="F325" s="53">
        <f t="shared" si="70"/>
        <v>3713124</v>
      </c>
    </row>
    <row r="326" spans="1:11" outlineLevel="7">
      <c r="A326" s="16" t="s">
        <v>104</v>
      </c>
      <c r="B326" s="17" t="s">
        <v>38</v>
      </c>
      <c r="C326" s="17" t="s">
        <v>100</v>
      </c>
      <c r="D326" s="17" t="s">
        <v>162</v>
      </c>
      <c r="E326" s="17" t="s">
        <v>105</v>
      </c>
      <c r="F326" s="53">
        <v>3713124</v>
      </c>
    </row>
    <row r="327" spans="1:11" outlineLevel="7">
      <c r="A327" s="16" t="s">
        <v>106</v>
      </c>
      <c r="B327" s="17" t="s">
        <v>38</v>
      </c>
      <c r="C327" s="17" t="s">
        <v>107</v>
      </c>
      <c r="D327" s="17" t="s">
        <v>143</v>
      </c>
      <c r="E327" s="17" t="s">
        <v>8</v>
      </c>
      <c r="F327" s="53">
        <f>F328+F338+F333</f>
        <v>713660</v>
      </c>
    </row>
    <row r="328" spans="1:11" s="41" customFormat="1" ht="36" outlineLevel="7">
      <c r="A328" s="47" t="s">
        <v>367</v>
      </c>
      <c r="B328" s="32" t="s">
        <v>38</v>
      </c>
      <c r="C328" s="32" t="s">
        <v>107</v>
      </c>
      <c r="D328" s="32" t="s">
        <v>147</v>
      </c>
      <c r="E328" s="32" t="s">
        <v>8</v>
      </c>
      <c r="F328" s="55">
        <f>F329</f>
        <v>440160</v>
      </c>
      <c r="G328" s="42"/>
      <c r="H328" s="42"/>
      <c r="I328" s="42"/>
      <c r="J328" s="42"/>
      <c r="K328" s="42"/>
    </row>
    <row r="329" spans="1:11" outlineLevel="7">
      <c r="A329" s="16" t="s">
        <v>368</v>
      </c>
      <c r="B329" s="17" t="s">
        <v>38</v>
      </c>
      <c r="C329" s="17" t="s">
        <v>107</v>
      </c>
      <c r="D329" s="17" t="s">
        <v>414</v>
      </c>
      <c r="E329" s="17" t="s">
        <v>8</v>
      </c>
      <c r="F329" s="53">
        <f>F330</f>
        <v>440160</v>
      </c>
    </row>
    <row r="330" spans="1:11" ht="19.5" customHeight="1" outlineLevel="7">
      <c r="A330" s="16" t="s">
        <v>111</v>
      </c>
      <c r="B330" s="17" t="s">
        <v>38</v>
      </c>
      <c r="C330" s="17" t="s">
        <v>107</v>
      </c>
      <c r="D330" s="17" t="s">
        <v>415</v>
      </c>
      <c r="E330" s="17" t="s">
        <v>8</v>
      </c>
      <c r="F330" s="53">
        <f t="shared" ref="F330:F331" si="71">F331</f>
        <v>440160</v>
      </c>
    </row>
    <row r="331" spans="1:11" outlineLevel="7">
      <c r="A331" s="16" t="s">
        <v>102</v>
      </c>
      <c r="B331" s="17" t="s">
        <v>38</v>
      </c>
      <c r="C331" s="17" t="s">
        <v>107</v>
      </c>
      <c r="D331" s="17" t="s">
        <v>415</v>
      </c>
      <c r="E331" s="17" t="s">
        <v>103</v>
      </c>
      <c r="F331" s="53">
        <f t="shared" si="71"/>
        <v>440160</v>
      </c>
    </row>
    <row r="332" spans="1:11" outlineLevel="7">
      <c r="A332" s="16" t="s">
        <v>109</v>
      </c>
      <c r="B332" s="17" t="s">
        <v>38</v>
      </c>
      <c r="C332" s="17" t="s">
        <v>107</v>
      </c>
      <c r="D332" s="17" t="s">
        <v>415</v>
      </c>
      <c r="E332" s="17" t="s">
        <v>110</v>
      </c>
      <c r="F332" s="53">
        <v>440160</v>
      </c>
    </row>
    <row r="333" spans="1:11" s="41" customFormat="1" ht="36" outlineLevel="7">
      <c r="A333" s="47" t="s">
        <v>369</v>
      </c>
      <c r="B333" s="32" t="s">
        <v>38</v>
      </c>
      <c r="C333" s="32" t="s">
        <v>107</v>
      </c>
      <c r="D333" s="32" t="s">
        <v>370</v>
      </c>
      <c r="E333" s="32" t="s">
        <v>8</v>
      </c>
      <c r="F333" s="56">
        <f>F334</f>
        <v>173500</v>
      </c>
      <c r="G333" s="42"/>
      <c r="H333" s="42"/>
      <c r="I333" s="42"/>
      <c r="J333" s="42"/>
      <c r="K333" s="42"/>
    </row>
    <row r="334" spans="1:11" ht="36" outlineLevel="7">
      <c r="A334" s="16" t="s">
        <v>392</v>
      </c>
      <c r="B334" s="17" t="s">
        <v>38</v>
      </c>
      <c r="C334" s="17" t="s">
        <v>107</v>
      </c>
      <c r="D334" s="17" t="s">
        <v>371</v>
      </c>
      <c r="E334" s="17" t="s">
        <v>8</v>
      </c>
      <c r="F334" s="51">
        <f>F335</f>
        <v>173500</v>
      </c>
    </row>
    <row r="335" spans="1:11" outlineLevel="7">
      <c r="A335" s="16" t="s">
        <v>108</v>
      </c>
      <c r="B335" s="17" t="s">
        <v>38</v>
      </c>
      <c r="C335" s="17" t="s">
        <v>107</v>
      </c>
      <c r="D335" s="17" t="s">
        <v>372</v>
      </c>
      <c r="E335" s="17" t="s">
        <v>8</v>
      </c>
      <c r="F335" s="53">
        <f>F336</f>
        <v>173500</v>
      </c>
    </row>
    <row r="336" spans="1:11" outlineLevel="7">
      <c r="A336" s="16" t="s">
        <v>102</v>
      </c>
      <c r="B336" s="17" t="s">
        <v>38</v>
      </c>
      <c r="C336" s="17" t="s">
        <v>107</v>
      </c>
      <c r="D336" s="17" t="s">
        <v>372</v>
      </c>
      <c r="E336" s="17" t="s">
        <v>103</v>
      </c>
      <c r="F336" s="51">
        <f t="shared" ref="F336" si="72">F337</f>
        <v>173500</v>
      </c>
    </row>
    <row r="337" spans="1:6" outlineLevel="7">
      <c r="A337" s="16" t="s">
        <v>109</v>
      </c>
      <c r="B337" s="17" t="s">
        <v>38</v>
      </c>
      <c r="C337" s="17" t="s">
        <v>107</v>
      </c>
      <c r="D337" s="17" t="s">
        <v>372</v>
      </c>
      <c r="E337" s="17" t="s">
        <v>110</v>
      </c>
      <c r="F337" s="53">
        <v>173500</v>
      </c>
    </row>
    <row r="338" spans="1:6" outlineLevel="7">
      <c r="A338" s="16" t="s">
        <v>152</v>
      </c>
      <c r="B338" s="17" t="s">
        <v>38</v>
      </c>
      <c r="C338" s="17" t="s">
        <v>107</v>
      </c>
      <c r="D338" s="17" t="s">
        <v>144</v>
      </c>
      <c r="E338" s="17" t="s">
        <v>8</v>
      </c>
      <c r="F338" s="51">
        <f>F339</f>
        <v>100000</v>
      </c>
    </row>
    <row r="339" spans="1:6" outlineLevel="7">
      <c r="A339" s="16" t="s">
        <v>283</v>
      </c>
      <c r="B339" s="17" t="s">
        <v>38</v>
      </c>
      <c r="C339" s="17" t="s">
        <v>107</v>
      </c>
      <c r="D339" s="17" t="s">
        <v>284</v>
      </c>
      <c r="E339" s="17" t="s">
        <v>8</v>
      </c>
      <c r="F339" s="51">
        <f t="shared" ref="F339:F340" si="73">F340</f>
        <v>100000</v>
      </c>
    </row>
    <row r="340" spans="1:6" outlineLevel="7">
      <c r="A340" s="16" t="s">
        <v>102</v>
      </c>
      <c r="B340" s="17" t="s">
        <v>38</v>
      </c>
      <c r="C340" s="17" t="s">
        <v>107</v>
      </c>
      <c r="D340" s="17" t="s">
        <v>284</v>
      </c>
      <c r="E340" s="17" t="s">
        <v>103</v>
      </c>
      <c r="F340" s="51">
        <f t="shared" si="73"/>
        <v>100000</v>
      </c>
    </row>
    <row r="341" spans="1:6" outlineLevel="7">
      <c r="A341" s="16" t="s">
        <v>294</v>
      </c>
      <c r="B341" s="17" t="s">
        <v>38</v>
      </c>
      <c r="C341" s="17" t="s">
        <v>107</v>
      </c>
      <c r="D341" s="17" t="s">
        <v>284</v>
      </c>
      <c r="E341" s="17" t="s">
        <v>295</v>
      </c>
      <c r="F341" s="53">
        <v>100000</v>
      </c>
    </row>
    <row r="342" spans="1:6" outlineLevel="1">
      <c r="A342" s="16" t="s">
        <v>141</v>
      </c>
      <c r="B342" s="17" t="s">
        <v>38</v>
      </c>
      <c r="C342" s="17" t="s">
        <v>142</v>
      </c>
      <c r="D342" s="17" t="s">
        <v>143</v>
      </c>
      <c r="E342" s="17" t="s">
        <v>8</v>
      </c>
      <c r="F342" s="51">
        <f t="shared" ref="F342:F343" si="74">F343</f>
        <v>39144254.620000005</v>
      </c>
    </row>
    <row r="343" spans="1:6" outlineLevel="1">
      <c r="A343" s="16" t="s">
        <v>152</v>
      </c>
      <c r="B343" s="17" t="s">
        <v>38</v>
      </c>
      <c r="C343" s="17" t="s">
        <v>142</v>
      </c>
      <c r="D343" s="17" t="s">
        <v>144</v>
      </c>
      <c r="E343" s="17" t="s">
        <v>8</v>
      </c>
      <c r="F343" s="51">
        <f t="shared" si="74"/>
        <v>39144254.620000005</v>
      </c>
    </row>
    <row r="344" spans="1:6" outlineLevel="1">
      <c r="A344" s="16" t="s">
        <v>252</v>
      </c>
      <c r="B344" s="17" t="s">
        <v>38</v>
      </c>
      <c r="C344" s="17" t="s">
        <v>142</v>
      </c>
      <c r="D344" s="17" t="s">
        <v>251</v>
      </c>
      <c r="E344" s="17" t="s">
        <v>8</v>
      </c>
      <c r="F344" s="51">
        <f>F354+F345+F348</f>
        <v>39144254.620000005</v>
      </c>
    </row>
    <row r="345" spans="1:6" ht="55.5" customHeight="1" outlineLevel="1">
      <c r="A345" s="16" t="s">
        <v>432</v>
      </c>
      <c r="B345" s="17" t="s">
        <v>38</v>
      </c>
      <c r="C345" s="17" t="s">
        <v>142</v>
      </c>
      <c r="D345" s="17" t="s">
        <v>433</v>
      </c>
      <c r="E345" s="17" t="s">
        <v>8</v>
      </c>
      <c r="F345" s="53">
        <f>F346</f>
        <v>769864</v>
      </c>
    </row>
    <row r="346" spans="1:6" outlineLevel="1">
      <c r="A346" s="16" t="s">
        <v>102</v>
      </c>
      <c r="B346" s="17" t="s">
        <v>38</v>
      </c>
      <c r="C346" s="17" t="s">
        <v>142</v>
      </c>
      <c r="D346" s="17" t="s">
        <v>433</v>
      </c>
      <c r="E346" s="17" t="s">
        <v>103</v>
      </c>
      <c r="F346" s="53">
        <f>F347</f>
        <v>769864</v>
      </c>
    </row>
    <row r="347" spans="1:6" outlineLevel="1">
      <c r="A347" s="16" t="s">
        <v>104</v>
      </c>
      <c r="B347" s="17" t="s">
        <v>38</v>
      </c>
      <c r="C347" s="17" t="s">
        <v>142</v>
      </c>
      <c r="D347" s="17" t="s">
        <v>433</v>
      </c>
      <c r="E347" s="17" t="s">
        <v>105</v>
      </c>
      <c r="F347" s="53">
        <v>769864</v>
      </c>
    </row>
    <row r="348" spans="1:6" ht="54" outlineLevel="1">
      <c r="A348" s="7" t="s">
        <v>434</v>
      </c>
      <c r="B348" s="17" t="s">
        <v>38</v>
      </c>
      <c r="C348" s="17" t="s">
        <v>142</v>
      </c>
      <c r="D348" s="17" t="s">
        <v>435</v>
      </c>
      <c r="E348" s="17" t="s">
        <v>8</v>
      </c>
      <c r="F348" s="53">
        <f>F349+F351</f>
        <v>20997413</v>
      </c>
    </row>
    <row r="349" spans="1:6" outlineLevel="1">
      <c r="A349" s="16" t="s">
        <v>18</v>
      </c>
      <c r="B349" s="17" t="s">
        <v>38</v>
      </c>
      <c r="C349" s="17" t="s">
        <v>142</v>
      </c>
      <c r="D349" s="17" t="s">
        <v>435</v>
      </c>
      <c r="E349" s="17" t="s">
        <v>19</v>
      </c>
      <c r="F349" s="53">
        <f>F350</f>
        <v>130000</v>
      </c>
    </row>
    <row r="350" spans="1:6" ht="20.25" customHeight="1" outlineLevel="1">
      <c r="A350" s="16" t="s">
        <v>20</v>
      </c>
      <c r="B350" s="17" t="s">
        <v>38</v>
      </c>
      <c r="C350" s="17" t="s">
        <v>142</v>
      </c>
      <c r="D350" s="17" t="s">
        <v>435</v>
      </c>
      <c r="E350" s="17" t="s">
        <v>21</v>
      </c>
      <c r="F350" s="53">
        <v>130000</v>
      </c>
    </row>
    <row r="351" spans="1:6" outlineLevel="1">
      <c r="A351" s="16" t="s">
        <v>102</v>
      </c>
      <c r="B351" s="17" t="s">
        <v>38</v>
      </c>
      <c r="C351" s="17" t="s">
        <v>142</v>
      </c>
      <c r="D351" s="17" t="s">
        <v>435</v>
      </c>
      <c r="E351" s="17" t="s">
        <v>103</v>
      </c>
      <c r="F351" s="53">
        <f>F352+F353</f>
        <v>20867413</v>
      </c>
    </row>
    <row r="352" spans="1:6" outlineLevel="1">
      <c r="A352" s="16" t="s">
        <v>104</v>
      </c>
      <c r="B352" s="17" t="s">
        <v>38</v>
      </c>
      <c r="C352" s="17" t="s">
        <v>142</v>
      </c>
      <c r="D352" s="17" t="s">
        <v>435</v>
      </c>
      <c r="E352" s="17" t="s">
        <v>105</v>
      </c>
      <c r="F352" s="53">
        <v>18867413</v>
      </c>
    </row>
    <row r="353" spans="1:11" outlineLevel="1">
      <c r="A353" s="16" t="s">
        <v>109</v>
      </c>
      <c r="B353" s="17" t="s">
        <v>38</v>
      </c>
      <c r="C353" s="17" t="s">
        <v>142</v>
      </c>
      <c r="D353" s="17" t="s">
        <v>435</v>
      </c>
      <c r="E353" s="17" t="s">
        <v>110</v>
      </c>
      <c r="F353" s="53">
        <v>2000000</v>
      </c>
    </row>
    <row r="354" spans="1:11" ht="36" outlineLevel="1">
      <c r="A354" s="7" t="s">
        <v>377</v>
      </c>
      <c r="B354" s="17" t="s">
        <v>38</v>
      </c>
      <c r="C354" s="17" t="s">
        <v>142</v>
      </c>
      <c r="D354" s="17" t="s">
        <v>280</v>
      </c>
      <c r="E354" s="17" t="s">
        <v>8</v>
      </c>
      <c r="F354" s="51">
        <f>F355</f>
        <v>17376977.620000001</v>
      </c>
    </row>
    <row r="355" spans="1:11" ht="36" outlineLevel="1">
      <c r="A355" s="16" t="s">
        <v>238</v>
      </c>
      <c r="B355" s="17" t="s">
        <v>38</v>
      </c>
      <c r="C355" s="17" t="s">
        <v>142</v>
      </c>
      <c r="D355" s="17" t="s">
        <v>280</v>
      </c>
      <c r="E355" s="17" t="s">
        <v>239</v>
      </c>
      <c r="F355" s="51">
        <f>F356</f>
        <v>17376977.620000001</v>
      </c>
    </row>
    <row r="356" spans="1:11" outlineLevel="1">
      <c r="A356" s="16" t="s">
        <v>240</v>
      </c>
      <c r="B356" s="17" t="s">
        <v>38</v>
      </c>
      <c r="C356" s="17" t="s">
        <v>142</v>
      </c>
      <c r="D356" s="17" t="s">
        <v>280</v>
      </c>
      <c r="E356" s="17" t="s">
        <v>241</v>
      </c>
      <c r="F356" s="53">
        <v>17376977.620000001</v>
      </c>
    </row>
    <row r="357" spans="1:11" s="41" customFormat="1" outlineLevel="1">
      <c r="A357" s="47" t="s">
        <v>112</v>
      </c>
      <c r="B357" s="32" t="s">
        <v>38</v>
      </c>
      <c r="C357" s="32" t="s">
        <v>113</v>
      </c>
      <c r="D357" s="32" t="s">
        <v>143</v>
      </c>
      <c r="E357" s="32" t="s">
        <v>8</v>
      </c>
      <c r="F357" s="56">
        <f>F358</f>
        <v>13969969.189999999</v>
      </c>
      <c r="G357" s="42"/>
      <c r="H357" s="42"/>
      <c r="I357" s="42"/>
      <c r="J357" s="42"/>
      <c r="K357" s="42"/>
    </row>
    <row r="358" spans="1:11" outlineLevel="1">
      <c r="A358" s="16" t="s">
        <v>286</v>
      </c>
      <c r="B358" s="17" t="s">
        <v>38</v>
      </c>
      <c r="C358" s="17" t="s">
        <v>285</v>
      </c>
      <c r="D358" s="17" t="s">
        <v>143</v>
      </c>
      <c r="E358" s="17" t="s">
        <v>8</v>
      </c>
      <c r="F358" s="51">
        <f>F359+F373</f>
        <v>13969969.189999999</v>
      </c>
    </row>
    <row r="359" spans="1:11" s="41" customFormat="1" ht="36" outlineLevel="1">
      <c r="A359" s="47" t="s">
        <v>373</v>
      </c>
      <c r="B359" s="32" t="s">
        <v>38</v>
      </c>
      <c r="C359" s="32" t="s">
        <v>285</v>
      </c>
      <c r="D359" s="32" t="s">
        <v>184</v>
      </c>
      <c r="E359" s="32" t="s">
        <v>8</v>
      </c>
      <c r="F359" s="56">
        <f>F366+F360</f>
        <v>13919969.189999999</v>
      </c>
      <c r="G359" s="42"/>
      <c r="H359" s="42"/>
      <c r="I359" s="42"/>
      <c r="J359" s="42"/>
      <c r="K359" s="42"/>
    </row>
    <row r="360" spans="1:11" ht="36" outlineLevel="1">
      <c r="A360" s="16" t="s">
        <v>194</v>
      </c>
      <c r="B360" s="17" t="s">
        <v>38</v>
      </c>
      <c r="C360" s="17" t="s">
        <v>285</v>
      </c>
      <c r="D360" s="17" t="s">
        <v>210</v>
      </c>
      <c r="E360" s="17" t="s">
        <v>8</v>
      </c>
      <c r="F360" s="51">
        <f t="shared" ref="F360" si="75">F361</f>
        <v>561000</v>
      </c>
    </row>
    <row r="361" spans="1:11" outlineLevel="1">
      <c r="A361" s="16" t="s">
        <v>114</v>
      </c>
      <c r="B361" s="17" t="s">
        <v>38</v>
      </c>
      <c r="C361" s="17" t="s">
        <v>285</v>
      </c>
      <c r="D361" s="17" t="s">
        <v>185</v>
      </c>
      <c r="E361" s="17" t="s">
        <v>8</v>
      </c>
      <c r="F361" s="51">
        <f t="shared" ref="F361" si="76">F362+F364</f>
        <v>561000</v>
      </c>
    </row>
    <row r="362" spans="1:11" outlineLevel="1">
      <c r="A362" s="16" t="s">
        <v>18</v>
      </c>
      <c r="B362" s="17" t="s">
        <v>38</v>
      </c>
      <c r="C362" s="17" t="s">
        <v>285</v>
      </c>
      <c r="D362" s="17" t="s">
        <v>185</v>
      </c>
      <c r="E362" s="17" t="s">
        <v>19</v>
      </c>
      <c r="F362" s="51">
        <f t="shared" ref="F362" si="77">F363</f>
        <v>531000</v>
      </c>
    </row>
    <row r="363" spans="1:11" ht="19.5" customHeight="1" outlineLevel="1">
      <c r="A363" s="16" t="s">
        <v>20</v>
      </c>
      <c r="B363" s="17" t="s">
        <v>38</v>
      </c>
      <c r="C363" s="17" t="s">
        <v>285</v>
      </c>
      <c r="D363" s="17" t="s">
        <v>185</v>
      </c>
      <c r="E363" s="17" t="s">
        <v>21</v>
      </c>
      <c r="F363" s="53">
        <v>531000</v>
      </c>
    </row>
    <row r="364" spans="1:11" ht="18" customHeight="1" outlineLevel="1">
      <c r="A364" s="16" t="s">
        <v>247</v>
      </c>
      <c r="B364" s="17" t="s">
        <v>38</v>
      </c>
      <c r="C364" s="17" t="s">
        <v>285</v>
      </c>
      <c r="D364" s="17" t="s">
        <v>185</v>
      </c>
      <c r="E364" s="17" t="s">
        <v>23</v>
      </c>
      <c r="F364" s="51">
        <f t="shared" ref="F364" si="78">F365</f>
        <v>30000</v>
      </c>
    </row>
    <row r="365" spans="1:11" ht="18" customHeight="1" outlineLevel="1">
      <c r="A365" s="16" t="s">
        <v>248</v>
      </c>
      <c r="B365" s="17" t="s">
        <v>38</v>
      </c>
      <c r="C365" s="17" t="s">
        <v>285</v>
      </c>
      <c r="D365" s="17" t="s">
        <v>185</v>
      </c>
      <c r="E365" s="17" t="s">
        <v>25</v>
      </c>
      <c r="F365" s="53">
        <v>30000</v>
      </c>
    </row>
    <row r="366" spans="1:11" outlineLevel="1">
      <c r="A366" s="16" t="s">
        <v>374</v>
      </c>
      <c r="B366" s="17" t="s">
        <v>38</v>
      </c>
      <c r="C366" s="17" t="s">
        <v>285</v>
      </c>
      <c r="D366" s="17" t="s">
        <v>289</v>
      </c>
      <c r="E366" s="17" t="s">
        <v>8</v>
      </c>
      <c r="F366" s="51">
        <f>F370+F367</f>
        <v>13358969.189999999</v>
      </c>
    </row>
    <row r="367" spans="1:11" ht="38.25" customHeight="1" outlineLevel="1">
      <c r="A367" s="7" t="s">
        <v>422</v>
      </c>
      <c r="B367" s="17" t="s">
        <v>38</v>
      </c>
      <c r="C367" s="17" t="s">
        <v>285</v>
      </c>
      <c r="D367" s="17" t="s">
        <v>288</v>
      </c>
      <c r="E367" s="17" t="s">
        <v>8</v>
      </c>
      <c r="F367" s="51">
        <f t="shared" ref="F367:F368" si="79">F368</f>
        <v>10083003.189999999</v>
      </c>
    </row>
    <row r="368" spans="1:11" ht="36" outlineLevel="1">
      <c r="A368" s="16" t="s">
        <v>238</v>
      </c>
      <c r="B368" s="17" t="s">
        <v>38</v>
      </c>
      <c r="C368" s="17" t="s">
        <v>285</v>
      </c>
      <c r="D368" s="17" t="s">
        <v>288</v>
      </c>
      <c r="E368" s="17" t="s">
        <v>239</v>
      </c>
      <c r="F368" s="51">
        <f t="shared" si="79"/>
        <v>10083003.189999999</v>
      </c>
    </row>
    <row r="369" spans="1:11" outlineLevel="1">
      <c r="A369" s="16" t="s">
        <v>240</v>
      </c>
      <c r="B369" s="17" t="s">
        <v>38</v>
      </c>
      <c r="C369" s="17" t="s">
        <v>285</v>
      </c>
      <c r="D369" s="17" t="s">
        <v>288</v>
      </c>
      <c r="E369" s="17" t="s">
        <v>241</v>
      </c>
      <c r="F369" s="53">
        <v>10083003.189999999</v>
      </c>
    </row>
    <row r="370" spans="1:11" outlineLevel="1">
      <c r="A370" s="16" t="s">
        <v>258</v>
      </c>
      <c r="B370" s="17" t="s">
        <v>38</v>
      </c>
      <c r="C370" s="17" t="s">
        <v>285</v>
      </c>
      <c r="D370" s="17" t="s">
        <v>287</v>
      </c>
      <c r="E370" s="17" t="s">
        <v>8</v>
      </c>
      <c r="F370" s="51">
        <f t="shared" ref="F370:F371" si="80">F371</f>
        <v>3275966</v>
      </c>
    </row>
    <row r="371" spans="1:11" ht="36" outlineLevel="1">
      <c r="A371" s="16" t="s">
        <v>238</v>
      </c>
      <c r="B371" s="17" t="s">
        <v>38</v>
      </c>
      <c r="C371" s="17" t="s">
        <v>285</v>
      </c>
      <c r="D371" s="17" t="s">
        <v>287</v>
      </c>
      <c r="E371" s="17" t="s">
        <v>239</v>
      </c>
      <c r="F371" s="51">
        <f t="shared" si="80"/>
        <v>3275966</v>
      </c>
    </row>
    <row r="372" spans="1:11" outlineLevel="1">
      <c r="A372" s="16" t="s">
        <v>240</v>
      </c>
      <c r="B372" s="17" t="s">
        <v>38</v>
      </c>
      <c r="C372" s="17" t="s">
        <v>285</v>
      </c>
      <c r="D372" s="17" t="s">
        <v>287</v>
      </c>
      <c r="E372" s="17" t="s">
        <v>241</v>
      </c>
      <c r="F372" s="53">
        <v>3275966</v>
      </c>
    </row>
    <row r="373" spans="1:11" ht="36" outlineLevel="1">
      <c r="A373" s="40" t="s">
        <v>468</v>
      </c>
      <c r="B373" s="32" t="s">
        <v>38</v>
      </c>
      <c r="C373" s="32" t="s">
        <v>285</v>
      </c>
      <c r="D373" s="32" t="s">
        <v>469</v>
      </c>
      <c r="E373" s="32" t="s">
        <v>8</v>
      </c>
      <c r="F373" s="53">
        <f>F374</f>
        <v>50000</v>
      </c>
    </row>
    <row r="374" spans="1:11" ht="20.25" customHeight="1" outlineLevel="1">
      <c r="A374" s="75" t="s">
        <v>470</v>
      </c>
      <c r="B374" s="17" t="s">
        <v>38</v>
      </c>
      <c r="C374" s="17" t="s">
        <v>285</v>
      </c>
      <c r="D374" s="17" t="s">
        <v>471</v>
      </c>
      <c r="E374" s="17" t="s">
        <v>8</v>
      </c>
      <c r="F374" s="53">
        <f>F375</f>
        <v>50000</v>
      </c>
    </row>
    <row r="375" spans="1:11" ht="36" outlineLevel="1">
      <c r="A375" s="16" t="s">
        <v>472</v>
      </c>
      <c r="B375" s="17" t="s">
        <v>38</v>
      </c>
      <c r="C375" s="17" t="s">
        <v>285</v>
      </c>
      <c r="D375" s="17" t="s">
        <v>473</v>
      </c>
      <c r="E375" s="17" t="s">
        <v>8</v>
      </c>
      <c r="F375" s="53">
        <f>F376</f>
        <v>50000</v>
      </c>
    </row>
    <row r="376" spans="1:11" ht="20.25" customHeight="1" outlineLevel="1">
      <c r="A376" s="16" t="s">
        <v>18</v>
      </c>
      <c r="B376" s="17" t="s">
        <v>38</v>
      </c>
      <c r="C376" s="17" t="s">
        <v>285</v>
      </c>
      <c r="D376" s="17" t="s">
        <v>473</v>
      </c>
      <c r="E376" s="17" t="s">
        <v>19</v>
      </c>
      <c r="F376" s="53">
        <f>F377</f>
        <v>50000</v>
      </c>
    </row>
    <row r="377" spans="1:11" ht="21" customHeight="1" outlineLevel="1">
      <c r="A377" s="16" t="s">
        <v>20</v>
      </c>
      <c r="B377" s="17" t="s">
        <v>38</v>
      </c>
      <c r="C377" s="17" t="s">
        <v>285</v>
      </c>
      <c r="D377" s="17" t="s">
        <v>473</v>
      </c>
      <c r="E377" s="17" t="s">
        <v>21</v>
      </c>
      <c r="F377" s="53">
        <v>50000</v>
      </c>
    </row>
    <row r="378" spans="1:11" s="41" customFormat="1" outlineLevel="1">
      <c r="A378" s="47" t="s">
        <v>115</v>
      </c>
      <c r="B378" s="32" t="s">
        <v>38</v>
      </c>
      <c r="C378" s="32" t="s">
        <v>116</v>
      </c>
      <c r="D378" s="32" t="s">
        <v>143</v>
      </c>
      <c r="E378" s="32" t="s">
        <v>8</v>
      </c>
      <c r="F378" s="55">
        <f>F379</f>
        <v>2500000</v>
      </c>
      <c r="G378" s="42"/>
      <c r="H378" s="42"/>
      <c r="I378" s="42"/>
      <c r="J378" s="42"/>
      <c r="K378" s="42"/>
    </row>
    <row r="379" spans="1:11" outlineLevel="2">
      <c r="A379" s="16" t="s">
        <v>117</v>
      </c>
      <c r="B379" s="17" t="s">
        <v>38</v>
      </c>
      <c r="C379" s="17" t="s">
        <v>118</v>
      </c>
      <c r="D379" s="17" t="s">
        <v>143</v>
      </c>
      <c r="E379" s="17" t="s">
        <v>8</v>
      </c>
      <c r="F379" s="53">
        <f t="shared" ref="F379:F383" si="81">F380</f>
        <v>2500000</v>
      </c>
    </row>
    <row r="380" spans="1:11" s="41" customFormat="1" ht="36" outlineLevel="3">
      <c r="A380" s="47" t="s">
        <v>424</v>
      </c>
      <c r="B380" s="32" t="s">
        <v>38</v>
      </c>
      <c r="C380" s="32" t="s">
        <v>118</v>
      </c>
      <c r="D380" s="32" t="s">
        <v>302</v>
      </c>
      <c r="E380" s="32" t="s">
        <v>8</v>
      </c>
      <c r="F380" s="55">
        <f>F381</f>
        <v>2500000</v>
      </c>
      <c r="G380" s="42"/>
      <c r="H380" s="42"/>
      <c r="I380" s="42"/>
      <c r="J380" s="42"/>
      <c r="K380" s="42"/>
    </row>
    <row r="381" spans="1:11" ht="21" customHeight="1" outlineLevel="4">
      <c r="A381" s="19" t="s">
        <v>318</v>
      </c>
      <c r="B381" s="17" t="s">
        <v>38</v>
      </c>
      <c r="C381" s="17" t="s">
        <v>118</v>
      </c>
      <c r="D381" s="17" t="s">
        <v>304</v>
      </c>
      <c r="E381" s="17" t="s">
        <v>8</v>
      </c>
      <c r="F381" s="53">
        <f t="shared" si="81"/>
        <v>2500000</v>
      </c>
    </row>
    <row r="382" spans="1:11" ht="36" outlineLevel="5">
      <c r="A382" s="16" t="s">
        <v>119</v>
      </c>
      <c r="B382" s="17" t="s">
        <v>38</v>
      </c>
      <c r="C382" s="17" t="s">
        <v>118</v>
      </c>
      <c r="D382" s="17" t="s">
        <v>305</v>
      </c>
      <c r="E382" s="17" t="s">
        <v>8</v>
      </c>
      <c r="F382" s="53">
        <f t="shared" si="81"/>
        <v>2500000</v>
      </c>
    </row>
    <row r="383" spans="1:11" ht="36" outlineLevel="6">
      <c r="A383" s="16" t="s">
        <v>50</v>
      </c>
      <c r="B383" s="17" t="s">
        <v>38</v>
      </c>
      <c r="C383" s="17" t="s">
        <v>118</v>
      </c>
      <c r="D383" s="17" t="s">
        <v>305</v>
      </c>
      <c r="E383" s="17" t="s">
        <v>51</v>
      </c>
      <c r="F383" s="53">
        <f t="shared" si="81"/>
        <v>2500000</v>
      </c>
    </row>
    <row r="384" spans="1:11" outlineLevel="7">
      <c r="A384" s="16" t="s">
        <v>52</v>
      </c>
      <c r="B384" s="17" t="s">
        <v>38</v>
      </c>
      <c r="C384" s="17" t="s">
        <v>118</v>
      </c>
      <c r="D384" s="17" t="s">
        <v>305</v>
      </c>
      <c r="E384" s="17" t="s">
        <v>53</v>
      </c>
      <c r="F384" s="53">
        <v>2500000</v>
      </c>
    </row>
    <row r="385" spans="1:11" s="3" customFormat="1" ht="17.399999999999999">
      <c r="A385" s="14" t="s">
        <v>120</v>
      </c>
      <c r="B385" s="15" t="s">
        <v>121</v>
      </c>
      <c r="C385" s="15" t="s">
        <v>7</v>
      </c>
      <c r="D385" s="15" t="s">
        <v>143</v>
      </c>
      <c r="E385" s="15" t="s">
        <v>8</v>
      </c>
      <c r="F385" s="57">
        <f t="shared" ref="F385" si="82">F386</f>
        <v>5082737.8</v>
      </c>
      <c r="G385" s="5"/>
      <c r="H385" s="5"/>
      <c r="I385" s="5"/>
      <c r="J385" s="5"/>
      <c r="K385" s="5"/>
    </row>
    <row r="386" spans="1:11" outlineLevel="1">
      <c r="A386" s="16" t="s">
        <v>9</v>
      </c>
      <c r="B386" s="17" t="s">
        <v>121</v>
      </c>
      <c r="C386" s="17" t="s">
        <v>10</v>
      </c>
      <c r="D386" s="17" t="s">
        <v>143</v>
      </c>
      <c r="E386" s="17" t="s">
        <v>8</v>
      </c>
      <c r="F386" s="53">
        <f t="shared" ref="F386" si="83">F387+F402+F407</f>
        <v>5082737.8</v>
      </c>
    </row>
    <row r="387" spans="1:11" ht="37.5" customHeight="1" outlineLevel="2">
      <c r="A387" s="16" t="s">
        <v>122</v>
      </c>
      <c r="B387" s="17" t="s">
        <v>121</v>
      </c>
      <c r="C387" s="17" t="s">
        <v>123</v>
      </c>
      <c r="D387" s="17" t="s">
        <v>143</v>
      </c>
      <c r="E387" s="17" t="s">
        <v>8</v>
      </c>
      <c r="F387" s="53">
        <f t="shared" ref="F387" si="84">F388</f>
        <v>3549325.8</v>
      </c>
    </row>
    <row r="388" spans="1:11" outlineLevel="4">
      <c r="A388" s="16" t="s">
        <v>152</v>
      </c>
      <c r="B388" s="17" t="s">
        <v>121</v>
      </c>
      <c r="C388" s="17" t="s">
        <v>123</v>
      </c>
      <c r="D388" s="17" t="s">
        <v>144</v>
      </c>
      <c r="E388" s="17" t="s">
        <v>8</v>
      </c>
      <c r="F388" s="53">
        <f t="shared" ref="F388" si="85">F389+F392+F399</f>
        <v>3549325.8</v>
      </c>
    </row>
    <row r="389" spans="1:11" outlineLevel="5">
      <c r="A389" s="16" t="s">
        <v>124</v>
      </c>
      <c r="B389" s="17" t="s">
        <v>121</v>
      </c>
      <c r="C389" s="17" t="s">
        <v>123</v>
      </c>
      <c r="D389" s="17" t="s">
        <v>163</v>
      </c>
      <c r="E389" s="17" t="s">
        <v>8</v>
      </c>
      <c r="F389" s="53">
        <f t="shared" ref="F389:F390" si="86">F390</f>
        <v>1535662.18</v>
      </c>
    </row>
    <row r="390" spans="1:11" ht="54" outlineLevel="6">
      <c r="A390" s="16" t="s">
        <v>14</v>
      </c>
      <c r="B390" s="17" t="s">
        <v>121</v>
      </c>
      <c r="C390" s="17" t="s">
        <v>123</v>
      </c>
      <c r="D390" s="17" t="s">
        <v>163</v>
      </c>
      <c r="E390" s="17" t="s">
        <v>15</v>
      </c>
      <c r="F390" s="53">
        <f t="shared" si="86"/>
        <v>1535662.18</v>
      </c>
    </row>
    <row r="391" spans="1:11" outlineLevel="7">
      <c r="A391" s="16" t="s">
        <v>16</v>
      </c>
      <c r="B391" s="17" t="s">
        <v>121</v>
      </c>
      <c r="C391" s="17" t="s">
        <v>123</v>
      </c>
      <c r="D391" s="17" t="s">
        <v>163</v>
      </c>
      <c r="E391" s="17" t="s">
        <v>17</v>
      </c>
      <c r="F391" s="51">
        <v>1535662.18</v>
      </c>
    </row>
    <row r="392" spans="1:11" ht="36" outlineLevel="5">
      <c r="A392" s="16" t="s">
        <v>13</v>
      </c>
      <c r="B392" s="17" t="s">
        <v>121</v>
      </c>
      <c r="C392" s="17" t="s">
        <v>123</v>
      </c>
      <c r="D392" s="17" t="s">
        <v>145</v>
      </c>
      <c r="E392" s="17" t="s">
        <v>8</v>
      </c>
      <c r="F392" s="53">
        <f t="shared" ref="F392" si="87">F393+F395+F397</f>
        <v>1904663.6199999999</v>
      </c>
    </row>
    <row r="393" spans="1:11" ht="54" outlineLevel="6">
      <c r="A393" s="16" t="s">
        <v>14</v>
      </c>
      <c r="B393" s="17" t="s">
        <v>121</v>
      </c>
      <c r="C393" s="17" t="s">
        <v>123</v>
      </c>
      <c r="D393" s="17" t="s">
        <v>145</v>
      </c>
      <c r="E393" s="17" t="s">
        <v>15</v>
      </c>
      <c r="F393" s="53">
        <f t="shared" ref="F393" si="88">F394</f>
        <v>1777902.22</v>
      </c>
    </row>
    <row r="394" spans="1:11" outlineLevel="7">
      <c r="A394" s="16" t="s">
        <v>16</v>
      </c>
      <c r="B394" s="17" t="s">
        <v>121</v>
      </c>
      <c r="C394" s="17" t="s">
        <v>123</v>
      </c>
      <c r="D394" s="17" t="s">
        <v>145</v>
      </c>
      <c r="E394" s="17" t="s">
        <v>17</v>
      </c>
      <c r="F394" s="51">
        <v>1777902.22</v>
      </c>
    </row>
    <row r="395" spans="1:11" outlineLevel="6">
      <c r="A395" s="16" t="s">
        <v>18</v>
      </c>
      <c r="B395" s="17" t="s">
        <v>121</v>
      </c>
      <c r="C395" s="17" t="s">
        <v>123</v>
      </c>
      <c r="D395" s="17" t="s">
        <v>145</v>
      </c>
      <c r="E395" s="17" t="s">
        <v>19</v>
      </c>
      <c r="F395" s="53">
        <f t="shared" ref="F395" si="89">F396</f>
        <v>124871.4</v>
      </c>
    </row>
    <row r="396" spans="1:11" ht="20.25" customHeight="1" outlineLevel="7">
      <c r="A396" s="16" t="s">
        <v>20</v>
      </c>
      <c r="B396" s="17" t="s">
        <v>121</v>
      </c>
      <c r="C396" s="17" t="s">
        <v>123</v>
      </c>
      <c r="D396" s="17" t="s">
        <v>145</v>
      </c>
      <c r="E396" s="17" t="s">
        <v>21</v>
      </c>
      <c r="F396" s="51">
        <v>124871.4</v>
      </c>
    </row>
    <row r="397" spans="1:11" outlineLevel="6">
      <c r="A397" s="16" t="s">
        <v>22</v>
      </c>
      <c r="B397" s="17" t="s">
        <v>121</v>
      </c>
      <c r="C397" s="17" t="s">
        <v>123</v>
      </c>
      <c r="D397" s="17" t="s">
        <v>145</v>
      </c>
      <c r="E397" s="17" t="s">
        <v>23</v>
      </c>
      <c r="F397" s="53">
        <f t="shared" ref="F397" si="90">F398</f>
        <v>1890</v>
      </c>
    </row>
    <row r="398" spans="1:11" outlineLevel="7">
      <c r="A398" s="16" t="s">
        <v>24</v>
      </c>
      <c r="B398" s="17" t="s">
        <v>121</v>
      </c>
      <c r="C398" s="17" t="s">
        <v>123</v>
      </c>
      <c r="D398" s="17" t="s">
        <v>145</v>
      </c>
      <c r="E398" s="17" t="s">
        <v>25</v>
      </c>
      <c r="F398" s="51">
        <v>1890</v>
      </c>
    </row>
    <row r="399" spans="1:11" outlineLevel="5">
      <c r="A399" s="16" t="s">
        <v>125</v>
      </c>
      <c r="B399" s="17" t="s">
        <v>121</v>
      </c>
      <c r="C399" s="17" t="s">
        <v>123</v>
      </c>
      <c r="D399" s="17" t="s">
        <v>164</v>
      </c>
      <c r="E399" s="17" t="s">
        <v>8</v>
      </c>
      <c r="F399" s="53">
        <f t="shared" ref="F399:F400" si="91">F400</f>
        <v>109000</v>
      </c>
    </row>
    <row r="400" spans="1:11" ht="54" outlineLevel="6">
      <c r="A400" s="16" t="s">
        <v>14</v>
      </c>
      <c r="B400" s="17" t="s">
        <v>121</v>
      </c>
      <c r="C400" s="17" t="s">
        <v>123</v>
      </c>
      <c r="D400" s="17" t="s">
        <v>164</v>
      </c>
      <c r="E400" s="17" t="s">
        <v>15</v>
      </c>
      <c r="F400" s="53">
        <f t="shared" si="91"/>
        <v>109000</v>
      </c>
    </row>
    <row r="401" spans="1:11" outlineLevel="7">
      <c r="A401" s="16" t="s">
        <v>16</v>
      </c>
      <c r="B401" s="17" t="s">
        <v>121</v>
      </c>
      <c r="C401" s="17" t="s">
        <v>123</v>
      </c>
      <c r="D401" s="17" t="s">
        <v>164</v>
      </c>
      <c r="E401" s="17" t="s">
        <v>17</v>
      </c>
      <c r="F401" s="51">
        <v>109000</v>
      </c>
    </row>
    <row r="402" spans="1:11" ht="36" outlineLevel="2">
      <c r="A402" s="16" t="s">
        <v>11</v>
      </c>
      <c r="B402" s="17" t="s">
        <v>121</v>
      </c>
      <c r="C402" s="17" t="s">
        <v>12</v>
      </c>
      <c r="D402" s="17" t="s">
        <v>143</v>
      </c>
      <c r="E402" s="17" t="s">
        <v>8</v>
      </c>
      <c r="F402" s="53">
        <f t="shared" ref="F402:F405" si="92">F403</f>
        <v>1482979</v>
      </c>
    </row>
    <row r="403" spans="1:11" outlineLevel="4">
      <c r="A403" s="16" t="s">
        <v>152</v>
      </c>
      <c r="B403" s="17" t="s">
        <v>121</v>
      </c>
      <c r="C403" s="17" t="s">
        <v>12</v>
      </c>
      <c r="D403" s="17" t="s">
        <v>144</v>
      </c>
      <c r="E403" s="17" t="s">
        <v>8</v>
      </c>
      <c r="F403" s="53">
        <f t="shared" si="92"/>
        <v>1482979</v>
      </c>
    </row>
    <row r="404" spans="1:11" outlineLevel="5">
      <c r="A404" s="16" t="s">
        <v>138</v>
      </c>
      <c r="B404" s="17" t="s">
        <v>121</v>
      </c>
      <c r="C404" s="17" t="s">
        <v>12</v>
      </c>
      <c r="D404" s="17" t="s">
        <v>165</v>
      </c>
      <c r="E404" s="17" t="s">
        <v>8</v>
      </c>
      <c r="F404" s="53">
        <f t="shared" si="92"/>
        <v>1482979</v>
      </c>
    </row>
    <row r="405" spans="1:11" ht="54" outlineLevel="6">
      <c r="A405" s="16" t="s">
        <v>14</v>
      </c>
      <c r="B405" s="17" t="s">
        <v>121</v>
      </c>
      <c r="C405" s="17" t="s">
        <v>12</v>
      </c>
      <c r="D405" s="17" t="s">
        <v>165</v>
      </c>
      <c r="E405" s="17" t="s">
        <v>15</v>
      </c>
      <c r="F405" s="53">
        <f t="shared" si="92"/>
        <v>1482979</v>
      </c>
    </row>
    <row r="406" spans="1:11" outlineLevel="7">
      <c r="A406" s="16" t="s">
        <v>16</v>
      </c>
      <c r="B406" s="17" t="s">
        <v>121</v>
      </c>
      <c r="C406" s="17" t="s">
        <v>12</v>
      </c>
      <c r="D406" s="17" t="s">
        <v>165</v>
      </c>
      <c r="E406" s="17" t="s">
        <v>17</v>
      </c>
      <c r="F406" s="51">
        <v>1482979</v>
      </c>
    </row>
    <row r="407" spans="1:11" outlineLevel="2">
      <c r="A407" s="16" t="s">
        <v>26</v>
      </c>
      <c r="B407" s="17" t="s">
        <v>121</v>
      </c>
      <c r="C407" s="17" t="s">
        <v>27</v>
      </c>
      <c r="D407" s="17" t="s">
        <v>143</v>
      </c>
      <c r="E407" s="17" t="s">
        <v>8</v>
      </c>
      <c r="F407" s="53">
        <f>F408</f>
        <v>50433</v>
      </c>
    </row>
    <row r="408" spans="1:11" s="41" customFormat="1" outlineLevel="7">
      <c r="A408" s="47" t="s">
        <v>152</v>
      </c>
      <c r="B408" s="32" t="s">
        <v>121</v>
      </c>
      <c r="C408" s="32" t="s">
        <v>27</v>
      </c>
      <c r="D408" s="32" t="s">
        <v>144</v>
      </c>
      <c r="E408" s="32" t="s">
        <v>8</v>
      </c>
      <c r="F408" s="59">
        <f t="shared" ref="F408:F410" si="93">F409</f>
        <v>50433</v>
      </c>
      <c r="G408" s="42"/>
      <c r="H408" s="42"/>
      <c r="I408" s="42"/>
      <c r="J408" s="42"/>
      <c r="K408" s="42"/>
    </row>
    <row r="409" spans="1:11" outlineLevel="7">
      <c r="A409" s="16" t="s">
        <v>242</v>
      </c>
      <c r="B409" s="17" t="s">
        <v>121</v>
      </c>
      <c r="C409" s="17" t="s">
        <v>27</v>
      </c>
      <c r="D409" s="38">
        <v>9909970200</v>
      </c>
      <c r="E409" s="17" t="s">
        <v>8</v>
      </c>
      <c r="F409" s="60">
        <f t="shared" si="93"/>
        <v>50433</v>
      </c>
    </row>
    <row r="410" spans="1:11" outlineLevel="7">
      <c r="A410" s="16" t="s">
        <v>18</v>
      </c>
      <c r="B410" s="17" t="s">
        <v>121</v>
      </c>
      <c r="C410" s="17" t="s">
        <v>27</v>
      </c>
      <c r="D410" s="38">
        <v>9909970200</v>
      </c>
      <c r="E410" s="17" t="s">
        <v>19</v>
      </c>
      <c r="F410" s="60">
        <f t="shared" si="93"/>
        <v>50433</v>
      </c>
    </row>
    <row r="411" spans="1:11" ht="21" customHeight="1" outlineLevel="7">
      <c r="A411" s="16" t="s">
        <v>20</v>
      </c>
      <c r="B411" s="17" t="s">
        <v>121</v>
      </c>
      <c r="C411" s="17" t="s">
        <v>27</v>
      </c>
      <c r="D411" s="38">
        <v>9909970200</v>
      </c>
      <c r="E411" s="17" t="s">
        <v>21</v>
      </c>
      <c r="F411" s="51">
        <v>50433</v>
      </c>
    </row>
    <row r="412" spans="1:11" s="3" customFormat="1" ht="17.399999999999999">
      <c r="A412" s="14" t="s">
        <v>126</v>
      </c>
      <c r="B412" s="15" t="s">
        <v>127</v>
      </c>
      <c r="C412" s="15" t="s">
        <v>7</v>
      </c>
      <c r="D412" s="15" t="s">
        <v>143</v>
      </c>
      <c r="E412" s="15" t="s">
        <v>8</v>
      </c>
      <c r="F412" s="57">
        <f>F413+F524</f>
        <v>499351225.65999997</v>
      </c>
      <c r="G412" s="64"/>
      <c r="H412" s="64"/>
      <c r="I412" s="5"/>
      <c r="J412" s="5"/>
      <c r="K412" s="5"/>
    </row>
    <row r="413" spans="1:11" s="41" customFormat="1" outlineLevel="1">
      <c r="A413" s="47" t="s">
        <v>81</v>
      </c>
      <c r="B413" s="32" t="s">
        <v>127</v>
      </c>
      <c r="C413" s="32" t="s">
        <v>82</v>
      </c>
      <c r="D413" s="32" t="s">
        <v>143</v>
      </c>
      <c r="E413" s="32" t="s">
        <v>8</v>
      </c>
      <c r="F413" s="55">
        <f>F414+F437+F485+F504+F464</f>
        <v>492364934.65999997</v>
      </c>
      <c r="G413" s="42"/>
      <c r="H413" s="42"/>
      <c r="I413" s="42"/>
      <c r="J413" s="42"/>
      <c r="K413" s="42"/>
    </row>
    <row r="414" spans="1:11" outlineLevel="2">
      <c r="A414" s="16" t="s">
        <v>128</v>
      </c>
      <c r="B414" s="17" t="s">
        <v>127</v>
      </c>
      <c r="C414" s="17" t="s">
        <v>129</v>
      </c>
      <c r="D414" s="17" t="s">
        <v>143</v>
      </c>
      <c r="E414" s="17" t="s">
        <v>8</v>
      </c>
      <c r="F414" s="53">
        <f t="shared" ref="F414" si="94">F415</f>
        <v>110602815.01000001</v>
      </c>
    </row>
    <row r="415" spans="1:11" s="41" customFormat="1" ht="36" outlineLevel="3">
      <c r="A415" s="47" t="s">
        <v>393</v>
      </c>
      <c r="B415" s="32" t="s">
        <v>127</v>
      </c>
      <c r="C415" s="32" t="s">
        <v>129</v>
      </c>
      <c r="D415" s="32" t="s">
        <v>158</v>
      </c>
      <c r="E415" s="32" t="s">
        <v>8</v>
      </c>
      <c r="F415" s="55">
        <f>F416</f>
        <v>110602815.01000001</v>
      </c>
      <c r="G415" s="42"/>
      <c r="H415" s="42"/>
      <c r="I415" s="42"/>
      <c r="J415" s="42"/>
      <c r="K415" s="42"/>
    </row>
    <row r="416" spans="1:11" ht="36" outlineLevel="4">
      <c r="A416" s="16" t="s">
        <v>394</v>
      </c>
      <c r="B416" s="17" t="s">
        <v>127</v>
      </c>
      <c r="C416" s="17" t="s">
        <v>129</v>
      </c>
      <c r="D416" s="17" t="s">
        <v>159</v>
      </c>
      <c r="E416" s="17" t="s">
        <v>8</v>
      </c>
      <c r="F416" s="53">
        <f>F417+F424</f>
        <v>110602815.01000001</v>
      </c>
    </row>
    <row r="417" spans="1:6" ht="36" outlineLevel="4">
      <c r="A417" s="19" t="s">
        <v>186</v>
      </c>
      <c r="B417" s="17" t="s">
        <v>127</v>
      </c>
      <c r="C417" s="17" t="s">
        <v>129</v>
      </c>
      <c r="D417" s="17" t="s">
        <v>199</v>
      </c>
      <c r="E417" s="17" t="s">
        <v>8</v>
      </c>
      <c r="F417" s="53">
        <f>F418+F421</f>
        <v>109417383</v>
      </c>
    </row>
    <row r="418" spans="1:6" ht="36" outlineLevel="5">
      <c r="A418" s="16" t="s">
        <v>131</v>
      </c>
      <c r="B418" s="17" t="s">
        <v>127</v>
      </c>
      <c r="C418" s="17" t="s">
        <v>129</v>
      </c>
      <c r="D418" s="17" t="s">
        <v>166</v>
      </c>
      <c r="E418" s="17" t="s">
        <v>8</v>
      </c>
      <c r="F418" s="53">
        <f t="shared" ref="F418:F419" si="95">F419</f>
        <v>42914154</v>
      </c>
    </row>
    <row r="419" spans="1:6" ht="36" outlineLevel="6">
      <c r="A419" s="16" t="s">
        <v>50</v>
      </c>
      <c r="B419" s="17" t="s">
        <v>127</v>
      </c>
      <c r="C419" s="17" t="s">
        <v>129</v>
      </c>
      <c r="D419" s="17" t="s">
        <v>166</v>
      </c>
      <c r="E419" s="17" t="s">
        <v>51</v>
      </c>
      <c r="F419" s="53">
        <f t="shared" si="95"/>
        <v>42914154</v>
      </c>
    </row>
    <row r="420" spans="1:6" outlineLevel="7">
      <c r="A420" s="16" t="s">
        <v>86</v>
      </c>
      <c r="B420" s="17" t="s">
        <v>127</v>
      </c>
      <c r="C420" s="17" t="s">
        <v>129</v>
      </c>
      <c r="D420" s="17" t="s">
        <v>166</v>
      </c>
      <c r="E420" s="17" t="s">
        <v>87</v>
      </c>
      <c r="F420" s="51">
        <v>42914154</v>
      </c>
    </row>
    <row r="421" spans="1:6" ht="54" outlineLevel="7">
      <c r="A421" s="19" t="s">
        <v>395</v>
      </c>
      <c r="B421" s="17" t="s">
        <v>127</v>
      </c>
      <c r="C421" s="17" t="s">
        <v>129</v>
      </c>
      <c r="D421" s="17" t="s">
        <v>167</v>
      </c>
      <c r="E421" s="17" t="s">
        <v>8</v>
      </c>
      <c r="F421" s="53">
        <f t="shared" ref="F421:F422" si="96">F422</f>
        <v>66503229</v>
      </c>
    </row>
    <row r="422" spans="1:6" ht="36" outlineLevel="7">
      <c r="A422" s="16" t="s">
        <v>50</v>
      </c>
      <c r="B422" s="17" t="s">
        <v>127</v>
      </c>
      <c r="C422" s="17" t="s">
        <v>129</v>
      </c>
      <c r="D422" s="17" t="s">
        <v>167</v>
      </c>
      <c r="E422" s="17" t="s">
        <v>51</v>
      </c>
      <c r="F422" s="53">
        <f t="shared" si="96"/>
        <v>66503229</v>
      </c>
    </row>
    <row r="423" spans="1:6" outlineLevel="7">
      <c r="A423" s="16" t="s">
        <v>86</v>
      </c>
      <c r="B423" s="17" t="s">
        <v>127</v>
      </c>
      <c r="C423" s="17" t="s">
        <v>129</v>
      </c>
      <c r="D423" s="17" t="s">
        <v>167</v>
      </c>
      <c r="E423" s="17" t="s">
        <v>87</v>
      </c>
      <c r="F423" s="51">
        <v>66503229</v>
      </c>
    </row>
    <row r="424" spans="1:6" ht="18.75" customHeight="1" outlineLevel="7">
      <c r="A424" s="19" t="s">
        <v>187</v>
      </c>
      <c r="B424" s="17" t="s">
        <v>127</v>
      </c>
      <c r="C424" s="17" t="s">
        <v>129</v>
      </c>
      <c r="D424" s="17" t="s">
        <v>201</v>
      </c>
      <c r="E424" s="17" t="s">
        <v>8</v>
      </c>
      <c r="F424" s="51">
        <f>F434+F425+F431+F428</f>
        <v>1185432.01</v>
      </c>
    </row>
    <row r="425" spans="1:6" ht="20.25" customHeight="1" outlineLevel="7">
      <c r="A425" s="16" t="s">
        <v>259</v>
      </c>
      <c r="B425" s="17" t="s">
        <v>127</v>
      </c>
      <c r="C425" s="17" t="s">
        <v>129</v>
      </c>
      <c r="D425" s="17" t="s">
        <v>260</v>
      </c>
      <c r="E425" s="17" t="s">
        <v>8</v>
      </c>
      <c r="F425" s="51">
        <f>F426</f>
        <v>100000</v>
      </c>
    </row>
    <row r="426" spans="1:6" ht="36" outlineLevel="7">
      <c r="A426" s="16" t="s">
        <v>50</v>
      </c>
      <c r="B426" s="17" t="s">
        <v>127</v>
      </c>
      <c r="C426" s="17" t="s">
        <v>129</v>
      </c>
      <c r="D426" s="17" t="s">
        <v>260</v>
      </c>
      <c r="E426" s="17" t="s">
        <v>51</v>
      </c>
      <c r="F426" s="51">
        <f>F427</f>
        <v>100000</v>
      </c>
    </row>
    <row r="427" spans="1:6" outlineLevel="7">
      <c r="A427" s="16" t="s">
        <v>86</v>
      </c>
      <c r="B427" s="17" t="s">
        <v>127</v>
      </c>
      <c r="C427" s="17" t="s">
        <v>129</v>
      </c>
      <c r="D427" s="17" t="s">
        <v>260</v>
      </c>
      <c r="E427" s="17" t="s">
        <v>87</v>
      </c>
      <c r="F427" s="51">
        <v>100000</v>
      </c>
    </row>
    <row r="428" spans="1:6" outlineLevel="7">
      <c r="A428" s="16" t="s">
        <v>243</v>
      </c>
      <c r="B428" s="17" t="s">
        <v>127</v>
      </c>
      <c r="C428" s="17" t="s">
        <v>129</v>
      </c>
      <c r="D428" s="17" t="s">
        <v>261</v>
      </c>
      <c r="E428" s="17" t="s">
        <v>8</v>
      </c>
      <c r="F428" s="60">
        <f t="shared" ref="F428:F429" si="97">F429</f>
        <v>45000</v>
      </c>
    </row>
    <row r="429" spans="1:6" ht="36" outlineLevel="7">
      <c r="A429" s="16" t="s">
        <v>50</v>
      </c>
      <c r="B429" s="17" t="s">
        <v>127</v>
      </c>
      <c r="C429" s="17" t="s">
        <v>129</v>
      </c>
      <c r="D429" s="17" t="s">
        <v>261</v>
      </c>
      <c r="E429" s="17" t="s">
        <v>51</v>
      </c>
      <c r="F429" s="60">
        <f t="shared" si="97"/>
        <v>45000</v>
      </c>
    </row>
    <row r="430" spans="1:6" outlineLevel="7">
      <c r="A430" s="16" t="s">
        <v>86</v>
      </c>
      <c r="B430" s="17" t="s">
        <v>127</v>
      </c>
      <c r="C430" s="17" t="s">
        <v>129</v>
      </c>
      <c r="D430" s="17" t="s">
        <v>261</v>
      </c>
      <c r="E430" s="17" t="s">
        <v>87</v>
      </c>
      <c r="F430" s="51">
        <v>45000</v>
      </c>
    </row>
    <row r="431" spans="1:6" ht="36" outlineLevel="7">
      <c r="A431" s="48" t="s">
        <v>451</v>
      </c>
      <c r="B431" s="17" t="s">
        <v>127</v>
      </c>
      <c r="C431" s="17" t="s">
        <v>129</v>
      </c>
      <c r="D431" s="17" t="s">
        <v>452</v>
      </c>
      <c r="E431" s="17" t="s">
        <v>8</v>
      </c>
      <c r="F431" s="51">
        <f>F432</f>
        <v>140600</v>
      </c>
    </row>
    <row r="432" spans="1:6" ht="36" outlineLevel="7">
      <c r="A432" s="16" t="s">
        <v>50</v>
      </c>
      <c r="B432" s="17" t="s">
        <v>127</v>
      </c>
      <c r="C432" s="17" t="s">
        <v>129</v>
      </c>
      <c r="D432" s="17" t="s">
        <v>452</v>
      </c>
      <c r="E432" s="17" t="s">
        <v>51</v>
      </c>
      <c r="F432" s="51">
        <f>F433</f>
        <v>140600</v>
      </c>
    </row>
    <row r="433" spans="1:11" outlineLevel="7">
      <c r="A433" s="16" t="s">
        <v>86</v>
      </c>
      <c r="B433" s="17" t="s">
        <v>127</v>
      </c>
      <c r="C433" s="17" t="s">
        <v>129</v>
      </c>
      <c r="D433" s="17" t="s">
        <v>452</v>
      </c>
      <c r="E433" s="17" t="s">
        <v>87</v>
      </c>
      <c r="F433" s="51">
        <v>140600</v>
      </c>
    </row>
    <row r="434" spans="1:11" ht="54" outlineLevel="7">
      <c r="A434" s="7" t="s">
        <v>281</v>
      </c>
      <c r="B434" s="17" t="s">
        <v>127</v>
      </c>
      <c r="C434" s="17" t="s">
        <v>129</v>
      </c>
      <c r="D434" s="17" t="s">
        <v>282</v>
      </c>
      <c r="E434" s="17" t="s">
        <v>8</v>
      </c>
      <c r="F434" s="60">
        <f t="shared" ref="F434:F435" si="98">F435</f>
        <v>899832.01</v>
      </c>
    </row>
    <row r="435" spans="1:11" ht="36" outlineLevel="7">
      <c r="A435" s="16" t="s">
        <v>238</v>
      </c>
      <c r="B435" s="17" t="s">
        <v>127</v>
      </c>
      <c r="C435" s="17" t="s">
        <v>129</v>
      </c>
      <c r="D435" s="17" t="s">
        <v>282</v>
      </c>
      <c r="E435" s="17" t="s">
        <v>239</v>
      </c>
      <c r="F435" s="60">
        <f t="shared" si="98"/>
        <v>899832.01</v>
      </c>
    </row>
    <row r="436" spans="1:11" outlineLevel="7">
      <c r="A436" s="16" t="s">
        <v>240</v>
      </c>
      <c r="B436" s="17" t="s">
        <v>127</v>
      </c>
      <c r="C436" s="17" t="s">
        <v>129</v>
      </c>
      <c r="D436" s="17" t="s">
        <v>282</v>
      </c>
      <c r="E436" s="17" t="s">
        <v>241</v>
      </c>
      <c r="F436" s="51">
        <v>899832.01</v>
      </c>
    </row>
    <row r="437" spans="1:11" outlineLevel="2">
      <c r="A437" s="16" t="s">
        <v>83</v>
      </c>
      <c r="B437" s="17" t="s">
        <v>127</v>
      </c>
      <c r="C437" s="17" t="s">
        <v>84</v>
      </c>
      <c r="D437" s="17" t="s">
        <v>143</v>
      </c>
      <c r="E437" s="17" t="s">
        <v>8</v>
      </c>
      <c r="F437" s="53">
        <f>F438</f>
        <v>329353477.26999998</v>
      </c>
    </row>
    <row r="438" spans="1:11" s="41" customFormat="1" ht="36" outlineLevel="3">
      <c r="A438" s="47" t="s">
        <v>393</v>
      </c>
      <c r="B438" s="32" t="s">
        <v>127</v>
      </c>
      <c r="C438" s="32" t="s">
        <v>84</v>
      </c>
      <c r="D438" s="32" t="s">
        <v>158</v>
      </c>
      <c r="E438" s="32" t="s">
        <v>8</v>
      </c>
      <c r="F438" s="55">
        <f t="shared" ref="F438" si="99">F439</f>
        <v>329353477.26999998</v>
      </c>
      <c r="G438" s="42"/>
      <c r="H438" s="42"/>
      <c r="I438" s="42"/>
      <c r="J438" s="42"/>
      <c r="K438" s="42"/>
    </row>
    <row r="439" spans="1:11" ht="36" outlineLevel="4">
      <c r="A439" s="16" t="s">
        <v>397</v>
      </c>
      <c r="B439" s="17" t="s">
        <v>127</v>
      </c>
      <c r="C439" s="17" t="s">
        <v>84</v>
      </c>
      <c r="D439" s="17" t="s">
        <v>168</v>
      </c>
      <c r="E439" s="17" t="s">
        <v>8</v>
      </c>
      <c r="F439" s="53">
        <f>F440+F453+F460</f>
        <v>329353477.26999998</v>
      </c>
    </row>
    <row r="440" spans="1:11" ht="36" outlineLevel="4">
      <c r="A440" s="19" t="s">
        <v>189</v>
      </c>
      <c r="B440" s="17" t="s">
        <v>127</v>
      </c>
      <c r="C440" s="17" t="s">
        <v>84</v>
      </c>
      <c r="D440" s="17" t="s">
        <v>202</v>
      </c>
      <c r="E440" s="17" t="s">
        <v>8</v>
      </c>
      <c r="F440" s="53">
        <f>F441+F444+F447+F450</f>
        <v>317320407.94999999</v>
      </c>
    </row>
    <row r="441" spans="1:11" ht="36" outlineLevel="4">
      <c r="A441" s="22" t="s">
        <v>486</v>
      </c>
      <c r="B441" s="17" t="s">
        <v>127</v>
      </c>
      <c r="C441" s="17" t="s">
        <v>84</v>
      </c>
      <c r="D441" s="17" t="s">
        <v>487</v>
      </c>
      <c r="E441" s="17" t="s">
        <v>8</v>
      </c>
      <c r="F441" s="53">
        <f>F442</f>
        <v>6405840</v>
      </c>
    </row>
    <row r="442" spans="1:11" ht="36" outlineLevel="4">
      <c r="A442" s="16" t="s">
        <v>50</v>
      </c>
      <c r="B442" s="17" t="s">
        <v>127</v>
      </c>
      <c r="C442" s="17" t="s">
        <v>84</v>
      </c>
      <c r="D442" s="17" t="s">
        <v>487</v>
      </c>
      <c r="E442" s="17" t="s">
        <v>51</v>
      </c>
      <c r="F442" s="53">
        <f>F443</f>
        <v>6405840</v>
      </c>
    </row>
    <row r="443" spans="1:11" outlineLevel="4">
      <c r="A443" s="16" t="s">
        <v>86</v>
      </c>
      <c r="B443" s="17" t="s">
        <v>127</v>
      </c>
      <c r="C443" s="17" t="s">
        <v>84</v>
      </c>
      <c r="D443" s="17" t="s">
        <v>487</v>
      </c>
      <c r="E443" s="17" t="s">
        <v>87</v>
      </c>
      <c r="F443" s="53">
        <v>6405840</v>
      </c>
    </row>
    <row r="444" spans="1:11" ht="36" outlineLevel="5">
      <c r="A444" s="16" t="s">
        <v>132</v>
      </c>
      <c r="B444" s="17" t="s">
        <v>127</v>
      </c>
      <c r="C444" s="17" t="s">
        <v>84</v>
      </c>
      <c r="D444" s="17" t="s">
        <v>169</v>
      </c>
      <c r="E444" s="17" t="s">
        <v>8</v>
      </c>
      <c r="F444" s="53">
        <f t="shared" ref="F444:F445" si="100">F445</f>
        <v>87885335.950000003</v>
      </c>
    </row>
    <row r="445" spans="1:11" ht="36" outlineLevel="6">
      <c r="A445" s="16" t="s">
        <v>50</v>
      </c>
      <c r="B445" s="17" t="s">
        <v>127</v>
      </c>
      <c r="C445" s="17" t="s">
        <v>84</v>
      </c>
      <c r="D445" s="17" t="s">
        <v>169</v>
      </c>
      <c r="E445" s="17" t="s">
        <v>51</v>
      </c>
      <c r="F445" s="53">
        <f t="shared" si="100"/>
        <v>87885335.950000003</v>
      </c>
    </row>
    <row r="446" spans="1:11" outlineLevel="7">
      <c r="A446" s="16" t="s">
        <v>86</v>
      </c>
      <c r="B446" s="17" t="s">
        <v>127</v>
      </c>
      <c r="C446" s="17" t="s">
        <v>84</v>
      </c>
      <c r="D446" s="17" t="s">
        <v>169</v>
      </c>
      <c r="E446" s="17" t="s">
        <v>87</v>
      </c>
      <c r="F446" s="51">
        <v>87885335.950000003</v>
      </c>
    </row>
    <row r="447" spans="1:11" ht="75" customHeight="1" outlineLevel="5">
      <c r="A447" s="19" t="s">
        <v>398</v>
      </c>
      <c r="B447" s="17" t="s">
        <v>127</v>
      </c>
      <c r="C447" s="17" t="s">
        <v>84</v>
      </c>
      <c r="D447" s="17" t="s">
        <v>170</v>
      </c>
      <c r="E447" s="17" t="s">
        <v>8</v>
      </c>
      <c r="F447" s="53">
        <f t="shared" ref="F447:F448" si="101">F448</f>
        <v>217765232</v>
      </c>
    </row>
    <row r="448" spans="1:11" ht="36" outlineLevel="5">
      <c r="A448" s="16" t="s">
        <v>50</v>
      </c>
      <c r="B448" s="17" t="s">
        <v>127</v>
      </c>
      <c r="C448" s="17" t="s">
        <v>84</v>
      </c>
      <c r="D448" s="17" t="s">
        <v>170</v>
      </c>
      <c r="E448" s="17" t="s">
        <v>51</v>
      </c>
      <c r="F448" s="53">
        <f t="shared" si="101"/>
        <v>217765232</v>
      </c>
    </row>
    <row r="449" spans="1:6" outlineLevel="5">
      <c r="A449" s="16" t="s">
        <v>86</v>
      </c>
      <c r="B449" s="17" t="s">
        <v>127</v>
      </c>
      <c r="C449" s="17" t="s">
        <v>84</v>
      </c>
      <c r="D449" s="17" t="s">
        <v>170</v>
      </c>
      <c r="E449" s="17" t="s">
        <v>87</v>
      </c>
      <c r="F449" s="51">
        <v>217765232</v>
      </c>
    </row>
    <row r="450" spans="1:6" ht="75.75" customHeight="1" outlineLevel="5">
      <c r="A450" s="18" t="s">
        <v>488</v>
      </c>
      <c r="B450" s="17" t="s">
        <v>127</v>
      </c>
      <c r="C450" s="17" t="s">
        <v>84</v>
      </c>
      <c r="D450" s="17" t="s">
        <v>489</v>
      </c>
      <c r="E450" s="17" t="s">
        <v>8</v>
      </c>
      <c r="F450" s="51">
        <f>F451</f>
        <v>5264000</v>
      </c>
    </row>
    <row r="451" spans="1:6" ht="36" outlineLevel="5">
      <c r="A451" s="16" t="s">
        <v>50</v>
      </c>
      <c r="B451" s="17" t="s">
        <v>127</v>
      </c>
      <c r="C451" s="17" t="s">
        <v>84</v>
      </c>
      <c r="D451" s="17" t="s">
        <v>489</v>
      </c>
      <c r="E451" s="17" t="s">
        <v>51</v>
      </c>
      <c r="F451" s="51">
        <f>F452</f>
        <v>5264000</v>
      </c>
    </row>
    <row r="452" spans="1:6" outlineLevel="5">
      <c r="A452" s="16" t="s">
        <v>86</v>
      </c>
      <c r="B452" s="17" t="s">
        <v>127</v>
      </c>
      <c r="C452" s="17" t="s">
        <v>84</v>
      </c>
      <c r="D452" s="17" t="s">
        <v>489</v>
      </c>
      <c r="E452" s="17" t="s">
        <v>87</v>
      </c>
      <c r="F452" s="51">
        <v>5264000</v>
      </c>
    </row>
    <row r="453" spans="1:6" ht="18" customHeight="1" outlineLevel="5">
      <c r="A453" s="48" t="s">
        <v>190</v>
      </c>
      <c r="B453" s="17" t="s">
        <v>127</v>
      </c>
      <c r="C453" s="17" t="s">
        <v>84</v>
      </c>
      <c r="D453" s="17" t="s">
        <v>200</v>
      </c>
      <c r="E453" s="17" t="s">
        <v>8</v>
      </c>
      <c r="F453" s="51">
        <f>F454+F457</f>
        <v>3068310</v>
      </c>
    </row>
    <row r="454" spans="1:6" outlineLevel="5">
      <c r="A454" s="16" t="s">
        <v>243</v>
      </c>
      <c r="B454" s="17" t="s">
        <v>127</v>
      </c>
      <c r="C454" s="17" t="s">
        <v>84</v>
      </c>
      <c r="D454" s="17" t="s">
        <v>244</v>
      </c>
      <c r="E454" s="17" t="s">
        <v>8</v>
      </c>
      <c r="F454" s="60">
        <f t="shared" ref="F454:F455" si="102">F455</f>
        <v>235600</v>
      </c>
    </row>
    <row r="455" spans="1:6" ht="36" outlineLevel="5">
      <c r="A455" s="16" t="s">
        <v>50</v>
      </c>
      <c r="B455" s="17" t="s">
        <v>127</v>
      </c>
      <c r="C455" s="17" t="s">
        <v>84</v>
      </c>
      <c r="D455" s="17" t="s">
        <v>244</v>
      </c>
      <c r="E455" s="17" t="s">
        <v>51</v>
      </c>
      <c r="F455" s="60">
        <f t="shared" si="102"/>
        <v>235600</v>
      </c>
    </row>
    <row r="456" spans="1:6" outlineLevel="5">
      <c r="A456" s="16" t="s">
        <v>86</v>
      </c>
      <c r="B456" s="17" t="s">
        <v>127</v>
      </c>
      <c r="C456" s="17" t="s">
        <v>84</v>
      </c>
      <c r="D456" s="17" t="s">
        <v>244</v>
      </c>
      <c r="E456" s="17" t="s">
        <v>87</v>
      </c>
      <c r="F456" s="51">
        <v>235600</v>
      </c>
    </row>
    <row r="457" spans="1:6" outlineLevel="5">
      <c r="A457" s="46" t="s">
        <v>296</v>
      </c>
      <c r="B457" s="17" t="s">
        <v>127</v>
      </c>
      <c r="C457" s="17" t="s">
        <v>84</v>
      </c>
      <c r="D457" s="17" t="s">
        <v>297</v>
      </c>
      <c r="E457" s="17" t="s">
        <v>8</v>
      </c>
      <c r="F457" s="60">
        <f t="shared" ref="F457:F458" si="103">F458</f>
        <v>2832710</v>
      </c>
    </row>
    <row r="458" spans="1:6" ht="36" outlineLevel="5">
      <c r="A458" s="16" t="s">
        <v>50</v>
      </c>
      <c r="B458" s="17" t="s">
        <v>127</v>
      </c>
      <c r="C458" s="17" t="s">
        <v>84</v>
      </c>
      <c r="D458" s="17" t="s">
        <v>297</v>
      </c>
      <c r="E458" s="17" t="s">
        <v>51</v>
      </c>
      <c r="F458" s="60">
        <f t="shared" si="103"/>
        <v>2832710</v>
      </c>
    </row>
    <row r="459" spans="1:6" outlineLevel="5">
      <c r="A459" s="16" t="s">
        <v>86</v>
      </c>
      <c r="B459" s="17" t="s">
        <v>127</v>
      </c>
      <c r="C459" s="17" t="s">
        <v>84</v>
      </c>
      <c r="D459" s="17" t="s">
        <v>297</v>
      </c>
      <c r="E459" s="17" t="s">
        <v>87</v>
      </c>
      <c r="F459" s="51">
        <v>2832710</v>
      </c>
    </row>
    <row r="460" spans="1:6" outlineLevel="5">
      <c r="A460" s="48" t="s">
        <v>250</v>
      </c>
      <c r="B460" s="17" t="s">
        <v>127</v>
      </c>
      <c r="C460" s="17" t="s">
        <v>84</v>
      </c>
      <c r="D460" s="17" t="s">
        <v>203</v>
      </c>
      <c r="E460" s="17" t="s">
        <v>8</v>
      </c>
      <c r="F460" s="51">
        <f>F461</f>
        <v>8964759.3200000003</v>
      </c>
    </row>
    <row r="461" spans="1:6" ht="54" outlineLevel="5">
      <c r="A461" s="21" t="s">
        <v>278</v>
      </c>
      <c r="B461" s="17" t="s">
        <v>127</v>
      </c>
      <c r="C461" s="17" t="s">
        <v>84</v>
      </c>
      <c r="D461" s="17" t="s">
        <v>279</v>
      </c>
      <c r="E461" s="17" t="s">
        <v>8</v>
      </c>
      <c r="F461" s="53">
        <f t="shared" ref="F461:F462" si="104">F462</f>
        <v>8964759.3200000003</v>
      </c>
    </row>
    <row r="462" spans="1:6" ht="36" outlineLevel="5">
      <c r="A462" s="16" t="s">
        <v>50</v>
      </c>
      <c r="B462" s="17" t="s">
        <v>127</v>
      </c>
      <c r="C462" s="17" t="s">
        <v>84</v>
      </c>
      <c r="D462" s="17" t="s">
        <v>279</v>
      </c>
      <c r="E462" s="17" t="s">
        <v>51</v>
      </c>
      <c r="F462" s="53">
        <f t="shared" si="104"/>
        <v>8964759.3200000003</v>
      </c>
    </row>
    <row r="463" spans="1:6" outlineLevel="5">
      <c r="A463" s="16" t="s">
        <v>86</v>
      </c>
      <c r="B463" s="17" t="s">
        <v>127</v>
      </c>
      <c r="C463" s="17" t="s">
        <v>84</v>
      </c>
      <c r="D463" s="17" t="s">
        <v>279</v>
      </c>
      <c r="E463" s="17" t="s">
        <v>87</v>
      </c>
      <c r="F463" s="51">
        <v>8964759.3200000003</v>
      </c>
    </row>
    <row r="464" spans="1:6" outlineLevel="5">
      <c r="A464" s="16" t="s">
        <v>231</v>
      </c>
      <c r="B464" s="17" t="s">
        <v>127</v>
      </c>
      <c r="C464" s="17" t="s">
        <v>230</v>
      </c>
      <c r="D464" s="17" t="s">
        <v>143</v>
      </c>
      <c r="E464" s="17" t="s">
        <v>8</v>
      </c>
      <c r="F464" s="60">
        <f t="shared" ref="F464:F465" si="105">F465</f>
        <v>29581319.379999999</v>
      </c>
    </row>
    <row r="465" spans="1:11" s="41" customFormat="1" ht="36" outlineLevel="5">
      <c r="A465" s="47" t="s">
        <v>393</v>
      </c>
      <c r="B465" s="32" t="s">
        <v>127</v>
      </c>
      <c r="C465" s="32" t="s">
        <v>230</v>
      </c>
      <c r="D465" s="32" t="s">
        <v>158</v>
      </c>
      <c r="E465" s="32" t="s">
        <v>8</v>
      </c>
      <c r="F465" s="59">
        <f t="shared" si="105"/>
        <v>29581319.379999999</v>
      </c>
      <c r="G465" s="42"/>
      <c r="H465" s="42"/>
      <c r="I465" s="42"/>
      <c r="J465" s="42"/>
      <c r="K465" s="42"/>
    </row>
    <row r="466" spans="1:11" ht="36" outlineLevel="4">
      <c r="A466" s="16" t="s">
        <v>399</v>
      </c>
      <c r="B466" s="17" t="s">
        <v>127</v>
      </c>
      <c r="C466" s="17" t="s">
        <v>230</v>
      </c>
      <c r="D466" s="17" t="s">
        <v>171</v>
      </c>
      <c r="E466" s="17" t="s">
        <v>8</v>
      </c>
      <c r="F466" s="53">
        <f>F467+F471+F478</f>
        <v>29581319.379999999</v>
      </c>
    </row>
    <row r="467" spans="1:11" outlineLevel="4">
      <c r="A467" s="49" t="s">
        <v>191</v>
      </c>
      <c r="B467" s="17" t="s">
        <v>127</v>
      </c>
      <c r="C467" s="17" t="s">
        <v>230</v>
      </c>
      <c r="D467" s="17" t="s">
        <v>204</v>
      </c>
      <c r="E467" s="17" t="s">
        <v>8</v>
      </c>
      <c r="F467" s="53">
        <f>F468</f>
        <v>22331505</v>
      </c>
    </row>
    <row r="468" spans="1:11" ht="36" outlineLevel="5">
      <c r="A468" s="16" t="s">
        <v>133</v>
      </c>
      <c r="B468" s="17" t="s">
        <v>127</v>
      </c>
      <c r="C468" s="17" t="s">
        <v>230</v>
      </c>
      <c r="D468" s="17" t="s">
        <v>173</v>
      </c>
      <c r="E468" s="17" t="s">
        <v>8</v>
      </c>
      <c r="F468" s="53">
        <f t="shared" ref="F468:F469" si="106">F469</f>
        <v>22331505</v>
      </c>
    </row>
    <row r="469" spans="1:11" ht="36" outlineLevel="6">
      <c r="A469" s="16" t="s">
        <v>50</v>
      </c>
      <c r="B469" s="17" t="s">
        <v>127</v>
      </c>
      <c r="C469" s="17" t="s">
        <v>230</v>
      </c>
      <c r="D469" s="17" t="s">
        <v>173</v>
      </c>
      <c r="E469" s="17" t="s">
        <v>51</v>
      </c>
      <c r="F469" s="53">
        <f t="shared" si="106"/>
        <v>22331505</v>
      </c>
    </row>
    <row r="470" spans="1:11" outlineLevel="7">
      <c r="A470" s="16" t="s">
        <v>86</v>
      </c>
      <c r="B470" s="17" t="s">
        <v>127</v>
      </c>
      <c r="C470" s="17" t="s">
        <v>230</v>
      </c>
      <c r="D470" s="17" t="s">
        <v>173</v>
      </c>
      <c r="E470" s="17" t="s">
        <v>87</v>
      </c>
      <c r="F470" s="51">
        <v>22331505</v>
      </c>
    </row>
    <row r="471" spans="1:11" ht="36" outlineLevel="7">
      <c r="A471" s="19" t="s">
        <v>400</v>
      </c>
      <c r="B471" s="17" t="s">
        <v>127</v>
      </c>
      <c r="C471" s="17" t="s">
        <v>230</v>
      </c>
      <c r="D471" s="17" t="s">
        <v>205</v>
      </c>
      <c r="E471" s="17" t="s">
        <v>8</v>
      </c>
      <c r="F471" s="51">
        <f>F472+F475</f>
        <v>220500</v>
      </c>
    </row>
    <row r="472" spans="1:11" outlineLevel="7">
      <c r="A472" s="16" t="s">
        <v>243</v>
      </c>
      <c r="B472" s="17" t="s">
        <v>127</v>
      </c>
      <c r="C472" s="17" t="s">
        <v>230</v>
      </c>
      <c r="D472" s="17" t="s">
        <v>271</v>
      </c>
      <c r="E472" s="17" t="s">
        <v>8</v>
      </c>
      <c r="F472" s="60">
        <f t="shared" ref="F472:F473" si="107">F473</f>
        <v>135000</v>
      </c>
    </row>
    <row r="473" spans="1:11" ht="36" outlineLevel="7">
      <c r="A473" s="16" t="s">
        <v>50</v>
      </c>
      <c r="B473" s="17" t="s">
        <v>127</v>
      </c>
      <c r="C473" s="17" t="s">
        <v>230</v>
      </c>
      <c r="D473" s="17" t="s">
        <v>271</v>
      </c>
      <c r="E473" s="17" t="s">
        <v>51</v>
      </c>
      <c r="F473" s="60">
        <f t="shared" si="107"/>
        <v>135000</v>
      </c>
    </row>
    <row r="474" spans="1:11" outlineLevel="7">
      <c r="A474" s="16" t="s">
        <v>86</v>
      </c>
      <c r="B474" s="17" t="s">
        <v>127</v>
      </c>
      <c r="C474" s="17" t="s">
        <v>230</v>
      </c>
      <c r="D474" s="17" t="s">
        <v>271</v>
      </c>
      <c r="E474" s="17" t="s">
        <v>87</v>
      </c>
      <c r="F474" s="51">
        <f>50000+85000</f>
        <v>135000</v>
      </c>
    </row>
    <row r="475" spans="1:11" outlineLevel="5">
      <c r="A475" s="16" t="s">
        <v>130</v>
      </c>
      <c r="B475" s="17" t="s">
        <v>127</v>
      </c>
      <c r="C475" s="17" t="s">
        <v>230</v>
      </c>
      <c r="D475" s="17" t="s">
        <v>172</v>
      </c>
      <c r="E475" s="17" t="s">
        <v>8</v>
      </c>
      <c r="F475" s="53">
        <f t="shared" ref="F475:F476" si="108">F476</f>
        <v>85500</v>
      </c>
    </row>
    <row r="476" spans="1:11" ht="36" outlineLevel="6">
      <c r="A476" s="16" t="s">
        <v>50</v>
      </c>
      <c r="B476" s="17" t="s">
        <v>127</v>
      </c>
      <c r="C476" s="17" t="s">
        <v>230</v>
      </c>
      <c r="D476" s="17" t="s">
        <v>172</v>
      </c>
      <c r="E476" s="17" t="s">
        <v>51</v>
      </c>
      <c r="F476" s="53">
        <f t="shared" si="108"/>
        <v>85500</v>
      </c>
    </row>
    <row r="477" spans="1:11" outlineLevel="7">
      <c r="A477" s="16" t="s">
        <v>86</v>
      </c>
      <c r="B477" s="17" t="s">
        <v>127</v>
      </c>
      <c r="C477" s="17" t="s">
        <v>230</v>
      </c>
      <c r="D477" s="17" t="s">
        <v>172</v>
      </c>
      <c r="E477" s="17" t="s">
        <v>87</v>
      </c>
      <c r="F477" s="51">
        <v>85500</v>
      </c>
    </row>
    <row r="478" spans="1:11" outlineLevel="7">
      <c r="A478" s="16" t="s">
        <v>374</v>
      </c>
      <c r="B478" s="17" t="s">
        <v>127</v>
      </c>
      <c r="C478" s="17" t="s">
        <v>230</v>
      </c>
      <c r="D478" s="17" t="s">
        <v>290</v>
      </c>
      <c r="E478" s="17" t="s">
        <v>8</v>
      </c>
      <c r="F478" s="51">
        <f>F479+F482</f>
        <v>7029314.3799999999</v>
      </c>
    </row>
    <row r="479" spans="1:11" ht="36" outlineLevel="7">
      <c r="A479" s="7" t="s">
        <v>422</v>
      </c>
      <c r="B479" s="17" t="s">
        <v>127</v>
      </c>
      <c r="C479" s="17" t="s">
        <v>230</v>
      </c>
      <c r="D479" s="17" t="s">
        <v>441</v>
      </c>
      <c r="E479" s="17" t="s">
        <v>8</v>
      </c>
      <c r="F479" s="51">
        <f>F480</f>
        <v>6929314.3799999999</v>
      </c>
    </row>
    <row r="480" spans="1:11" ht="36" outlineLevel="7">
      <c r="A480" s="16" t="s">
        <v>50</v>
      </c>
      <c r="B480" s="17" t="s">
        <v>127</v>
      </c>
      <c r="C480" s="17" t="s">
        <v>230</v>
      </c>
      <c r="D480" s="17" t="s">
        <v>441</v>
      </c>
      <c r="E480" s="17" t="s">
        <v>51</v>
      </c>
      <c r="F480" s="51">
        <f>F481</f>
        <v>6929314.3799999999</v>
      </c>
    </row>
    <row r="481" spans="1:11" outlineLevel="7">
      <c r="A481" s="16" t="s">
        <v>86</v>
      </c>
      <c r="B481" s="17" t="s">
        <v>127</v>
      </c>
      <c r="C481" s="17" t="s">
        <v>230</v>
      </c>
      <c r="D481" s="17" t="s">
        <v>441</v>
      </c>
      <c r="E481" s="17" t="s">
        <v>87</v>
      </c>
      <c r="F481" s="51">
        <v>6929314.3799999999</v>
      </c>
    </row>
    <row r="482" spans="1:11" outlineLevel="7">
      <c r="A482" s="7" t="s">
        <v>258</v>
      </c>
      <c r="B482" s="17" t="s">
        <v>127</v>
      </c>
      <c r="C482" s="17" t="s">
        <v>230</v>
      </c>
      <c r="D482" s="17" t="s">
        <v>442</v>
      </c>
      <c r="E482" s="17" t="s">
        <v>8</v>
      </c>
      <c r="F482" s="51">
        <f>F483</f>
        <v>100000</v>
      </c>
    </row>
    <row r="483" spans="1:11" ht="36" outlineLevel="7">
      <c r="A483" s="16" t="s">
        <v>50</v>
      </c>
      <c r="B483" s="17" t="s">
        <v>127</v>
      </c>
      <c r="C483" s="17" t="s">
        <v>230</v>
      </c>
      <c r="D483" s="17" t="s">
        <v>442</v>
      </c>
      <c r="E483" s="17" t="s">
        <v>51</v>
      </c>
      <c r="F483" s="51">
        <f>F484</f>
        <v>100000</v>
      </c>
    </row>
    <row r="484" spans="1:11" outlineLevel="7">
      <c r="A484" s="16" t="s">
        <v>86</v>
      </c>
      <c r="B484" s="17" t="s">
        <v>127</v>
      </c>
      <c r="C484" s="17" t="s">
        <v>230</v>
      </c>
      <c r="D484" s="17" t="s">
        <v>442</v>
      </c>
      <c r="E484" s="17" t="s">
        <v>87</v>
      </c>
      <c r="F484" s="51">
        <v>100000</v>
      </c>
    </row>
    <row r="485" spans="1:11" outlineLevel="2">
      <c r="A485" s="16" t="s">
        <v>88</v>
      </c>
      <c r="B485" s="17" t="s">
        <v>127</v>
      </c>
      <c r="C485" s="17" t="s">
        <v>89</v>
      </c>
      <c r="D485" s="17" t="s">
        <v>143</v>
      </c>
      <c r="E485" s="17" t="s">
        <v>8</v>
      </c>
      <c r="F485" s="53">
        <f t="shared" ref="F485" si="109">F486</f>
        <v>3731245</v>
      </c>
    </row>
    <row r="486" spans="1:11" s="41" customFormat="1" ht="36" outlineLevel="3">
      <c r="A486" s="47" t="s">
        <v>393</v>
      </c>
      <c r="B486" s="32" t="s">
        <v>127</v>
      </c>
      <c r="C486" s="32" t="s">
        <v>89</v>
      </c>
      <c r="D486" s="32" t="s">
        <v>158</v>
      </c>
      <c r="E486" s="32" t="s">
        <v>8</v>
      </c>
      <c r="F486" s="55">
        <f>F487</f>
        <v>3731245</v>
      </c>
      <c r="G486" s="42"/>
      <c r="H486" s="42"/>
      <c r="I486" s="42"/>
      <c r="J486" s="42"/>
      <c r="K486" s="42"/>
    </row>
    <row r="487" spans="1:11" ht="36" outlineLevel="3">
      <c r="A487" s="16" t="s">
        <v>396</v>
      </c>
      <c r="B487" s="17" t="s">
        <v>127</v>
      </c>
      <c r="C487" s="17" t="s">
        <v>89</v>
      </c>
      <c r="D487" s="17" t="s">
        <v>168</v>
      </c>
      <c r="E487" s="17" t="s">
        <v>8</v>
      </c>
      <c r="F487" s="53">
        <f>F488+F492+F500</f>
        <v>3731245</v>
      </c>
    </row>
    <row r="488" spans="1:11" ht="19.5" customHeight="1" outlineLevel="3">
      <c r="A488" s="48" t="s">
        <v>190</v>
      </c>
      <c r="B488" s="17" t="s">
        <v>127</v>
      </c>
      <c r="C488" s="17" t="s">
        <v>89</v>
      </c>
      <c r="D488" s="17" t="s">
        <v>200</v>
      </c>
      <c r="E488" s="17" t="s">
        <v>8</v>
      </c>
      <c r="F488" s="53">
        <f>F489</f>
        <v>70000</v>
      </c>
    </row>
    <row r="489" spans="1:11" outlineLevel="3">
      <c r="A489" s="16" t="s">
        <v>420</v>
      </c>
      <c r="B489" s="17" t="s">
        <v>127</v>
      </c>
      <c r="C489" s="17" t="s">
        <v>89</v>
      </c>
      <c r="D489" s="17" t="s">
        <v>215</v>
      </c>
      <c r="E489" s="17" t="s">
        <v>8</v>
      </c>
      <c r="F489" s="53">
        <f t="shared" ref="F489:F490" si="110">F490</f>
        <v>70000</v>
      </c>
    </row>
    <row r="490" spans="1:11" outlineLevel="3">
      <c r="A490" s="16" t="s">
        <v>18</v>
      </c>
      <c r="B490" s="17" t="s">
        <v>127</v>
      </c>
      <c r="C490" s="17" t="s">
        <v>89</v>
      </c>
      <c r="D490" s="17" t="s">
        <v>215</v>
      </c>
      <c r="E490" s="17" t="s">
        <v>19</v>
      </c>
      <c r="F490" s="53">
        <f t="shared" si="110"/>
        <v>70000</v>
      </c>
    </row>
    <row r="491" spans="1:11" ht="21" customHeight="1" outlineLevel="3">
      <c r="A491" s="16" t="s">
        <v>20</v>
      </c>
      <c r="B491" s="17" t="s">
        <v>127</v>
      </c>
      <c r="C491" s="17" t="s">
        <v>89</v>
      </c>
      <c r="D491" s="17" t="s">
        <v>215</v>
      </c>
      <c r="E491" s="17" t="s">
        <v>21</v>
      </c>
      <c r="F491" s="51">
        <v>70000</v>
      </c>
    </row>
    <row r="492" spans="1:11" ht="21" customHeight="1" outlineLevel="3">
      <c r="A492" s="48" t="s">
        <v>250</v>
      </c>
      <c r="B492" s="17" t="s">
        <v>127</v>
      </c>
      <c r="C492" s="17" t="s">
        <v>89</v>
      </c>
      <c r="D492" s="17" t="s">
        <v>203</v>
      </c>
      <c r="E492" s="17" t="s">
        <v>8</v>
      </c>
      <c r="F492" s="51">
        <f>F493</f>
        <v>3587245</v>
      </c>
    </row>
    <row r="493" spans="1:11" ht="54" outlineLevel="3">
      <c r="A493" s="7" t="s">
        <v>401</v>
      </c>
      <c r="B493" s="17" t="s">
        <v>127</v>
      </c>
      <c r="C493" s="17" t="s">
        <v>89</v>
      </c>
      <c r="D493" s="17" t="s">
        <v>174</v>
      </c>
      <c r="E493" s="17" t="s">
        <v>8</v>
      </c>
      <c r="F493" s="53">
        <f>F494+F498+F496</f>
        <v>3587245</v>
      </c>
    </row>
    <row r="494" spans="1:11" ht="19.5" customHeight="1" outlineLevel="3">
      <c r="A494" s="16" t="s">
        <v>18</v>
      </c>
      <c r="B494" s="17" t="s">
        <v>127</v>
      </c>
      <c r="C494" s="17" t="s">
        <v>89</v>
      </c>
      <c r="D494" s="17" t="s">
        <v>174</v>
      </c>
      <c r="E494" s="17" t="s">
        <v>19</v>
      </c>
      <c r="F494" s="53">
        <f>F495</f>
        <v>2000</v>
      </c>
    </row>
    <row r="495" spans="1:11" ht="20.25" customHeight="1" outlineLevel="3">
      <c r="A495" s="16" t="s">
        <v>20</v>
      </c>
      <c r="B495" s="17" t="s">
        <v>127</v>
      </c>
      <c r="C495" s="17" t="s">
        <v>89</v>
      </c>
      <c r="D495" s="17" t="s">
        <v>174</v>
      </c>
      <c r="E495" s="17" t="s">
        <v>21</v>
      </c>
      <c r="F495" s="53">
        <v>2000</v>
      </c>
    </row>
    <row r="496" spans="1:11" outlineLevel="3">
      <c r="A496" s="16" t="s">
        <v>102</v>
      </c>
      <c r="B496" s="17" t="s">
        <v>127</v>
      </c>
      <c r="C496" s="17" t="s">
        <v>89</v>
      </c>
      <c r="D496" s="17" t="s">
        <v>174</v>
      </c>
      <c r="E496" s="17" t="s">
        <v>103</v>
      </c>
      <c r="F496" s="53">
        <f t="shared" ref="F496" si="111">F497</f>
        <v>356058</v>
      </c>
    </row>
    <row r="497" spans="1:11" outlineLevel="3">
      <c r="A497" s="16" t="s">
        <v>109</v>
      </c>
      <c r="B497" s="17" t="s">
        <v>127</v>
      </c>
      <c r="C497" s="17" t="s">
        <v>89</v>
      </c>
      <c r="D497" s="17" t="s">
        <v>174</v>
      </c>
      <c r="E497" s="17" t="s">
        <v>110</v>
      </c>
      <c r="F497" s="51">
        <v>356058</v>
      </c>
    </row>
    <row r="498" spans="1:11" ht="36" outlineLevel="3">
      <c r="A498" s="16" t="s">
        <v>50</v>
      </c>
      <c r="B498" s="17" t="s">
        <v>127</v>
      </c>
      <c r="C498" s="17" t="s">
        <v>89</v>
      </c>
      <c r="D498" s="17" t="s">
        <v>174</v>
      </c>
      <c r="E498" s="17" t="s">
        <v>51</v>
      </c>
      <c r="F498" s="53">
        <f t="shared" ref="F498" si="112">F499</f>
        <v>3229187</v>
      </c>
    </row>
    <row r="499" spans="1:11" outlineLevel="3">
      <c r="A499" s="16" t="s">
        <v>86</v>
      </c>
      <c r="B499" s="17" t="s">
        <v>127</v>
      </c>
      <c r="C499" s="17" t="s">
        <v>89</v>
      </c>
      <c r="D499" s="17" t="s">
        <v>174</v>
      </c>
      <c r="E499" s="17" t="s">
        <v>87</v>
      </c>
      <c r="F499" s="51">
        <v>3229187</v>
      </c>
    </row>
    <row r="500" spans="1:11" outlineLevel="3">
      <c r="A500" s="22" t="s">
        <v>218</v>
      </c>
      <c r="B500" s="17" t="s">
        <v>127</v>
      </c>
      <c r="C500" s="17" t="s">
        <v>89</v>
      </c>
      <c r="D500" s="17" t="s">
        <v>217</v>
      </c>
      <c r="E500" s="17" t="s">
        <v>8</v>
      </c>
      <c r="F500" s="51">
        <f>F501</f>
        <v>74000</v>
      </c>
    </row>
    <row r="501" spans="1:11" outlineLevel="7">
      <c r="A501" s="16" t="s">
        <v>90</v>
      </c>
      <c r="B501" s="17" t="s">
        <v>127</v>
      </c>
      <c r="C501" s="17" t="s">
        <v>89</v>
      </c>
      <c r="D501" s="17" t="s">
        <v>175</v>
      </c>
      <c r="E501" s="17" t="s">
        <v>8</v>
      </c>
      <c r="F501" s="53">
        <f t="shared" ref="F501:F502" si="113">F502</f>
        <v>74000</v>
      </c>
    </row>
    <row r="502" spans="1:11" outlineLevel="7">
      <c r="A502" s="16" t="s">
        <v>18</v>
      </c>
      <c r="B502" s="17" t="s">
        <v>127</v>
      </c>
      <c r="C502" s="17" t="s">
        <v>89</v>
      </c>
      <c r="D502" s="17" t="s">
        <v>175</v>
      </c>
      <c r="E502" s="17" t="s">
        <v>19</v>
      </c>
      <c r="F502" s="53">
        <f t="shared" si="113"/>
        <v>74000</v>
      </c>
    </row>
    <row r="503" spans="1:11" ht="21.75" customHeight="1" outlineLevel="7">
      <c r="A503" s="16" t="s">
        <v>20</v>
      </c>
      <c r="B503" s="17" t="s">
        <v>127</v>
      </c>
      <c r="C503" s="17" t="s">
        <v>89</v>
      </c>
      <c r="D503" s="17" t="s">
        <v>175</v>
      </c>
      <c r="E503" s="17" t="s">
        <v>21</v>
      </c>
      <c r="F503" s="51">
        <v>74000</v>
      </c>
    </row>
    <row r="504" spans="1:11" outlineLevel="2">
      <c r="A504" s="16" t="s">
        <v>134</v>
      </c>
      <c r="B504" s="17" t="s">
        <v>127</v>
      </c>
      <c r="C504" s="17" t="s">
        <v>135</v>
      </c>
      <c r="D504" s="17" t="s">
        <v>143</v>
      </c>
      <c r="E504" s="17" t="s">
        <v>8</v>
      </c>
      <c r="F504" s="53">
        <f>F505</f>
        <v>19096078</v>
      </c>
    </row>
    <row r="505" spans="1:11" s="41" customFormat="1" ht="36" outlineLevel="3">
      <c r="A505" s="47" t="s">
        <v>402</v>
      </c>
      <c r="B505" s="32" t="s">
        <v>127</v>
      </c>
      <c r="C505" s="32" t="s">
        <v>135</v>
      </c>
      <c r="D505" s="32" t="s">
        <v>158</v>
      </c>
      <c r="E505" s="32" t="s">
        <v>8</v>
      </c>
      <c r="F505" s="61">
        <f>F506</f>
        <v>19096078</v>
      </c>
      <c r="G505" s="42"/>
      <c r="H505" s="42"/>
      <c r="I505" s="42"/>
      <c r="J505" s="42"/>
      <c r="K505" s="42"/>
    </row>
    <row r="506" spans="1:11" s="41" customFormat="1" ht="36" outlineLevel="3">
      <c r="A506" s="19" t="s">
        <v>192</v>
      </c>
      <c r="B506" s="17" t="s">
        <v>127</v>
      </c>
      <c r="C506" s="17" t="s">
        <v>135</v>
      </c>
      <c r="D506" s="17" t="s">
        <v>206</v>
      </c>
      <c r="E506" s="17" t="s">
        <v>8</v>
      </c>
      <c r="F506" s="55">
        <f>F507+F514+F521</f>
        <v>19096078</v>
      </c>
      <c r="G506" s="42"/>
      <c r="H506" s="42"/>
      <c r="I506" s="42"/>
      <c r="J506" s="42"/>
      <c r="K506" s="42"/>
    </row>
    <row r="507" spans="1:11" ht="36" outlineLevel="5">
      <c r="A507" s="16" t="s">
        <v>13</v>
      </c>
      <c r="B507" s="17" t="s">
        <v>127</v>
      </c>
      <c r="C507" s="17" t="s">
        <v>135</v>
      </c>
      <c r="D507" s="17" t="s">
        <v>176</v>
      </c>
      <c r="E507" s="17" t="s">
        <v>8</v>
      </c>
      <c r="F507" s="53">
        <f t="shared" ref="F507" si="114">F508+F510+F512</f>
        <v>3551840</v>
      </c>
    </row>
    <row r="508" spans="1:11" ht="54" outlineLevel="6">
      <c r="A508" s="16" t="s">
        <v>14</v>
      </c>
      <c r="B508" s="17" t="s">
        <v>127</v>
      </c>
      <c r="C508" s="17" t="s">
        <v>135</v>
      </c>
      <c r="D508" s="17" t="s">
        <v>176</v>
      </c>
      <c r="E508" s="17" t="s">
        <v>15</v>
      </c>
      <c r="F508" s="53">
        <f t="shared" ref="F508" si="115">F509</f>
        <v>3258000</v>
      </c>
    </row>
    <row r="509" spans="1:11" outlineLevel="7">
      <c r="A509" s="16" t="s">
        <v>16</v>
      </c>
      <c r="B509" s="17" t="s">
        <v>127</v>
      </c>
      <c r="C509" s="17" t="s">
        <v>135</v>
      </c>
      <c r="D509" s="17" t="s">
        <v>176</v>
      </c>
      <c r="E509" s="17" t="s">
        <v>17</v>
      </c>
      <c r="F509" s="51">
        <v>3258000</v>
      </c>
    </row>
    <row r="510" spans="1:11" outlineLevel="6">
      <c r="A510" s="16" t="s">
        <v>18</v>
      </c>
      <c r="B510" s="17" t="s">
        <v>127</v>
      </c>
      <c r="C510" s="17" t="s">
        <v>135</v>
      </c>
      <c r="D510" s="17" t="s">
        <v>176</v>
      </c>
      <c r="E510" s="17" t="s">
        <v>19</v>
      </c>
      <c r="F510" s="53">
        <f t="shared" ref="F510" si="116">F511</f>
        <v>106340</v>
      </c>
    </row>
    <row r="511" spans="1:11" ht="21" customHeight="1" outlineLevel="7">
      <c r="A511" s="16" t="s">
        <v>20</v>
      </c>
      <c r="B511" s="17" t="s">
        <v>127</v>
      </c>
      <c r="C511" s="17" t="s">
        <v>135</v>
      </c>
      <c r="D511" s="17" t="s">
        <v>176</v>
      </c>
      <c r="E511" s="17" t="s">
        <v>21</v>
      </c>
      <c r="F511" s="51">
        <v>106340</v>
      </c>
    </row>
    <row r="512" spans="1:11" outlineLevel="7">
      <c r="A512" s="16" t="s">
        <v>22</v>
      </c>
      <c r="B512" s="17" t="s">
        <v>127</v>
      </c>
      <c r="C512" s="17" t="s">
        <v>135</v>
      </c>
      <c r="D512" s="17" t="s">
        <v>176</v>
      </c>
      <c r="E512" s="17" t="s">
        <v>23</v>
      </c>
      <c r="F512" s="60">
        <f t="shared" ref="F512" si="117">F513</f>
        <v>187500</v>
      </c>
    </row>
    <row r="513" spans="1:11" outlineLevel="7">
      <c r="A513" s="16" t="s">
        <v>24</v>
      </c>
      <c r="B513" s="17" t="s">
        <v>127</v>
      </c>
      <c r="C513" s="17" t="s">
        <v>135</v>
      </c>
      <c r="D513" s="17" t="s">
        <v>176</v>
      </c>
      <c r="E513" s="17" t="s">
        <v>25</v>
      </c>
      <c r="F513" s="51">
        <v>187500</v>
      </c>
    </row>
    <row r="514" spans="1:11" ht="36" outlineLevel="5">
      <c r="A514" s="16" t="s">
        <v>46</v>
      </c>
      <c r="B514" s="17" t="s">
        <v>127</v>
      </c>
      <c r="C514" s="17" t="s">
        <v>135</v>
      </c>
      <c r="D514" s="17" t="s">
        <v>177</v>
      </c>
      <c r="E514" s="17" t="s">
        <v>8</v>
      </c>
      <c r="F514" s="53">
        <f>F515+F517+F519</f>
        <v>13500839</v>
      </c>
    </row>
    <row r="515" spans="1:11" ht="54" outlineLevel="6">
      <c r="A515" s="16" t="s">
        <v>14</v>
      </c>
      <c r="B515" s="17" t="s">
        <v>127</v>
      </c>
      <c r="C515" s="17" t="s">
        <v>135</v>
      </c>
      <c r="D515" s="17" t="s">
        <v>177</v>
      </c>
      <c r="E515" s="17" t="s">
        <v>15</v>
      </c>
      <c r="F515" s="53">
        <f t="shared" ref="F515" si="118">F516</f>
        <v>10727139</v>
      </c>
    </row>
    <row r="516" spans="1:11" outlineLevel="7">
      <c r="A516" s="16" t="s">
        <v>47</v>
      </c>
      <c r="B516" s="17" t="s">
        <v>127</v>
      </c>
      <c r="C516" s="17" t="s">
        <v>135</v>
      </c>
      <c r="D516" s="17" t="s">
        <v>177</v>
      </c>
      <c r="E516" s="17" t="s">
        <v>48</v>
      </c>
      <c r="F516" s="51">
        <v>10727139</v>
      </c>
    </row>
    <row r="517" spans="1:11" outlineLevel="6">
      <c r="A517" s="16" t="s">
        <v>18</v>
      </c>
      <c r="B517" s="17" t="s">
        <v>127</v>
      </c>
      <c r="C517" s="17" t="s">
        <v>135</v>
      </c>
      <c r="D517" s="17" t="s">
        <v>177</v>
      </c>
      <c r="E517" s="17" t="s">
        <v>19</v>
      </c>
      <c r="F517" s="53">
        <f t="shared" ref="F517" si="119">F518</f>
        <v>2726700</v>
      </c>
    </row>
    <row r="518" spans="1:11" ht="22.5" customHeight="1" outlineLevel="7">
      <c r="A518" s="16" t="s">
        <v>20</v>
      </c>
      <c r="B518" s="17" t="s">
        <v>127</v>
      </c>
      <c r="C518" s="17" t="s">
        <v>135</v>
      </c>
      <c r="D518" s="17" t="s">
        <v>177</v>
      </c>
      <c r="E518" s="17" t="s">
        <v>21</v>
      </c>
      <c r="F518" s="51">
        <v>2726700</v>
      </c>
    </row>
    <row r="519" spans="1:11" outlineLevel="6">
      <c r="A519" s="16" t="s">
        <v>22</v>
      </c>
      <c r="B519" s="17" t="s">
        <v>127</v>
      </c>
      <c r="C519" s="17" t="s">
        <v>135</v>
      </c>
      <c r="D519" s="17" t="s">
        <v>177</v>
      </c>
      <c r="E519" s="17" t="s">
        <v>23</v>
      </c>
      <c r="F519" s="53">
        <f t="shared" ref="F519" si="120">F520</f>
        <v>47000</v>
      </c>
    </row>
    <row r="520" spans="1:11" outlineLevel="7">
      <c r="A520" s="16" t="s">
        <v>24</v>
      </c>
      <c r="B520" s="17" t="s">
        <v>127</v>
      </c>
      <c r="C520" s="17" t="s">
        <v>135</v>
      </c>
      <c r="D520" s="17" t="s">
        <v>177</v>
      </c>
      <c r="E520" s="17" t="s">
        <v>25</v>
      </c>
      <c r="F520" s="51">
        <v>47000</v>
      </c>
    </row>
    <row r="521" spans="1:11" ht="36" outlineLevel="3">
      <c r="A521" s="22" t="s">
        <v>49</v>
      </c>
      <c r="B521" s="17" t="s">
        <v>127</v>
      </c>
      <c r="C521" s="17" t="s">
        <v>135</v>
      </c>
      <c r="D521" s="17" t="s">
        <v>178</v>
      </c>
      <c r="E521" s="17" t="s">
        <v>8</v>
      </c>
      <c r="F521" s="53">
        <f t="shared" ref="F521:F522" si="121">F522</f>
        <v>2043399</v>
      </c>
    </row>
    <row r="522" spans="1:11" ht="36" outlineLevel="3">
      <c r="A522" s="16" t="s">
        <v>50</v>
      </c>
      <c r="B522" s="17" t="s">
        <v>127</v>
      </c>
      <c r="C522" s="17" t="s">
        <v>135</v>
      </c>
      <c r="D522" s="17" t="s">
        <v>178</v>
      </c>
      <c r="E522" s="17" t="s">
        <v>51</v>
      </c>
      <c r="F522" s="53">
        <f t="shared" si="121"/>
        <v>2043399</v>
      </c>
    </row>
    <row r="523" spans="1:11" outlineLevel="3">
      <c r="A523" s="16" t="s">
        <v>52</v>
      </c>
      <c r="B523" s="17" t="s">
        <v>127</v>
      </c>
      <c r="C523" s="17" t="s">
        <v>135</v>
      </c>
      <c r="D523" s="17" t="s">
        <v>178</v>
      </c>
      <c r="E523" s="17" t="s">
        <v>53</v>
      </c>
      <c r="F523" s="51">
        <v>2043399</v>
      </c>
    </row>
    <row r="524" spans="1:11" s="41" customFormat="1" outlineLevel="3">
      <c r="A524" s="47" t="s">
        <v>97</v>
      </c>
      <c r="B524" s="32" t="s">
        <v>127</v>
      </c>
      <c r="C524" s="32" t="s">
        <v>98</v>
      </c>
      <c r="D524" s="32" t="s">
        <v>143</v>
      </c>
      <c r="E524" s="32" t="s">
        <v>8</v>
      </c>
      <c r="F524" s="55">
        <f t="shared" ref="F524" si="122">F525+F531</f>
        <v>6986291</v>
      </c>
      <c r="G524" s="42"/>
      <c r="H524" s="42"/>
      <c r="I524" s="42"/>
      <c r="J524" s="42"/>
      <c r="K524" s="42"/>
    </row>
    <row r="525" spans="1:11" outlineLevel="3">
      <c r="A525" s="16" t="s">
        <v>106</v>
      </c>
      <c r="B525" s="17" t="s">
        <v>127</v>
      </c>
      <c r="C525" s="17" t="s">
        <v>107</v>
      </c>
      <c r="D525" s="17" t="s">
        <v>143</v>
      </c>
      <c r="E525" s="17" t="s">
        <v>8</v>
      </c>
      <c r="F525" s="53">
        <f t="shared" ref="F525:F529" si="123">F526</f>
        <v>2840000</v>
      </c>
    </row>
    <row r="526" spans="1:11" s="41" customFormat="1" ht="36" outlineLevel="3">
      <c r="A526" s="47" t="s">
        <v>393</v>
      </c>
      <c r="B526" s="32" t="s">
        <v>127</v>
      </c>
      <c r="C526" s="32" t="s">
        <v>107</v>
      </c>
      <c r="D526" s="32" t="s">
        <v>158</v>
      </c>
      <c r="E526" s="32" t="s">
        <v>8</v>
      </c>
      <c r="F526" s="55">
        <f>F527</f>
        <v>2840000</v>
      </c>
      <c r="G526" s="42"/>
      <c r="H526" s="42"/>
      <c r="I526" s="42"/>
      <c r="J526" s="42"/>
      <c r="K526" s="42"/>
    </row>
    <row r="527" spans="1:11" outlineLevel="3">
      <c r="A527" s="19" t="s">
        <v>443</v>
      </c>
      <c r="B527" s="17" t="s">
        <v>127</v>
      </c>
      <c r="C527" s="17" t="s">
        <v>107</v>
      </c>
      <c r="D527" s="17" t="s">
        <v>444</v>
      </c>
      <c r="E527" s="17" t="s">
        <v>8</v>
      </c>
      <c r="F527" s="53">
        <f>F528</f>
        <v>2840000</v>
      </c>
    </row>
    <row r="528" spans="1:11" ht="57" customHeight="1" outlineLevel="3">
      <c r="A528" s="7" t="s">
        <v>403</v>
      </c>
      <c r="B528" s="17" t="s">
        <v>127</v>
      </c>
      <c r="C528" s="17" t="s">
        <v>107</v>
      </c>
      <c r="D528" s="17" t="s">
        <v>445</v>
      </c>
      <c r="E528" s="17" t="s">
        <v>8</v>
      </c>
      <c r="F528" s="53">
        <f t="shared" si="123"/>
        <v>2840000</v>
      </c>
    </row>
    <row r="529" spans="1:11" outlineLevel="3">
      <c r="A529" s="16" t="s">
        <v>102</v>
      </c>
      <c r="B529" s="17" t="s">
        <v>127</v>
      </c>
      <c r="C529" s="17" t="s">
        <v>107</v>
      </c>
      <c r="D529" s="17" t="s">
        <v>445</v>
      </c>
      <c r="E529" s="17" t="s">
        <v>103</v>
      </c>
      <c r="F529" s="53">
        <f t="shared" si="123"/>
        <v>2840000</v>
      </c>
    </row>
    <row r="530" spans="1:11" outlineLevel="3">
      <c r="A530" s="16" t="s">
        <v>109</v>
      </c>
      <c r="B530" s="17" t="s">
        <v>127</v>
      </c>
      <c r="C530" s="17" t="s">
        <v>107</v>
      </c>
      <c r="D530" s="17" t="s">
        <v>445</v>
      </c>
      <c r="E530" s="17" t="s">
        <v>110</v>
      </c>
      <c r="F530" s="51">
        <v>2840000</v>
      </c>
    </row>
    <row r="531" spans="1:11" outlineLevel="3">
      <c r="A531" s="16" t="s">
        <v>141</v>
      </c>
      <c r="B531" s="17" t="s">
        <v>127</v>
      </c>
      <c r="C531" s="17" t="s">
        <v>142</v>
      </c>
      <c r="D531" s="17" t="s">
        <v>143</v>
      </c>
      <c r="E531" s="17" t="s">
        <v>8</v>
      </c>
      <c r="F531" s="53">
        <f t="shared" ref="F531:F532" si="124">F532</f>
        <v>4146291</v>
      </c>
    </row>
    <row r="532" spans="1:11" s="41" customFormat="1" ht="36" outlineLevel="3">
      <c r="A532" s="47" t="s">
        <v>402</v>
      </c>
      <c r="B532" s="32" t="s">
        <v>127</v>
      </c>
      <c r="C532" s="32" t="s">
        <v>142</v>
      </c>
      <c r="D532" s="32" t="s">
        <v>158</v>
      </c>
      <c r="E532" s="32" t="s">
        <v>8</v>
      </c>
      <c r="F532" s="55">
        <f t="shared" si="124"/>
        <v>4146291</v>
      </c>
      <c r="G532" s="42"/>
      <c r="H532" s="42"/>
      <c r="I532" s="42"/>
      <c r="J532" s="42"/>
      <c r="K532" s="42"/>
    </row>
    <row r="533" spans="1:11" ht="36" outlineLevel="3">
      <c r="A533" s="16" t="s">
        <v>394</v>
      </c>
      <c r="B533" s="17" t="s">
        <v>127</v>
      </c>
      <c r="C533" s="17" t="s">
        <v>142</v>
      </c>
      <c r="D533" s="17" t="s">
        <v>159</v>
      </c>
      <c r="E533" s="17" t="s">
        <v>8</v>
      </c>
      <c r="F533" s="53">
        <f>F534</f>
        <v>4146291</v>
      </c>
    </row>
    <row r="534" spans="1:11" outlineLevel="3">
      <c r="A534" s="48" t="s">
        <v>188</v>
      </c>
      <c r="B534" s="17" t="s">
        <v>127</v>
      </c>
      <c r="C534" s="17" t="s">
        <v>142</v>
      </c>
      <c r="D534" s="17" t="s">
        <v>214</v>
      </c>
      <c r="E534" s="17" t="s">
        <v>8</v>
      </c>
      <c r="F534" s="53">
        <f>F535</f>
        <v>4146291</v>
      </c>
    </row>
    <row r="535" spans="1:11" ht="93" customHeight="1" outlineLevel="3">
      <c r="A535" s="16" t="s">
        <v>404</v>
      </c>
      <c r="B535" s="17" t="s">
        <v>127</v>
      </c>
      <c r="C535" s="17" t="s">
        <v>142</v>
      </c>
      <c r="D535" s="17" t="s">
        <v>179</v>
      </c>
      <c r="E535" s="17" t="s">
        <v>8</v>
      </c>
      <c r="F535" s="53">
        <f t="shared" ref="F535" si="125">F536+F538</f>
        <v>4146291</v>
      </c>
    </row>
    <row r="536" spans="1:11" outlineLevel="3">
      <c r="A536" s="16" t="s">
        <v>18</v>
      </c>
      <c r="B536" s="17" t="s">
        <v>127</v>
      </c>
      <c r="C536" s="17" t="s">
        <v>142</v>
      </c>
      <c r="D536" s="17" t="s">
        <v>179</v>
      </c>
      <c r="E536" s="17" t="s">
        <v>19</v>
      </c>
      <c r="F536" s="53">
        <f t="shared" ref="F536" si="126">F537</f>
        <v>24000</v>
      </c>
    </row>
    <row r="537" spans="1:11" ht="21.75" customHeight="1" outlineLevel="3">
      <c r="A537" s="16" t="s">
        <v>20</v>
      </c>
      <c r="B537" s="17" t="s">
        <v>127</v>
      </c>
      <c r="C537" s="17" t="s">
        <v>142</v>
      </c>
      <c r="D537" s="17" t="s">
        <v>179</v>
      </c>
      <c r="E537" s="17" t="s">
        <v>21</v>
      </c>
      <c r="F537" s="51">
        <v>24000</v>
      </c>
    </row>
    <row r="538" spans="1:11" outlineLevel="3">
      <c r="A538" s="16" t="s">
        <v>102</v>
      </c>
      <c r="B538" s="17" t="s">
        <v>127</v>
      </c>
      <c r="C538" s="17" t="s">
        <v>142</v>
      </c>
      <c r="D538" s="17" t="s">
        <v>179</v>
      </c>
      <c r="E538" s="17" t="s">
        <v>103</v>
      </c>
      <c r="F538" s="53">
        <f t="shared" ref="F538" si="127">F539</f>
        <v>4122291</v>
      </c>
    </row>
    <row r="539" spans="1:11" outlineLevel="3">
      <c r="A539" s="16" t="s">
        <v>109</v>
      </c>
      <c r="B539" s="17" t="s">
        <v>127</v>
      </c>
      <c r="C539" s="17" t="s">
        <v>142</v>
      </c>
      <c r="D539" s="17" t="s">
        <v>179</v>
      </c>
      <c r="E539" s="17" t="s">
        <v>110</v>
      </c>
      <c r="F539" s="51">
        <v>4122291</v>
      </c>
    </row>
    <row r="540" spans="1:11" ht="17.399999999999999" outlineLevel="3">
      <c r="A540" s="14" t="s">
        <v>491</v>
      </c>
      <c r="B540" s="15" t="s">
        <v>492</v>
      </c>
      <c r="C540" s="15" t="s">
        <v>7</v>
      </c>
      <c r="D540" s="15" t="s">
        <v>143</v>
      </c>
      <c r="E540" s="15" t="s">
        <v>8</v>
      </c>
      <c r="F540" s="76">
        <f>F541</f>
        <v>1250275.2</v>
      </c>
    </row>
    <row r="541" spans="1:11" outlineLevel="3">
      <c r="A541" s="16" t="s">
        <v>9</v>
      </c>
      <c r="B541" s="17" t="s">
        <v>492</v>
      </c>
      <c r="C541" s="17" t="s">
        <v>10</v>
      </c>
      <c r="D541" s="17" t="s">
        <v>143</v>
      </c>
      <c r="E541" s="17" t="s">
        <v>8</v>
      </c>
      <c r="F541" s="51">
        <f>F542+F557</f>
        <v>1250275.2</v>
      </c>
    </row>
    <row r="542" spans="1:11" ht="36" outlineLevel="3">
      <c r="A542" s="16" t="s">
        <v>122</v>
      </c>
      <c r="B542" s="17" t="s">
        <v>492</v>
      </c>
      <c r="C542" s="17" t="s">
        <v>123</v>
      </c>
      <c r="D542" s="17" t="s">
        <v>143</v>
      </c>
      <c r="E542" s="17" t="s">
        <v>8</v>
      </c>
      <c r="F542" s="51">
        <f>F543</f>
        <v>1181708.2</v>
      </c>
    </row>
    <row r="543" spans="1:11" outlineLevel="3">
      <c r="A543" s="47" t="s">
        <v>152</v>
      </c>
      <c r="B543" s="32" t="s">
        <v>492</v>
      </c>
      <c r="C543" s="32" t="s">
        <v>123</v>
      </c>
      <c r="D543" s="32" t="s">
        <v>144</v>
      </c>
      <c r="E543" s="32" t="s">
        <v>8</v>
      </c>
      <c r="F543" s="51">
        <f>F544+F547+F554</f>
        <v>1181708.2</v>
      </c>
    </row>
    <row r="544" spans="1:11" outlineLevel="3">
      <c r="A544" s="16" t="s">
        <v>493</v>
      </c>
      <c r="B544" s="17" t="s">
        <v>492</v>
      </c>
      <c r="C544" s="17" t="s">
        <v>123</v>
      </c>
      <c r="D544" s="17" t="s">
        <v>496</v>
      </c>
      <c r="E544" s="17" t="s">
        <v>8</v>
      </c>
      <c r="F544" s="51">
        <f>F545</f>
        <v>604581.81999999995</v>
      </c>
    </row>
    <row r="545" spans="1:6" ht="54" outlineLevel="3">
      <c r="A545" s="16" t="s">
        <v>14</v>
      </c>
      <c r="B545" s="17" t="s">
        <v>492</v>
      </c>
      <c r="C545" s="17" t="s">
        <v>123</v>
      </c>
      <c r="D545" s="17" t="s">
        <v>496</v>
      </c>
      <c r="E545" s="17" t="s">
        <v>15</v>
      </c>
      <c r="F545" s="51">
        <f>F546</f>
        <v>604581.81999999995</v>
      </c>
    </row>
    <row r="546" spans="1:6" outlineLevel="3">
      <c r="A546" s="16" t="s">
        <v>16</v>
      </c>
      <c r="B546" s="17" t="s">
        <v>492</v>
      </c>
      <c r="C546" s="17" t="s">
        <v>123</v>
      </c>
      <c r="D546" s="17" t="s">
        <v>496</v>
      </c>
      <c r="E546" s="17" t="s">
        <v>17</v>
      </c>
      <c r="F546" s="51">
        <v>604581.81999999995</v>
      </c>
    </row>
    <row r="547" spans="1:6" ht="36" outlineLevel="3">
      <c r="A547" s="16" t="s">
        <v>494</v>
      </c>
      <c r="B547" s="17" t="s">
        <v>492</v>
      </c>
      <c r="C547" s="17" t="s">
        <v>123</v>
      </c>
      <c r="D547" s="17" t="s">
        <v>497</v>
      </c>
      <c r="E547" s="17" t="s">
        <v>8</v>
      </c>
      <c r="F547" s="51">
        <f>F548+F550+F552</f>
        <v>506126.38</v>
      </c>
    </row>
    <row r="548" spans="1:6" ht="54" outlineLevel="3">
      <c r="A548" s="16" t="s">
        <v>14</v>
      </c>
      <c r="B548" s="17" t="s">
        <v>492</v>
      </c>
      <c r="C548" s="17" t="s">
        <v>123</v>
      </c>
      <c r="D548" s="17" t="s">
        <v>497</v>
      </c>
      <c r="E548" s="17" t="s">
        <v>15</v>
      </c>
      <c r="F548" s="51">
        <f>F549</f>
        <v>484387.78</v>
      </c>
    </row>
    <row r="549" spans="1:6" outlineLevel="3">
      <c r="A549" s="16" t="s">
        <v>16</v>
      </c>
      <c r="B549" s="17" t="s">
        <v>492</v>
      </c>
      <c r="C549" s="17" t="s">
        <v>123</v>
      </c>
      <c r="D549" s="17" t="s">
        <v>497</v>
      </c>
      <c r="E549" s="17" t="s">
        <v>17</v>
      </c>
      <c r="F549" s="51">
        <v>484387.78</v>
      </c>
    </row>
    <row r="550" spans="1:6" outlineLevel="3">
      <c r="A550" s="16" t="s">
        <v>18</v>
      </c>
      <c r="B550" s="17" t="s">
        <v>492</v>
      </c>
      <c r="C550" s="17" t="s">
        <v>123</v>
      </c>
      <c r="D550" s="17" t="s">
        <v>497</v>
      </c>
      <c r="E550" s="17" t="s">
        <v>19</v>
      </c>
      <c r="F550" s="51">
        <f>F551</f>
        <v>18128.599999999999</v>
      </c>
    </row>
    <row r="551" spans="1:6" ht="22.5" customHeight="1" outlineLevel="3">
      <c r="A551" s="16" t="s">
        <v>20</v>
      </c>
      <c r="B551" s="17" t="s">
        <v>492</v>
      </c>
      <c r="C551" s="17" t="s">
        <v>123</v>
      </c>
      <c r="D551" s="17" t="s">
        <v>497</v>
      </c>
      <c r="E551" s="17" t="s">
        <v>21</v>
      </c>
      <c r="F551" s="51">
        <v>18128.599999999999</v>
      </c>
    </row>
    <row r="552" spans="1:6" outlineLevel="3">
      <c r="A552" s="16" t="s">
        <v>22</v>
      </c>
      <c r="B552" s="17" t="s">
        <v>492</v>
      </c>
      <c r="C552" s="17" t="s">
        <v>123</v>
      </c>
      <c r="D552" s="17" t="s">
        <v>497</v>
      </c>
      <c r="E552" s="17" t="s">
        <v>23</v>
      </c>
      <c r="F552" s="51">
        <f>F553</f>
        <v>3610</v>
      </c>
    </row>
    <row r="553" spans="1:6" outlineLevel="3">
      <c r="A553" s="16" t="s">
        <v>24</v>
      </c>
      <c r="B553" s="17" t="s">
        <v>492</v>
      </c>
      <c r="C553" s="17" t="s">
        <v>123</v>
      </c>
      <c r="D553" s="17" t="s">
        <v>497</v>
      </c>
      <c r="E553" s="17" t="s">
        <v>25</v>
      </c>
      <c r="F553" s="51">
        <v>3610</v>
      </c>
    </row>
    <row r="554" spans="1:6" outlineLevel="3">
      <c r="A554" s="16" t="s">
        <v>495</v>
      </c>
      <c r="B554" s="17" t="s">
        <v>492</v>
      </c>
      <c r="C554" s="17" t="s">
        <v>123</v>
      </c>
      <c r="D554" s="17" t="s">
        <v>498</v>
      </c>
      <c r="E554" s="17" t="s">
        <v>8</v>
      </c>
      <c r="F554" s="51">
        <f>F555</f>
        <v>71000</v>
      </c>
    </row>
    <row r="555" spans="1:6" ht="54" outlineLevel="3">
      <c r="A555" s="16" t="s">
        <v>14</v>
      </c>
      <c r="B555" s="17" t="s">
        <v>492</v>
      </c>
      <c r="C555" s="17" t="s">
        <v>123</v>
      </c>
      <c r="D555" s="17" t="s">
        <v>498</v>
      </c>
      <c r="E555" s="17" t="s">
        <v>15</v>
      </c>
      <c r="F555" s="51">
        <f>F556</f>
        <v>71000</v>
      </c>
    </row>
    <row r="556" spans="1:6" outlineLevel="3">
      <c r="A556" s="16" t="s">
        <v>16</v>
      </c>
      <c r="B556" s="17" t="s">
        <v>492</v>
      </c>
      <c r="C556" s="17" t="s">
        <v>123</v>
      </c>
      <c r="D556" s="17" t="s">
        <v>498</v>
      </c>
      <c r="E556" s="17" t="s">
        <v>17</v>
      </c>
      <c r="F556" s="51">
        <v>71000</v>
      </c>
    </row>
    <row r="557" spans="1:6" outlineLevel="3">
      <c r="A557" s="16" t="s">
        <v>26</v>
      </c>
      <c r="B557" s="17" t="s">
        <v>492</v>
      </c>
      <c r="C557" s="17" t="s">
        <v>27</v>
      </c>
      <c r="D557" s="17" t="s">
        <v>143</v>
      </c>
      <c r="E557" s="17" t="s">
        <v>8</v>
      </c>
      <c r="F557" s="51">
        <f>F558+F563</f>
        <v>68567</v>
      </c>
    </row>
    <row r="558" spans="1:6" ht="36" outlineLevel="3">
      <c r="A558" s="47" t="s">
        <v>417</v>
      </c>
      <c r="B558" s="17" t="s">
        <v>492</v>
      </c>
      <c r="C558" s="32" t="s">
        <v>27</v>
      </c>
      <c r="D558" s="32" t="s">
        <v>146</v>
      </c>
      <c r="E558" s="32" t="s">
        <v>8</v>
      </c>
      <c r="F558" s="51">
        <f>F559</f>
        <v>19000</v>
      </c>
    </row>
    <row r="559" spans="1:6" ht="36" outlineLevel="3">
      <c r="A559" s="48" t="s">
        <v>196</v>
      </c>
      <c r="B559" s="17" t="s">
        <v>492</v>
      </c>
      <c r="C559" s="17" t="s">
        <v>27</v>
      </c>
      <c r="D559" s="17" t="s">
        <v>300</v>
      </c>
      <c r="E559" s="17" t="s">
        <v>8</v>
      </c>
      <c r="F559" s="51">
        <f>F560</f>
        <v>19000</v>
      </c>
    </row>
    <row r="560" spans="1:6" outlineLevel="3">
      <c r="A560" s="48" t="s">
        <v>312</v>
      </c>
      <c r="B560" s="17" t="s">
        <v>492</v>
      </c>
      <c r="C560" s="17" t="s">
        <v>27</v>
      </c>
      <c r="D560" s="17" t="s">
        <v>301</v>
      </c>
      <c r="E560" s="17" t="s">
        <v>8</v>
      </c>
      <c r="F560" s="51">
        <f>F561</f>
        <v>19000</v>
      </c>
    </row>
    <row r="561" spans="1:11" outlineLevel="3">
      <c r="A561" s="16" t="s">
        <v>18</v>
      </c>
      <c r="B561" s="17" t="s">
        <v>492</v>
      </c>
      <c r="C561" s="17" t="s">
        <v>27</v>
      </c>
      <c r="D561" s="17" t="s">
        <v>301</v>
      </c>
      <c r="E561" s="17" t="s">
        <v>19</v>
      </c>
      <c r="F561" s="51">
        <f>F562</f>
        <v>19000</v>
      </c>
    </row>
    <row r="562" spans="1:11" ht="23.25" customHeight="1" outlineLevel="3">
      <c r="A562" s="16" t="s">
        <v>20</v>
      </c>
      <c r="B562" s="17" t="s">
        <v>492</v>
      </c>
      <c r="C562" s="17" t="s">
        <v>27</v>
      </c>
      <c r="D562" s="17" t="s">
        <v>301</v>
      </c>
      <c r="E562" s="17" t="s">
        <v>21</v>
      </c>
      <c r="F562" s="51">
        <v>19000</v>
      </c>
    </row>
    <row r="563" spans="1:11" outlineLevel="3">
      <c r="A563" s="47" t="s">
        <v>152</v>
      </c>
      <c r="B563" s="17" t="s">
        <v>492</v>
      </c>
      <c r="C563" s="32" t="s">
        <v>27</v>
      </c>
      <c r="D563" s="32" t="s">
        <v>144</v>
      </c>
      <c r="E563" s="32" t="s">
        <v>8</v>
      </c>
      <c r="F563" s="51">
        <f>F564</f>
        <v>49567</v>
      </c>
    </row>
    <row r="564" spans="1:11" outlineLevel="3">
      <c r="A564" s="16" t="s">
        <v>499</v>
      </c>
      <c r="B564" s="17" t="s">
        <v>492</v>
      </c>
      <c r="C564" s="17" t="s">
        <v>27</v>
      </c>
      <c r="D564" s="38">
        <v>9909970201</v>
      </c>
      <c r="E564" s="17" t="s">
        <v>8</v>
      </c>
      <c r="F564" s="51">
        <f>F565</f>
        <v>49567</v>
      </c>
    </row>
    <row r="565" spans="1:11" outlineLevel="3">
      <c r="A565" s="16" t="s">
        <v>18</v>
      </c>
      <c r="B565" s="17" t="s">
        <v>492</v>
      </c>
      <c r="C565" s="17" t="s">
        <v>27</v>
      </c>
      <c r="D565" s="38">
        <v>9909970201</v>
      </c>
      <c r="E565" s="17" t="s">
        <v>19</v>
      </c>
      <c r="F565" s="51">
        <f>F566</f>
        <v>49567</v>
      </c>
    </row>
    <row r="566" spans="1:11" ht="24.75" customHeight="1" outlineLevel="3">
      <c r="A566" s="16" t="s">
        <v>20</v>
      </c>
      <c r="B566" s="17" t="s">
        <v>492</v>
      </c>
      <c r="C566" s="17" t="s">
        <v>27</v>
      </c>
      <c r="D566" s="38">
        <v>9909970201</v>
      </c>
      <c r="E566" s="17" t="s">
        <v>21</v>
      </c>
      <c r="F566" s="51">
        <v>49567</v>
      </c>
    </row>
    <row r="567" spans="1:11" s="3" customFormat="1" ht="17.399999999999999">
      <c r="A567" s="79" t="s">
        <v>136</v>
      </c>
      <c r="B567" s="79"/>
      <c r="C567" s="79"/>
      <c r="D567" s="79"/>
      <c r="E567" s="79"/>
      <c r="F567" s="62">
        <f>F13+F51+F385+F412+F540</f>
        <v>815805984.58000004</v>
      </c>
      <c r="G567" s="5"/>
      <c r="H567" s="5"/>
      <c r="I567" s="5"/>
      <c r="J567" s="5"/>
      <c r="K567" s="5"/>
    </row>
    <row r="568" spans="1:11" s="3" customFormat="1" ht="17.399999999999999">
      <c r="A568" s="23"/>
      <c r="B568" s="23"/>
      <c r="C568" s="23"/>
      <c r="D568" s="23"/>
      <c r="E568" s="23"/>
      <c r="F568" s="62"/>
      <c r="G568" s="5"/>
      <c r="H568" s="5"/>
      <c r="I568" s="5"/>
      <c r="J568" s="5"/>
      <c r="K568" s="5"/>
    </row>
    <row r="569" spans="1:11" s="3" customFormat="1" ht="17.399999999999999">
      <c r="A569" s="23"/>
      <c r="B569" s="23"/>
      <c r="C569" s="23"/>
      <c r="D569" s="23"/>
      <c r="E569" s="23"/>
      <c r="F569" s="62"/>
      <c r="G569" s="5"/>
      <c r="H569" s="5"/>
      <c r="I569" s="5"/>
      <c r="J569" s="5"/>
      <c r="K569" s="5"/>
    </row>
    <row r="570" spans="1:11" s="3" customFormat="1" ht="17.399999999999999">
      <c r="A570" s="23"/>
      <c r="B570" s="23"/>
      <c r="C570" s="23"/>
      <c r="D570" s="23"/>
      <c r="E570" s="23"/>
      <c r="F570" s="62"/>
      <c r="G570" s="5"/>
      <c r="H570" s="5"/>
      <c r="I570" s="5"/>
      <c r="J570" s="5"/>
      <c r="K570" s="5"/>
    </row>
    <row r="571" spans="1:11" s="3" customFormat="1" ht="17.399999999999999">
      <c r="A571" s="23"/>
      <c r="B571" s="23"/>
      <c r="C571" s="23"/>
      <c r="D571" s="23"/>
      <c r="E571" s="23"/>
      <c r="F571" s="62"/>
      <c r="G571" s="5"/>
      <c r="H571" s="5"/>
      <c r="I571" s="5"/>
      <c r="J571" s="5"/>
      <c r="K571" s="5"/>
    </row>
    <row r="572" spans="1:11" s="3" customFormat="1" ht="17.399999999999999">
      <c r="A572" s="23"/>
      <c r="B572" s="23"/>
      <c r="C572" s="23"/>
      <c r="D572" s="23"/>
      <c r="E572" s="23"/>
      <c r="F572" s="62"/>
      <c r="G572" s="5"/>
      <c r="H572" s="5"/>
      <c r="I572" s="5"/>
      <c r="J572" s="5"/>
      <c r="K572" s="5"/>
    </row>
    <row r="573" spans="1:11">
      <c r="C573" s="24"/>
      <c r="D573" s="24"/>
      <c r="E573" s="24"/>
    </row>
    <row r="574" spans="1:11">
      <c r="C574" s="26"/>
      <c r="F574" s="63"/>
    </row>
    <row r="575" spans="1:11">
      <c r="C575" s="26"/>
      <c r="F575" s="63"/>
    </row>
    <row r="576" spans="1:11">
      <c r="C576" s="26"/>
      <c r="F576" s="63"/>
    </row>
    <row r="577" spans="3:6">
      <c r="C577" s="26"/>
      <c r="F577" s="63"/>
    </row>
    <row r="578" spans="3:6">
      <c r="C578" s="26"/>
      <c r="F578" s="63"/>
    </row>
    <row r="579" spans="3:6">
      <c r="C579" s="26"/>
      <c r="F579" s="63"/>
    </row>
    <row r="580" spans="3:6">
      <c r="C580" s="26"/>
      <c r="F580" s="63"/>
    </row>
    <row r="581" spans="3:6">
      <c r="C581" s="26"/>
      <c r="F581" s="63"/>
    </row>
    <row r="582" spans="3:6">
      <c r="C582" s="26"/>
      <c r="F582" s="63"/>
    </row>
    <row r="583" spans="3:6">
      <c r="C583" s="26"/>
      <c r="F583" s="63"/>
    </row>
    <row r="584" spans="3:6">
      <c r="C584" s="26"/>
      <c r="F584" s="63"/>
    </row>
    <row r="585" spans="3:6">
      <c r="C585" s="26"/>
      <c r="F585" s="63"/>
    </row>
    <row r="586" spans="3:6">
      <c r="C586" s="26"/>
      <c r="F586" s="63"/>
    </row>
    <row r="587" spans="3:6">
      <c r="C587" s="26"/>
    </row>
    <row r="588" spans="3:6">
      <c r="D588" s="26"/>
      <c r="F588" s="63"/>
    </row>
    <row r="589" spans="3:6">
      <c r="D589" s="26"/>
      <c r="F589" s="63"/>
    </row>
    <row r="590" spans="3:6">
      <c r="D590" s="26"/>
      <c r="F590" s="63"/>
    </row>
    <row r="591" spans="3:6">
      <c r="D591" s="26"/>
      <c r="F591" s="63"/>
    </row>
    <row r="592" spans="3:6">
      <c r="D592" s="26"/>
      <c r="F592" s="63"/>
    </row>
    <row r="593" spans="4:6">
      <c r="D593" s="26"/>
      <c r="F593" s="63"/>
    </row>
    <row r="594" spans="4:6">
      <c r="D594" s="26"/>
      <c r="F594" s="63"/>
    </row>
    <row r="595" spans="4:6">
      <c r="D595" s="26"/>
      <c r="F595" s="63"/>
    </row>
    <row r="596" spans="4:6">
      <c r="D596" s="26"/>
      <c r="F596" s="63"/>
    </row>
    <row r="597" spans="4:6">
      <c r="D597" s="26"/>
      <c r="F597" s="63"/>
    </row>
    <row r="598" spans="4:6">
      <c r="D598" s="26"/>
      <c r="F598" s="63"/>
    </row>
    <row r="599" spans="4:6">
      <c r="D599" s="26"/>
      <c r="F599" s="63"/>
    </row>
    <row r="600" spans="4:6">
      <c r="D600" s="26"/>
      <c r="F600" s="63"/>
    </row>
    <row r="601" spans="4:6">
      <c r="D601" s="26"/>
      <c r="F601" s="63"/>
    </row>
    <row r="602" spans="4:6">
      <c r="D602" s="26"/>
      <c r="F602" s="63"/>
    </row>
    <row r="603" spans="4:6">
      <c r="D603" s="26"/>
      <c r="F603" s="63"/>
    </row>
    <row r="604" spans="4:6">
      <c r="D604" s="26"/>
      <c r="F604" s="63"/>
    </row>
    <row r="605" spans="4:6">
      <c r="D605" s="26"/>
      <c r="F605" s="63"/>
    </row>
    <row r="606" spans="4:6">
      <c r="D606" s="26"/>
      <c r="F606" s="63"/>
    </row>
    <row r="607" spans="4:6">
      <c r="D607" s="26"/>
    </row>
    <row r="608" spans="4:6">
      <c r="D608" s="26"/>
    </row>
    <row r="609" spans="4:6">
      <c r="D609" s="26"/>
      <c r="F609" s="63"/>
    </row>
    <row r="614" spans="4:6">
      <c r="F614" s="35"/>
    </row>
    <row r="615" spans="4:6">
      <c r="F615" s="35"/>
    </row>
  </sheetData>
  <autoFilter ref="A12:K567"/>
  <mergeCells count="4">
    <mergeCell ref="A10:F10"/>
    <mergeCell ref="A9:F9"/>
    <mergeCell ref="A567:E567"/>
    <mergeCell ref="D2:F2"/>
  </mergeCells>
  <pageMargins left="0.78740157480314965" right="0.78740157480314965" top="0.55118110236220474" bottom="0.35433070866141736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6"/>
  <sheetViews>
    <sheetView view="pageBreakPreview" topLeftCell="B1" zoomScale="75" zoomScaleNormal="100" zoomScaleSheetLayoutView="75" workbookViewId="0">
      <selection activeCell="E4" sqref="E4"/>
    </sheetView>
  </sheetViews>
  <sheetFormatPr defaultRowHeight="18" outlineLevelRow="6"/>
  <cols>
    <col min="1" max="1" width="113.5546875" style="27" customWidth="1"/>
    <col min="2" max="2" width="8.44140625" style="27" customWidth="1"/>
    <col min="3" max="3" width="16.6640625" style="27" customWidth="1"/>
    <col min="4" max="4" width="7.109375" style="27" customWidth="1"/>
    <col min="5" max="5" width="20.88671875" style="27" customWidth="1"/>
    <col min="6" max="6" width="16.88671875" style="1" customWidth="1"/>
    <col min="7" max="7" width="19" style="70" customWidth="1"/>
    <col min="8" max="8" width="9.109375" style="70"/>
    <col min="9" max="9" width="15.33203125" style="70" customWidth="1"/>
    <col min="10" max="256" width="9.109375" style="1"/>
    <col min="257" max="257" width="76.33203125" style="1" customWidth="1"/>
    <col min="258" max="258" width="7.6640625" style="1" customWidth="1"/>
    <col min="259" max="259" width="9.6640625" style="1" customWidth="1"/>
    <col min="260" max="260" width="7.6640625" style="1" customWidth="1"/>
    <col min="261" max="261" width="14.33203125" style="1" customWidth="1"/>
    <col min="262" max="512" width="9.109375" style="1"/>
    <col min="513" max="513" width="76.33203125" style="1" customWidth="1"/>
    <col min="514" max="514" width="7.6640625" style="1" customWidth="1"/>
    <col min="515" max="515" width="9.6640625" style="1" customWidth="1"/>
    <col min="516" max="516" width="7.6640625" style="1" customWidth="1"/>
    <col min="517" max="517" width="14.33203125" style="1" customWidth="1"/>
    <col min="518" max="768" width="9.109375" style="1"/>
    <col min="769" max="769" width="76.33203125" style="1" customWidth="1"/>
    <col min="770" max="770" width="7.6640625" style="1" customWidth="1"/>
    <col min="771" max="771" width="9.6640625" style="1" customWidth="1"/>
    <col min="772" max="772" width="7.6640625" style="1" customWidth="1"/>
    <col min="773" max="773" width="14.33203125" style="1" customWidth="1"/>
    <col min="774" max="1024" width="9.109375" style="1"/>
    <col min="1025" max="1025" width="76.33203125" style="1" customWidth="1"/>
    <col min="1026" max="1026" width="7.6640625" style="1" customWidth="1"/>
    <col min="1027" max="1027" width="9.6640625" style="1" customWidth="1"/>
    <col min="1028" max="1028" width="7.6640625" style="1" customWidth="1"/>
    <col min="1029" max="1029" width="14.33203125" style="1" customWidth="1"/>
    <col min="1030" max="1280" width="9.109375" style="1"/>
    <col min="1281" max="1281" width="76.33203125" style="1" customWidth="1"/>
    <col min="1282" max="1282" width="7.6640625" style="1" customWidth="1"/>
    <col min="1283" max="1283" width="9.6640625" style="1" customWidth="1"/>
    <col min="1284" max="1284" width="7.6640625" style="1" customWidth="1"/>
    <col min="1285" max="1285" width="14.33203125" style="1" customWidth="1"/>
    <col min="1286" max="1536" width="9.109375" style="1"/>
    <col min="1537" max="1537" width="76.33203125" style="1" customWidth="1"/>
    <col min="1538" max="1538" width="7.6640625" style="1" customWidth="1"/>
    <col min="1539" max="1539" width="9.6640625" style="1" customWidth="1"/>
    <col min="1540" max="1540" width="7.6640625" style="1" customWidth="1"/>
    <col min="1541" max="1541" width="14.33203125" style="1" customWidth="1"/>
    <col min="1542" max="1792" width="9.109375" style="1"/>
    <col min="1793" max="1793" width="76.33203125" style="1" customWidth="1"/>
    <col min="1794" max="1794" width="7.6640625" style="1" customWidth="1"/>
    <col min="1795" max="1795" width="9.6640625" style="1" customWidth="1"/>
    <col min="1796" max="1796" width="7.6640625" style="1" customWidth="1"/>
    <col min="1797" max="1797" width="14.33203125" style="1" customWidth="1"/>
    <col min="1798" max="2048" width="9.109375" style="1"/>
    <col min="2049" max="2049" width="76.33203125" style="1" customWidth="1"/>
    <col min="2050" max="2050" width="7.6640625" style="1" customWidth="1"/>
    <col min="2051" max="2051" width="9.6640625" style="1" customWidth="1"/>
    <col min="2052" max="2052" width="7.6640625" style="1" customWidth="1"/>
    <col min="2053" max="2053" width="14.33203125" style="1" customWidth="1"/>
    <col min="2054" max="2304" width="9.109375" style="1"/>
    <col min="2305" max="2305" width="76.33203125" style="1" customWidth="1"/>
    <col min="2306" max="2306" width="7.6640625" style="1" customWidth="1"/>
    <col min="2307" max="2307" width="9.6640625" style="1" customWidth="1"/>
    <col min="2308" max="2308" width="7.6640625" style="1" customWidth="1"/>
    <col min="2309" max="2309" width="14.33203125" style="1" customWidth="1"/>
    <col min="2310" max="2560" width="9.109375" style="1"/>
    <col min="2561" max="2561" width="76.33203125" style="1" customWidth="1"/>
    <col min="2562" max="2562" width="7.6640625" style="1" customWidth="1"/>
    <col min="2563" max="2563" width="9.6640625" style="1" customWidth="1"/>
    <col min="2564" max="2564" width="7.6640625" style="1" customWidth="1"/>
    <col min="2565" max="2565" width="14.33203125" style="1" customWidth="1"/>
    <col min="2566" max="2816" width="9.109375" style="1"/>
    <col min="2817" max="2817" width="76.33203125" style="1" customWidth="1"/>
    <col min="2818" max="2818" width="7.6640625" style="1" customWidth="1"/>
    <col min="2819" max="2819" width="9.6640625" style="1" customWidth="1"/>
    <col min="2820" max="2820" width="7.6640625" style="1" customWidth="1"/>
    <col min="2821" max="2821" width="14.33203125" style="1" customWidth="1"/>
    <col min="2822" max="3072" width="9.109375" style="1"/>
    <col min="3073" max="3073" width="76.33203125" style="1" customWidth="1"/>
    <col min="3074" max="3074" width="7.6640625" style="1" customWidth="1"/>
    <col min="3075" max="3075" width="9.6640625" style="1" customWidth="1"/>
    <col min="3076" max="3076" width="7.6640625" style="1" customWidth="1"/>
    <col min="3077" max="3077" width="14.33203125" style="1" customWidth="1"/>
    <col min="3078" max="3328" width="9.109375" style="1"/>
    <col min="3329" max="3329" width="76.33203125" style="1" customWidth="1"/>
    <col min="3330" max="3330" width="7.6640625" style="1" customWidth="1"/>
    <col min="3331" max="3331" width="9.6640625" style="1" customWidth="1"/>
    <col min="3332" max="3332" width="7.6640625" style="1" customWidth="1"/>
    <col min="3333" max="3333" width="14.33203125" style="1" customWidth="1"/>
    <col min="3334" max="3584" width="9.109375" style="1"/>
    <col min="3585" max="3585" width="76.33203125" style="1" customWidth="1"/>
    <col min="3586" max="3586" width="7.6640625" style="1" customWidth="1"/>
    <col min="3587" max="3587" width="9.6640625" style="1" customWidth="1"/>
    <col min="3588" max="3588" width="7.6640625" style="1" customWidth="1"/>
    <col min="3589" max="3589" width="14.33203125" style="1" customWidth="1"/>
    <col min="3590" max="3840" width="9.109375" style="1"/>
    <col min="3841" max="3841" width="76.33203125" style="1" customWidth="1"/>
    <col min="3842" max="3842" width="7.6640625" style="1" customWidth="1"/>
    <col min="3843" max="3843" width="9.6640625" style="1" customWidth="1"/>
    <col min="3844" max="3844" width="7.6640625" style="1" customWidth="1"/>
    <col min="3845" max="3845" width="14.33203125" style="1" customWidth="1"/>
    <col min="3846" max="4096" width="9.109375" style="1"/>
    <col min="4097" max="4097" width="76.33203125" style="1" customWidth="1"/>
    <col min="4098" max="4098" width="7.6640625" style="1" customWidth="1"/>
    <col min="4099" max="4099" width="9.6640625" style="1" customWidth="1"/>
    <col min="4100" max="4100" width="7.6640625" style="1" customWidth="1"/>
    <col min="4101" max="4101" width="14.33203125" style="1" customWidth="1"/>
    <col min="4102" max="4352" width="9.109375" style="1"/>
    <col min="4353" max="4353" width="76.33203125" style="1" customWidth="1"/>
    <col min="4354" max="4354" width="7.6640625" style="1" customWidth="1"/>
    <col min="4355" max="4355" width="9.6640625" style="1" customWidth="1"/>
    <col min="4356" max="4356" width="7.6640625" style="1" customWidth="1"/>
    <col min="4357" max="4357" width="14.33203125" style="1" customWidth="1"/>
    <col min="4358" max="4608" width="9.109375" style="1"/>
    <col min="4609" max="4609" width="76.33203125" style="1" customWidth="1"/>
    <col min="4610" max="4610" width="7.6640625" style="1" customWidth="1"/>
    <col min="4611" max="4611" width="9.6640625" style="1" customWidth="1"/>
    <col min="4612" max="4612" width="7.6640625" style="1" customWidth="1"/>
    <col min="4613" max="4613" width="14.33203125" style="1" customWidth="1"/>
    <col min="4614" max="4864" width="9.109375" style="1"/>
    <col min="4865" max="4865" width="76.33203125" style="1" customWidth="1"/>
    <col min="4866" max="4866" width="7.6640625" style="1" customWidth="1"/>
    <col min="4867" max="4867" width="9.6640625" style="1" customWidth="1"/>
    <col min="4868" max="4868" width="7.6640625" style="1" customWidth="1"/>
    <col min="4869" max="4869" width="14.33203125" style="1" customWidth="1"/>
    <col min="4870" max="5120" width="9.109375" style="1"/>
    <col min="5121" max="5121" width="76.33203125" style="1" customWidth="1"/>
    <col min="5122" max="5122" width="7.6640625" style="1" customWidth="1"/>
    <col min="5123" max="5123" width="9.6640625" style="1" customWidth="1"/>
    <col min="5124" max="5124" width="7.6640625" style="1" customWidth="1"/>
    <col min="5125" max="5125" width="14.33203125" style="1" customWidth="1"/>
    <col min="5126" max="5376" width="9.109375" style="1"/>
    <col min="5377" max="5377" width="76.33203125" style="1" customWidth="1"/>
    <col min="5378" max="5378" width="7.6640625" style="1" customWidth="1"/>
    <col min="5379" max="5379" width="9.6640625" style="1" customWidth="1"/>
    <col min="5380" max="5380" width="7.6640625" style="1" customWidth="1"/>
    <col min="5381" max="5381" width="14.33203125" style="1" customWidth="1"/>
    <col min="5382" max="5632" width="9.109375" style="1"/>
    <col min="5633" max="5633" width="76.33203125" style="1" customWidth="1"/>
    <col min="5634" max="5634" width="7.6640625" style="1" customWidth="1"/>
    <col min="5635" max="5635" width="9.6640625" style="1" customWidth="1"/>
    <col min="5636" max="5636" width="7.6640625" style="1" customWidth="1"/>
    <col min="5637" max="5637" width="14.33203125" style="1" customWidth="1"/>
    <col min="5638" max="5888" width="9.109375" style="1"/>
    <col min="5889" max="5889" width="76.33203125" style="1" customWidth="1"/>
    <col min="5890" max="5890" width="7.6640625" style="1" customWidth="1"/>
    <col min="5891" max="5891" width="9.6640625" style="1" customWidth="1"/>
    <col min="5892" max="5892" width="7.6640625" style="1" customWidth="1"/>
    <col min="5893" max="5893" width="14.33203125" style="1" customWidth="1"/>
    <col min="5894" max="6144" width="9.109375" style="1"/>
    <col min="6145" max="6145" width="76.33203125" style="1" customWidth="1"/>
    <col min="6146" max="6146" width="7.6640625" style="1" customWidth="1"/>
    <col min="6147" max="6147" width="9.6640625" style="1" customWidth="1"/>
    <col min="6148" max="6148" width="7.6640625" style="1" customWidth="1"/>
    <col min="6149" max="6149" width="14.33203125" style="1" customWidth="1"/>
    <col min="6150" max="6400" width="9.109375" style="1"/>
    <col min="6401" max="6401" width="76.33203125" style="1" customWidth="1"/>
    <col min="6402" max="6402" width="7.6640625" style="1" customWidth="1"/>
    <col min="6403" max="6403" width="9.6640625" style="1" customWidth="1"/>
    <col min="6404" max="6404" width="7.6640625" style="1" customWidth="1"/>
    <col min="6405" max="6405" width="14.33203125" style="1" customWidth="1"/>
    <col min="6406" max="6656" width="9.109375" style="1"/>
    <col min="6657" max="6657" width="76.33203125" style="1" customWidth="1"/>
    <col min="6658" max="6658" width="7.6640625" style="1" customWidth="1"/>
    <col min="6659" max="6659" width="9.6640625" style="1" customWidth="1"/>
    <col min="6660" max="6660" width="7.6640625" style="1" customWidth="1"/>
    <col min="6661" max="6661" width="14.33203125" style="1" customWidth="1"/>
    <col min="6662" max="6912" width="9.109375" style="1"/>
    <col min="6913" max="6913" width="76.33203125" style="1" customWidth="1"/>
    <col min="6914" max="6914" width="7.6640625" style="1" customWidth="1"/>
    <col min="6915" max="6915" width="9.6640625" style="1" customWidth="1"/>
    <col min="6916" max="6916" width="7.6640625" style="1" customWidth="1"/>
    <col min="6917" max="6917" width="14.33203125" style="1" customWidth="1"/>
    <col min="6918" max="7168" width="9.109375" style="1"/>
    <col min="7169" max="7169" width="76.33203125" style="1" customWidth="1"/>
    <col min="7170" max="7170" width="7.6640625" style="1" customWidth="1"/>
    <col min="7171" max="7171" width="9.6640625" style="1" customWidth="1"/>
    <col min="7172" max="7172" width="7.6640625" style="1" customWidth="1"/>
    <col min="7173" max="7173" width="14.33203125" style="1" customWidth="1"/>
    <col min="7174" max="7424" width="9.109375" style="1"/>
    <col min="7425" max="7425" width="76.33203125" style="1" customWidth="1"/>
    <col min="7426" max="7426" width="7.6640625" style="1" customWidth="1"/>
    <col min="7427" max="7427" width="9.6640625" style="1" customWidth="1"/>
    <col min="7428" max="7428" width="7.6640625" style="1" customWidth="1"/>
    <col min="7429" max="7429" width="14.33203125" style="1" customWidth="1"/>
    <col min="7430" max="7680" width="9.109375" style="1"/>
    <col min="7681" max="7681" width="76.33203125" style="1" customWidth="1"/>
    <col min="7682" max="7682" width="7.6640625" style="1" customWidth="1"/>
    <col min="7683" max="7683" width="9.6640625" style="1" customWidth="1"/>
    <col min="7684" max="7684" width="7.6640625" style="1" customWidth="1"/>
    <col min="7685" max="7685" width="14.33203125" style="1" customWidth="1"/>
    <col min="7686" max="7936" width="9.109375" style="1"/>
    <col min="7937" max="7937" width="76.33203125" style="1" customWidth="1"/>
    <col min="7938" max="7938" width="7.6640625" style="1" customWidth="1"/>
    <col min="7939" max="7939" width="9.6640625" style="1" customWidth="1"/>
    <col min="7940" max="7940" width="7.6640625" style="1" customWidth="1"/>
    <col min="7941" max="7941" width="14.33203125" style="1" customWidth="1"/>
    <col min="7942" max="8192" width="9.109375" style="1"/>
    <col min="8193" max="8193" width="76.33203125" style="1" customWidth="1"/>
    <col min="8194" max="8194" width="7.6640625" style="1" customWidth="1"/>
    <col min="8195" max="8195" width="9.6640625" style="1" customWidth="1"/>
    <col min="8196" max="8196" width="7.6640625" style="1" customWidth="1"/>
    <col min="8197" max="8197" width="14.33203125" style="1" customWidth="1"/>
    <col min="8198" max="8448" width="9.109375" style="1"/>
    <col min="8449" max="8449" width="76.33203125" style="1" customWidth="1"/>
    <col min="8450" max="8450" width="7.6640625" style="1" customWidth="1"/>
    <col min="8451" max="8451" width="9.6640625" style="1" customWidth="1"/>
    <col min="8452" max="8452" width="7.6640625" style="1" customWidth="1"/>
    <col min="8453" max="8453" width="14.33203125" style="1" customWidth="1"/>
    <col min="8454" max="8704" width="9.109375" style="1"/>
    <col min="8705" max="8705" width="76.33203125" style="1" customWidth="1"/>
    <col min="8706" max="8706" width="7.6640625" style="1" customWidth="1"/>
    <col min="8707" max="8707" width="9.6640625" style="1" customWidth="1"/>
    <col min="8708" max="8708" width="7.6640625" style="1" customWidth="1"/>
    <col min="8709" max="8709" width="14.33203125" style="1" customWidth="1"/>
    <col min="8710" max="8960" width="9.109375" style="1"/>
    <col min="8961" max="8961" width="76.33203125" style="1" customWidth="1"/>
    <col min="8962" max="8962" width="7.6640625" style="1" customWidth="1"/>
    <col min="8963" max="8963" width="9.6640625" style="1" customWidth="1"/>
    <col min="8964" max="8964" width="7.6640625" style="1" customWidth="1"/>
    <col min="8965" max="8965" width="14.33203125" style="1" customWidth="1"/>
    <col min="8966" max="9216" width="9.109375" style="1"/>
    <col min="9217" max="9217" width="76.33203125" style="1" customWidth="1"/>
    <col min="9218" max="9218" width="7.6640625" style="1" customWidth="1"/>
    <col min="9219" max="9219" width="9.6640625" style="1" customWidth="1"/>
    <col min="9220" max="9220" width="7.6640625" style="1" customWidth="1"/>
    <col min="9221" max="9221" width="14.33203125" style="1" customWidth="1"/>
    <col min="9222" max="9472" width="9.109375" style="1"/>
    <col min="9473" max="9473" width="76.33203125" style="1" customWidth="1"/>
    <col min="9474" max="9474" width="7.6640625" style="1" customWidth="1"/>
    <col min="9475" max="9475" width="9.6640625" style="1" customWidth="1"/>
    <col min="9476" max="9476" width="7.6640625" style="1" customWidth="1"/>
    <col min="9477" max="9477" width="14.33203125" style="1" customWidth="1"/>
    <col min="9478" max="9728" width="9.109375" style="1"/>
    <col min="9729" max="9729" width="76.33203125" style="1" customWidth="1"/>
    <col min="9730" max="9730" width="7.6640625" style="1" customWidth="1"/>
    <col min="9731" max="9731" width="9.6640625" style="1" customWidth="1"/>
    <col min="9732" max="9732" width="7.6640625" style="1" customWidth="1"/>
    <col min="9733" max="9733" width="14.33203125" style="1" customWidth="1"/>
    <col min="9734" max="9984" width="9.109375" style="1"/>
    <col min="9985" max="9985" width="76.33203125" style="1" customWidth="1"/>
    <col min="9986" max="9986" width="7.6640625" style="1" customWidth="1"/>
    <col min="9987" max="9987" width="9.6640625" style="1" customWidth="1"/>
    <col min="9988" max="9988" width="7.6640625" style="1" customWidth="1"/>
    <col min="9989" max="9989" width="14.33203125" style="1" customWidth="1"/>
    <col min="9990" max="10240" width="9.109375" style="1"/>
    <col min="10241" max="10241" width="76.33203125" style="1" customWidth="1"/>
    <col min="10242" max="10242" width="7.6640625" style="1" customWidth="1"/>
    <col min="10243" max="10243" width="9.6640625" style="1" customWidth="1"/>
    <col min="10244" max="10244" width="7.6640625" style="1" customWidth="1"/>
    <col min="10245" max="10245" width="14.33203125" style="1" customWidth="1"/>
    <col min="10246" max="10496" width="9.109375" style="1"/>
    <col min="10497" max="10497" width="76.33203125" style="1" customWidth="1"/>
    <col min="10498" max="10498" width="7.6640625" style="1" customWidth="1"/>
    <col min="10499" max="10499" width="9.6640625" style="1" customWidth="1"/>
    <col min="10500" max="10500" width="7.6640625" style="1" customWidth="1"/>
    <col min="10501" max="10501" width="14.33203125" style="1" customWidth="1"/>
    <col min="10502" max="10752" width="9.109375" style="1"/>
    <col min="10753" max="10753" width="76.33203125" style="1" customWidth="1"/>
    <col min="10754" max="10754" width="7.6640625" style="1" customWidth="1"/>
    <col min="10755" max="10755" width="9.6640625" style="1" customWidth="1"/>
    <col min="10756" max="10756" width="7.6640625" style="1" customWidth="1"/>
    <col min="10757" max="10757" width="14.33203125" style="1" customWidth="1"/>
    <col min="10758" max="11008" width="9.109375" style="1"/>
    <col min="11009" max="11009" width="76.33203125" style="1" customWidth="1"/>
    <col min="11010" max="11010" width="7.6640625" style="1" customWidth="1"/>
    <col min="11011" max="11011" width="9.6640625" style="1" customWidth="1"/>
    <col min="11012" max="11012" width="7.6640625" style="1" customWidth="1"/>
    <col min="11013" max="11013" width="14.33203125" style="1" customWidth="1"/>
    <col min="11014" max="11264" width="9.109375" style="1"/>
    <col min="11265" max="11265" width="76.33203125" style="1" customWidth="1"/>
    <col min="11266" max="11266" width="7.6640625" style="1" customWidth="1"/>
    <col min="11267" max="11267" width="9.6640625" style="1" customWidth="1"/>
    <col min="11268" max="11268" width="7.6640625" style="1" customWidth="1"/>
    <col min="11269" max="11269" width="14.33203125" style="1" customWidth="1"/>
    <col min="11270" max="11520" width="9.109375" style="1"/>
    <col min="11521" max="11521" width="76.33203125" style="1" customWidth="1"/>
    <col min="11522" max="11522" width="7.6640625" style="1" customWidth="1"/>
    <col min="11523" max="11523" width="9.6640625" style="1" customWidth="1"/>
    <col min="11524" max="11524" width="7.6640625" style="1" customWidth="1"/>
    <col min="11525" max="11525" width="14.33203125" style="1" customWidth="1"/>
    <col min="11526" max="11776" width="9.109375" style="1"/>
    <col min="11777" max="11777" width="76.33203125" style="1" customWidth="1"/>
    <col min="11778" max="11778" width="7.6640625" style="1" customWidth="1"/>
    <col min="11779" max="11779" width="9.6640625" style="1" customWidth="1"/>
    <col min="11780" max="11780" width="7.6640625" style="1" customWidth="1"/>
    <col min="11781" max="11781" width="14.33203125" style="1" customWidth="1"/>
    <col min="11782" max="12032" width="9.109375" style="1"/>
    <col min="12033" max="12033" width="76.33203125" style="1" customWidth="1"/>
    <col min="12034" max="12034" width="7.6640625" style="1" customWidth="1"/>
    <col min="12035" max="12035" width="9.6640625" style="1" customWidth="1"/>
    <col min="12036" max="12036" width="7.6640625" style="1" customWidth="1"/>
    <col min="12037" max="12037" width="14.33203125" style="1" customWidth="1"/>
    <col min="12038" max="12288" width="9.109375" style="1"/>
    <col min="12289" max="12289" width="76.33203125" style="1" customWidth="1"/>
    <col min="12290" max="12290" width="7.6640625" style="1" customWidth="1"/>
    <col min="12291" max="12291" width="9.6640625" style="1" customWidth="1"/>
    <col min="12292" max="12292" width="7.6640625" style="1" customWidth="1"/>
    <col min="12293" max="12293" width="14.33203125" style="1" customWidth="1"/>
    <col min="12294" max="12544" width="9.109375" style="1"/>
    <col min="12545" max="12545" width="76.33203125" style="1" customWidth="1"/>
    <col min="12546" max="12546" width="7.6640625" style="1" customWidth="1"/>
    <col min="12547" max="12547" width="9.6640625" style="1" customWidth="1"/>
    <col min="12548" max="12548" width="7.6640625" style="1" customWidth="1"/>
    <col min="12549" max="12549" width="14.33203125" style="1" customWidth="1"/>
    <col min="12550" max="12800" width="9.109375" style="1"/>
    <col min="12801" max="12801" width="76.33203125" style="1" customWidth="1"/>
    <col min="12802" max="12802" width="7.6640625" style="1" customWidth="1"/>
    <col min="12803" max="12803" width="9.6640625" style="1" customWidth="1"/>
    <col min="12804" max="12804" width="7.6640625" style="1" customWidth="1"/>
    <col min="12805" max="12805" width="14.33203125" style="1" customWidth="1"/>
    <col min="12806" max="13056" width="9.109375" style="1"/>
    <col min="13057" max="13057" width="76.33203125" style="1" customWidth="1"/>
    <col min="13058" max="13058" width="7.6640625" style="1" customWidth="1"/>
    <col min="13059" max="13059" width="9.6640625" style="1" customWidth="1"/>
    <col min="13060" max="13060" width="7.6640625" style="1" customWidth="1"/>
    <col min="13061" max="13061" width="14.33203125" style="1" customWidth="1"/>
    <col min="13062" max="13312" width="9.109375" style="1"/>
    <col min="13313" max="13313" width="76.33203125" style="1" customWidth="1"/>
    <col min="13314" max="13314" width="7.6640625" style="1" customWidth="1"/>
    <col min="13315" max="13315" width="9.6640625" style="1" customWidth="1"/>
    <col min="13316" max="13316" width="7.6640625" style="1" customWidth="1"/>
    <col min="13317" max="13317" width="14.33203125" style="1" customWidth="1"/>
    <col min="13318" max="13568" width="9.109375" style="1"/>
    <col min="13569" max="13569" width="76.33203125" style="1" customWidth="1"/>
    <col min="13570" max="13570" width="7.6640625" style="1" customWidth="1"/>
    <col min="13571" max="13571" width="9.6640625" style="1" customWidth="1"/>
    <col min="13572" max="13572" width="7.6640625" style="1" customWidth="1"/>
    <col min="13573" max="13573" width="14.33203125" style="1" customWidth="1"/>
    <col min="13574" max="13824" width="9.109375" style="1"/>
    <col min="13825" max="13825" width="76.33203125" style="1" customWidth="1"/>
    <col min="13826" max="13826" width="7.6640625" style="1" customWidth="1"/>
    <col min="13827" max="13827" width="9.6640625" style="1" customWidth="1"/>
    <col min="13828" max="13828" width="7.6640625" style="1" customWidth="1"/>
    <col min="13829" max="13829" width="14.33203125" style="1" customWidth="1"/>
    <col min="13830" max="14080" width="9.109375" style="1"/>
    <col min="14081" max="14081" width="76.33203125" style="1" customWidth="1"/>
    <col min="14082" max="14082" width="7.6640625" style="1" customWidth="1"/>
    <col min="14083" max="14083" width="9.6640625" style="1" customWidth="1"/>
    <col min="14084" max="14084" width="7.6640625" style="1" customWidth="1"/>
    <col min="14085" max="14085" width="14.33203125" style="1" customWidth="1"/>
    <col min="14086" max="14336" width="9.109375" style="1"/>
    <col min="14337" max="14337" width="76.33203125" style="1" customWidth="1"/>
    <col min="14338" max="14338" width="7.6640625" style="1" customWidth="1"/>
    <col min="14339" max="14339" width="9.6640625" style="1" customWidth="1"/>
    <col min="14340" max="14340" width="7.6640625" style="1" customWidth="1"/>
    <col min="14341" max="14341" width="14.33203125" style="1" customWidth="1"/>
    <col min="14342" max="14592" width="9.109375" style="1"/>
    <col min="14593" max="14593" width="76.33203125" style="1" customWidth="1"/>
    <col min="14594" max="14594" width="7.6640625" style="1" customWidth="1"/>
    <col min="14595" max="14595" width="9.6640625" style="1" customWidth="1"/>
    <col min="14596" max="14596" width="7.6640625" style="1" customWidth="1"/>
    <col min="14597" max="14597" width="14.33203125" style="1" customWidth="1"/>
    <col min="14598" max="14848" width="9.109375" style="1"/>
    <col min="14849" max="14849" width="76.33203125" style="1" customWidth="1"/>
    <col min="14850" max="14850" width="7.6640625" style="1" customWidth="1"/>
    <col min="14851" max="14851" width="9.6640625" style="1" customWidth="1"/>
    <col min="14852" max="14852" width="7.6640625" style="1" customWidth="1"/>
    <col min="14853" max="14853" width="14.33203125" style="1" customWidth="1"/>
    <col min="14854" max="15104" width="9.109375" style="1"/>
    <col min="15105" max="15105" width="76.33203125" style="1" customWidth="1"/>
    <col min="15106" max="15106" width="7.6640625" style="1" customWidth="1"/>
    <col min="15107" max="15107" width="9.6640625" style="1" customWidth="1"/>
    <col min="15108" max="15108" width="7.6640625" style="1" customWidth="1"/>
    <col min="15109" max="15109" width="14.33203125" style="1" customWidth="1"/>
    <col min="15110" max="15360" width="9.109375" style="1"/>
    <col min="15361" max="15361" width="76.33203125" style="1" customWidth="1"/>
    <col min="15362" max="15362" width="7.6640625" style="1" customWidth="1"/>
    <col min="15363" max="15363" width="9.6640625" style="1" customWidth="1"/>
    <col min="15364" max="15364" width="7.6640625" style="1" customWidth="1"/>
    <col min="15365" max="15365" width="14.33203125" style="1" customWidth="1"/>
    <col min="15366" max="15616" width="9.109375" style="1"/>
    <col min="15617" max="15617" width="76.33203125" style="1" customWidth="1"/>
    <col min="15618" max="15618" width="7.6640625" style="1" customWidth="1"/>
    <col min="15619" max="15619" width="9.6640625" style="1" customWidth="1"/>
    <col min="15620" max="15620" width="7.6640625" style="1" customWidth="1"/>
    <col min="15621" max="15621" width="14.33203125" style="1" customWidth="1"/>
    <col min="15622" max="15872" width="9.109375" style="1"/>
    <col min="15873" max="15873" width="76.33203125" style="1" customWidth="1"/>
    <col min="15874" max="15874" width="7.6640625" style="1" customWidth="1"/>
    <col min="15875" max="15875" width="9.6640625" style="1" customWidth="1"/>
    <col min="15876" max="15876" width="7.6640625" style="1" customWidth="1"/>
    <col min="15877" max="15877" width="14.33203125" style="1" customWidth="1"/>
    <col min="15878" max="16128" width="9.109375" style="1"/>
    <col min="16129" max="16129" width="76.33203125" style="1" customWidth="1"/>
    <col min="16130" max="16130" width="7.6640625" style="1" customWidth="1"/>
    <col min="16131" max="16131" width="9.6640625" style="1" customWidth="1"/>
    <col min="16132" max="16132" width="7.6640625" style="1" customWidth="1"/>
    <col min="16133" max="16133" width="14.33203125" style="1" customWidth="1"/>
    <col min="16134" max="16384" width="9.109375" style="1"/>
  </cols>
  <sheetData>
    <row r="1" spans="1:9">
      <c r="E1" s="45" t="s">
        <v>249</v>
      </c>
    </row>
    <row r="2" spans="1:9">
      <c r="C2" s="83" t="s">
        <v>501</v>
      </c>
      <c r="D2" s="84"/>
      <c r="E2" s="84"/>
    </row>
    <row r="3" spans="1:9">
      <c r="E3" s="45" t="s">
        <v>490</v>
      </c>
    </row>
    <row r="4" spans="1:9">
      <c r="E4" s="45" t="s">
        <v>502</v>
      </c>
    </row>
    <row r="5" spans="1:9">
      <c r="E5" s="45" t="s">
        <v>229</v>
      </c>
    </row>
    <row r="6" spans="1:9">
      <c r="E6" s="45" t="s">
        <v>436</v>
      </c>
    </row>
    <row r="7" spans="1:9">
      <c r="E7" s="45" t="s">
        <v>437</v>
      </c>
    </row>
    <row r="8" spans="1:9">
      <c r="E8" s="45" t="s">
        <v>438</v>
      </c>
    </row>
    <row r="9" spans="1:9">
      <c r="A9" s="80" t="s">
        <v>180</v>
      </c>
      <c r="B9" s="81"/>
      <c r="C9" s="81"/>
      <c r="D9" s="81"/>
      <c r="E9" s="81"/>
    </row>
    <row r="10" spans="1:9">
      <c r="A10" s="77" t="s">
        <v>410</v>
      </c>
      <c r="B10" s="82"/>
      <c r="C10" s="82"/>
      <c r="D10" s="82"/>
      <c r="E10" s="82"/>
    </row>
    <row r="11" spans="1:9">
      <c r="A11" s="77" t="s">
        <v>232</v>
      </c>
      <c r="B11" s="77"/>
      <c r="C11" s="77"/>
      <c r="D11" s="77"/>
      <c r="E11" s="77"/>
    </row>
    <row r="12" spans="1:9">
      <c r="A12" s="77" t="s">
        <v>233</v>
      </c>
      <c r="B12" s="77"/>
      <c r="C12" s="77"/>
      <c r="D12" s="77"/>
      <c r="E12" s="77"/>
    </row>
    <row r="13" spans="1:9">
      <c r="A13" s="77" t="s">
        <v>234</v>
      </c>
      <c r="B13" s="77"/>
      <c r="C13" s="77"/>
      <c r="D13" s="77"/>
      <c r="E13" s="77"/>
    </row>
    <row r="14" spans="1:9">
      <c r="A14" s="10"/>
      <c r="B14" s="28"/>
      <c r="C14" s="28"/>
      <c r="D14" s="28"/>
      <c r="E14" s="34" t="s">
        <v>407</v>
      </c>
    </row>
    <row r="15" spans="1:9">
      <c r="A15" s="13" t="s">
        <v>0</v>
      </c>
      <c r="B15" s="13" t="s">
        <v>2</v>
      </c>
      <c r="C15" s="13" t="s">
        <v>3</v>
      </c>
      <c r="D15" s="13" t="s">
        <v>4</v>
      </c>
      <c r="E15" s="13" t="s">
        <v>181</v>
      </c>
    </row>
    <row r="16" spans="1:9" s="3" customFormat="1" ht="17.399999999999999">
      <c r="A16" s="14" t="s">
        <v>9</v>
      </c>
      <c r="B16" s="15" t="s">
        <v>10</v>
      </c>
      <c r="C16" s="15" t="s">
        <v>143</v>
      </c>
      <c r="D16" s="15" t="s">
        <v>8</v>
      </c>
      <c r="E16" s="57">
        <f>E17+E22+E57+E50+E63+E78+E83</f>
        <v>107669509.33000001</v>
      </c>
      <c r="F16" s="44"/>
      <c r="G16" s="5"/>
      <c r="H16" s="71"/>
      <c r="I16" s="5"/>
    </row>
    <row r="17" spans="1:5" ht="36" outlineLevel="1">
      <c r="A17" s="16" t="s">
        <v>39</v>
      </c>
      <c r="B17" s="17" t="s">
        <v>40</v>
      </c>
      <c r="C17" s="17" t="s">
        <v>143</v>
      </c>
      <c r="D17" s="17" t="s">
        <v>8</v>
      </c>
      <c r="E17" s="53">
        <f>E18</f>
        <v>2750613</v>
      </c>
    </row>
    <row r="18" spans="1:5" outlineLevel="2">
      <c r="A18" s="16" t="s">
        <v>182</v>
      </c>
      <c r="B18" s="17" t="s">
        <v>40</v>
      </c>
      <c r="C18" s="17" t="s">
        <v>144</v>
      </c>
      <c r="D18" s="17" t="s">
        <v>8</v>
      </c>
      <c r="E18" s="53">
        <f>E19</f>
        <v>2750613</v>
      </c>
    </row>
    <row r="19" spans="1:5" outlineLevel="4">
      <c r="A19" s="16" t="s">
        <v>41</v>
      </c>
      <c r="B19" s="17" t="s">
        <v>40</v>
      </c>
      <c r="C19" s="17" t="s">
        <v>148</v>
      </c>
      <c r="D19" s="17" t="s">
        <v>8</v>
      </c>
      <c r="E19" s="53">
        <f>E20</f>
        <v>2750613</v>
      </c>
    </row>
    <row r="20" spans="1:5" ht="54" outlineLevel="5">
      <c r="A20" s="16" t="s">
        <v>14</v>
      </c>
      <c r="B20" s="17" t="s">
        <v>40</v>
      </c>
      <c r="C20" s="17" t="s">
        <v>148</v>
      </c>
      <c r="D20" s="17" t="s">
        <v>15</v>
      </c>
      <c r="E20" s="53">
        <f>E21</f>
        <v>2750613</v>
      </c>
    </row>
    <row r="21" spans="1:5" outlineLevel="6">
      <c r="A21" s="16" t="s">
        <v>16</v>
      </c>
      <c r="B21" s="17" t="s">
        <v>40</v>
      </c>
      <c r="C21" s="17" t="s">
        <v>148</v>
      </c>
      <c r="D21" s="17" t="s">
        <v>17</v>
      </c>
      <c r="E21" s="53">
        <v>2750613</v>
      </c>
    </row>
    <row r="22" spans="1:5" ht="38.25" customHeight="1" outlineLevel="1">
      <c r="A22" s="16" t="s">
        <v>122</v>
      </c>
      <c r="B22" s="17" t="s">
        <v>123</v>
      </c>
      <c r="C22" s="17" t="s">
        <v>143</v>
      </c>
      <c r="D22" s="17" t="s">
        <v>8</v>
      </c>
      <c r="E22" s="53">
        <f>E23</f>
        <v>4731034</v>
      </c>
    </row>
    <row r="23" spans="1:5" outlineLevel="3">
      <c r="A23" s="16" t="s">
        <v>182</v>
      </c>
      <c r="B23" s="17" t="s">
        <v>123</v>
      </c>
      <c r="C23" s="17" t="s">
        <v>144</v>
      </c>
      <c r="D23" s="17" t="s">
        <v>8</v>
      </c>
      <c r="E23" s="53">
        <f>E24+E27+E30+E37+E44+E47</f>
        <v>4731034</v>
      </c>
    </row>
    <row r="24" spans="1:5" outlineLevel="4">
      <c r="A24" s="16" t="s">
        <v>124</v>
      </c>
      <c r="B24" s="17" t="s">
        <v>123</v>
      </c>
      <c r="C24" s="17" t="s">
        <v>163</v>
      </c>
      <c r="D24" s="17" t="s">
        <v>8</v>
      </c>
      <c r="E24" s="53">
        <f>E25</f>
        <v>1535662.18</v>
      </c>
    </row>
    <row r="25" spans="1:5" ht="54" outlineLevel="5">
      <c r="A25" s="16" t="s">
        <v>14</v>
      </c>
      <c r="B25" s="17" t="s">
        <v>123</v>
      </c>
      <c r="C25" s="17" t="s">
        <v>163</v>
      </c>
      <c r="D25" s="17" t="s">
        <v>15</v>
      </c>
      <c r="E25" s="53">
        <f>E26</f>
        <v>1535662.18</v>
      </c>
    </row>
    <row r="26" spans="1:5" outlineLevel="6">
      <c r="A26" s="16" t="s">
        <v>16</v>
      </c>
      <c r="B26" s="17" t="s">
        <v>123</v>
      </c>
      <c r="C26" s="17" t="s">
        <v>163</v>
      </c>
      <c r="D26" s="17" t="s">
        <v>17</v>
      </c>
      <c r="E26" s="53">
        <v>1535662.18</v>
      </c>
    </row>
    <row r="27" spans="1:5" outlineLevel="6">
      <c r="A27" s="16" t="s">
        <v>493</v>
      </c>
      <c r="B27" s="17" t="s">
        <v>123</v>
      </c>
      <c r="C27" s="17" t="s">
        <v>496</v>
      </c>
      <c r="D27" s="17" t="s">
        <v>8</v>
      </c>
      <c r="E27" s="53">
        <f>E28</f>
        <v>604581.81999999995</v>
      </c>
    </row>
    <row r="28" spans="1:5" ht="54" outlineLevel="6">
      <c r="A28" s="16" t="s">
        <v>14</v>
      </c>
      <c r="B28" s="17" t="s">
        <v>123</v>
      </c>
      <c r="C28" s="17" t="s">
        <v>496</v>
      </c>
      <c r="D28" s="17" t="s">
        <v>15</v>
      </c>
      <c r="E28" s="53">
        <f>E29</f>
        <v>604581.81999999995</v>
      </c>
    </row>
    <row r="29" spans="1:5" outlineLevel="6">
      <c r="A29" s="16" t="s">
        <v>16</v>
      </c>
      <c r="B29" s="17" t="s">
        <v>123</v>
      </c>
      <c r="C29" s="17" t="s">
        <v>496</v>
      </c>
      <c r="D29" s="17" t="s">
        <v>17</v>
      </c>
      <c r="E29" s="53">
        <v>604581.81999999995</v>
      </c>
    </row>
    <row r="30" spans="1:5" ht="36" outlineLevel="4">
      <c r="A30" s="16" t="s">
        <v>13</v>
      </c>
      <c r="B30" s="17" t="s">
        <v>123</v>
      </c>
      <c r="C30" s="17" t="s">
        <v>145</v>
      </c>
      <c r="D30" s="17" t="s">
        <v>8</v>
      </c>
      <c r="E30" s="53">
        <f>E31+E33+E35</f>
        <v>1904663.6199999999</v>
      </c>
    </row>
    <row r="31" spans="1:5" ht="54" outlineLevel="5">
      <c r="A31" s="16" t="s">
        <v>14</v>
      </c>
      <c r="B31" s="17" t="s">
        <v>123</v>
      </c>
      <c r="C31" s="17" t="s">
        <v>145</v>
      </c>
      <c r="D31" s="17" t="s">
        <v>15</v>
      </c>
      <c r="E31" s="53">
        <f>E32</f>
        <v>1777902.22</v>
      </c>
    </row>
    <row r="32" spans="1:5" outlineLevel="6">
      <c r="A32" s="16" t="s">
        <v>16</v>
      </c>
      <c r="B32" s="17" t="s">
        <v>123</v>
      </c>
      <c r="C32" s="17" t="s">
        <v>145</v>
      </c>
      <c r="D32" s="17" t="s">
        <v>17</v>
      </c>
      <c r="E32" s="53">
        <v>1777902.22</v>
      </c>
    </row>
    <row r="33" spans="1:5" outlineLevel="5">
      <c r="A33" s="16" t="s">
        <v>18</v>
      </c>
      <c r="B33" s="17" t="s">
        <v>123</v>
      </c>
      <c r="C33" s="17" t="s">
        <v>145</v>
      </c>
      <c r="D33" s="17" t="s">
        <v>19</v>
      </c>
      <c r="E33" s="53">
        <f>E34</f>
        <v>124871.4</v>
      </c>
    </row>
    <row r="34" spans="1:5" ht="21" customHeight="1" outlineLevel="6">
      <c r="A34" s="16" t="s">
        <v>20</v>
      </c>
      <c r="B34" s="17" t="s">
        <v>123</v>
      </c>
      <c r="C34" s="17" t="s">
        <v>145</v>
      </c>
      <c r="D34" s="17" t="s">
        <v>21</v>
      </c>
      <c r="E34" s="53">
        <v>124871.4</v>
      </c>
    </row>
    <row r="35" spans="1:5" outlineLevel="5">
      <c r="A35" s="16" t="s">
        <v>22</v>
      </c>
      <c r="B35" s="17" t="s">
        <v>123</v>
      </c>
      <c r="C35" s="17" t="s">
        <v>145</v>
      </c>
      <c r="D35" s="17" t="s">
        <v>23</v>
      </c>
      <c r="E35" s="53">
        <f>E36</f>
        <v>1890</v>
      </c>
    </row>
    <row r="36" spans="1:5" outlineLevel="6">
      <c r="A36" s="16" t="s">
        <v>24</v>
      </c>
      <c r="B36" s="17" t="s">
        <v>123</v>
      </c>
      <c r="C36" s="17" t="s">
        <v>145</v>
      </c>
      <c r="D36" s="17" t="s">
        <v>25</v>
      </c>
      <c r="E36" s="53">
        <v>1890</v>
      </c>
    </row>
    <row r="37" spans="1:5" ht="36" outlineLevel="6">
      <c r="A37" s="16" t="s">
        <v>494</v>
      </c>
      <c r="B37" s="17" t="s">
        <v>123</v>
      </c>
      <c r="C37" s="17" t="s">
        <v>497</v>
      </c>
      <c r="D37" s="17" t="s">
        <v>8</v>
      </c>
      <c r="E37" s="53">
        <f>E38+E40+E42</f>
        <v>506126.38</v>
      </c>
    </row>
    <row r="38" spans="1:5" ht="54" outlineLevel="6">
      <c r="A38" s="16" t="s">
        <v>14</v>
      </c>
      <c r="B38" s="17" t="s">
        <v>123</v>
      </c>
      <c r="C38" s="17" t="s">
        <v>497</v>
      </c>
      <c r="D38" s="17" t="s">
        <v>15</v>
      </c>
      <c r="E38" s="53">
        <f>E39</f>
        <v>484387.78</v>
      </c>
    </row>
    <row r="39" spans="1:5" outlineLevel="6">
      <c r="A39" s="16" t="s">
        <v>16</v>
      </c>
      <c r="B39" s="17" t="s">
        <v>123</v>
      </c>
      <c r="C39" s="17" t="s">
        <v>497</v>
      </c>
      <c r="D39" s="17" t="s">
        <v>17</v>
      </c>
      <c r="E39" s="53">
        <v>484387.78</v>
      </c>
    </row>
    <row r="40" spans="1:5" outlineLevel="6">
      <c r="A40" s="16" t="s">
        <v>18</v>
      </c>
      <c r="B40" s="17" t="s">
        <v>123</v>
      </c>
      <c r="C40" s="17" t="s">
        <v>497</v>
      </c>
      <c r="D40" s="17" t="s">
        <v>19</v>
      </c>
      <c r="E40" s="53">
        <f>E41</f>
        <v>18128.599999999999</v>
      </c>
    </row>
    <row r="41" spans="1:5" ht="20.25" customHeight="1" outlineLevel="6">
      <c r="A41" s="16" t="s">
        <v>20</v>
      </c>
      <c r="B41" s="17" t="s">
        <v>123</v>
      </c>
      <c r="C41" s="17" t="s">
        <v>497</v>
      </c>
      <c r="D41" s="17" t="s">
        <v>21</v>
      </c>
      <c r="E41" s="53">
        <v>18128.599999999999</v>
      </c>
    </row>
    <row r="42" spans="1:5" outlineLevel="6">
      <c r="A42" s="16" t="s">
        <v>22</v>
      </c>
      <c r="B42" s="17" t="s">
        <v>123</v>
      </c>
      <c r="C42" s="17" t="s">
        <v>497</v>
      </c>
      <c r="D42" s="17" t="s">
        <v>23</v>
      </c>
      <c r="E42" s="53">
        <f>E43</f>
        <v>3610</v>
      </c>
    </row>
    <row r="43" spans="1:5" outlineLevel="6">
      <c r="A43" s="16" t="s">
        <v>24</v>
      </c>
      <c r="B43" s="17" t="s">
        <v>123</v>
      </c>
      <c r="C43" s="17" t="s">
        <v>497</v>
      </c>
      <c r="D43" s="17" t="s">
        <v>25</v>
      </c>
      <c r="E43" s="53">
        <v>3610</v>
      </c>
    </row>
    <row r="44" spans="1:5" outlineLevel="4">
      <c r="A44" s="16" t="s">
        <v>125</v>
      </c>
      <c r="B44" s="17" t="s">
        <v>123</v>
      </c>
      <c r="C44" s="17" t="s">
        <v>164</v>
      </c>
      <c r="D44" s="17" t="s">
        <v>8</v>
      </c>
      <c r="E44" s="53">
        <f>E45</f>
        <v>109000</v>
      </c>
    </row>
    <row r="45" spans="1:5" ht="54" outlineLevel="5">
      <c r="A45" s="16" t="s">
        <v>14</v>
      </c>
      <c r="B45" s="17" t="s">
        <v>123</v>
      </c>
      <c r="C45" s="17" t="s">
        <v>164</v>
      </c>
      <c r="D45" s="17" t="s">
        <v>15</v>
      </c>
      <c r="E45" s="53">
        <f>E46</f>
        <v>109000</v>
      </c>
    </row>
    <row r="46" spans="1:5" outlineLevel="6">
      <c r="A46" s="16" t="s">
        <v>16</v>
      </c>
      <c r="B46" s="17" t="s">
        <v>123</v>
      </c>
      <c r="C46" s="17" t="s">
        <v>164</v>
      </c>
      <c r="D46" s="17" t="s">
        <v>17</v>
      </c>
      <c r="E46" s="53">
        <v>109000</v>
      </c>
    </row>
    <row r="47" spans="1:5" outlineLevel="6">
      <c r="A47" s="16" t="s">
        <v>495</v>
      </c>
      <c r="B47" s="17" t="s">
        <v>123</v>
      </c>
      <c r="C47" s="17" t="s">
        <v>498</v>
      </c>
      <c r="D47" s="17" t="s">
        <v>8</v>
      </c>
      <c r="E47" s="53">
        <f>E48</f>
        <v>71000</v>
      </c>
    </row>
    <row r="48" spans="1:5" ht="54" outlineLevel="6">
      <c r="A48" s="16" t="s">
        <v>14</v>
      </c>
      <c r="B48" s="17" t="s">
        <v>123</v>
      </c>
      <c r="C48" s="17" t="s">
        <v>498</v>
      </c>
      <c r="D48" s="17" t="s">
        <v>15</v>
      </c>
      <c r="E48" s="53">
        <f>E49</f>
        <v>71000</v>
      </c>
    </row>
    <row r="49" spans="1:5" outlineLevel="6">
      <c r="A49" s="16" t="s">
        <v>16</v>
      </c>
      <c r="B49" s="17" t="s">
        <v>123</v>
      </c>
      <c r="C49" s="17" t="s">
        <v>498</v>
      </c>
      <c r="D49" s="17" t="s">
        <v>17</v>
      </c>
      <c r="E49" s="53">
        <v>71000</v>
      </c>
    </row>
    <row r="50" spans="1:5" ht="39.75" customHeight="1" outlineLevel="1">
      <c r="A50" s="16" t="s">
        <v>42</v>
      </c>
      <c r="B50" s="17" t="s">
        <v>43</v>
      </c>
      <c r="C50" s="17" t="s">
        <v>143</v>
      </c>
      <c r="D50" s="17" t="s">
        <v>8</v>
      </c>
      <c r="E50" s="53">
        <f>E51</f>
        <v>14961240</v>
      </c>
    </row>
    <row r="51" spans="1:5" outlineLevel="3">
      <c r="A51" s="16" t="s">
        <v>182</v>
      </c>
      <c r="B51" s="17" t="s">
        <v>43</v>
      </c>
      <c r="C51" s="17" t="s">
        <v>144</v>
      </c>
      <c r="D51" s="17" t="s">
        <v>8</v>
      </c>
      <c r="E51" s="53">
        <f>E52</f>
        <v>14961240</v>
      </c>
    </row>
    <row r="52" spans="1:5" ht="36" outlineLevel="4">
      <c r="A52" s="16" t="s">
        <v>13</v>
      </c>
      <c r="B52" s="17" t="s">
        <v>43</v>
      </c>
      <c r="C52" s="17" t="s">
        <v>145</v>
      </c>
      <c r="D52" s="17" t="s">
        <v>8</v>
      </c>
      <c r="E52" s="53">
        <f>E53+E55</f>
        <v>14961240</v>
      </c>
    </row>
    <row r="53" spans="1:5" ht="54" outlineLevel="5">
      <c r="A53" s="16" t="s">
        <v>14</v>
      </c>
      <c r="B53" s="17" t="s">
        <v>43</v>
      </c>
      <c r="C53" s="17" t="s">
        <v>145</v>
      </c>
      <c r="D53" s="17" t="s">
        <v>15</v>
      </c>
      <c r="E53" s="53">
        <f>E54</f>
        <v>14870240</v>
      </c>
    </row>
    <row r="54" spans="1:5" outlineLevel="6">
      <c r="A54" s="16" t="s">
        <v>16</v>
      </c>
      <c r="B54" s="17" t="s">
        <v>43</v>
      </c>
      <c r="C54" s="17" t="s">
        <v>145</v>
      </c>
      <c r="D54" s="17" t="s">
        <v>17</v>
      </c>
      <c r="E54" s="53">
        <v>14870240</v>
      </c>
    </row>
    <row r="55" spans="1:5" outlineLevel="5">
      <c r="A55" s="16" t="s">
        <v>18</v>
      </c>
      <c r="B55" s="17" t="s">
        <v>43</v>
      </c>
      <c r="C55" s="17" t="s">
        <v>145</v>
      </c>
      <c r="D55" s="17" t="s">
        <v>19</v>
      </c>
      <c r="E55" s="53">
        <f>E56</f>
        <v>91000</v>
      </c>
    </row>
    <row r="56" spans="1:5" ht="20.25" customHeight="1" outlineLevel="6">
      <c r="A56" s="16" t="s">
        <v>20</v>
      </c>
      <c r="B56" s="17" t="s">
        <v>43</v>
      </c>
      <c r="C56" s="17" t="s">
        <v>145</v>
      </c>
      <c r="D56" s="17" t="s">
        <v>21</v>
      </c>
      <c r="E56" s="53">
        <v>91000</v>
      </c>
    </row>
    <row r="57" spans="1:5" outlineLevel="6">
      <c r="A57" s="16" t="s">
        <v>235</v>
      </c>
      <c r="B57" s="17" t="s">
        <v>236</v>
      </c>
      <c r="C57" s="17" t="s">
        <v>143</v>
      </c>
      <c r="D57" s="17" t="s">
        <v>8</v>
      </c>
      <c r="E57" s="53">
        <f>E58</f>
        <v>21463</v>
      </c>
    </row>
    <row r="58" spans="1:5" ht="22.5" customHeight="1" outlineLevel="6">
      <c r="A58" s="16" t="s">
        <v>152</v>
      </c>
      <c r="B58" s="17" t="s">
        <v>236</v>
      </c>
      <c r="C58" s="17" t="s">
        <v>144</v>
      </c>
      <c r="D58" s="17" t="s">
        <v>8</v>
      </c>
      <c r="E58" s="53">
        <f>E59</f>
        <v>21463</v>
      </c>
    </row>
    <row r="59" spans="1:5" outlineLevel="6">
      <c r="A59" s="16" t="s">
        <v>252</v>
      </c>
      <c r="B59" s="17" t="s">
        <v>236</v>
      </c>
      <c r="C59" s="17" t="s">
        <v>251</v>
      </c>
      <c r="D59" s="17" t="s">
        <v>8</v>
      </c>
      <c r="E59" s="53">
        <f>E60</f>
        <v>21463</v>
      </c>
    </row>
    <row r="60" spans="1:5" ht="54" outlineLevel="6">
      <c r="A60" s="16" t="s">
        <v>411</v>
      </c>
      <c r="B60" s="17" t="s">
        <v>236</v>
      </c>
      <c r="C60" s="17" t="s">
        <v>262</v>
      </c>
      <c r="D60" s="17" t="s">
        <v>8</v>
      </c>
      <c r="E60" s="53">
        <f>E61</f>
        <v>21463</v>
      </c>
    </row>
    <row r="61" spans="1:5" outlineLevel="6">
      <c r="A61" s="16" t="s">
        <v>18</v>
      </c>
      <c r="B61" s="17" t="s">
        <v>236</v>
      </c>
      <c r="C61" s="17" t="s">
        <v>262</v>
      </c>
      <c r="D61" s="17" t="s">
        <v>19</v>
      </c>
      <c r="E61" s="53">
        <f>E62</f>
        <v>21463</v>
      </c>
    </row>
    <row r="62" spans="1:5" ht="19.5" customHeight="1" outlineLevel="6">
      <c r="A62" s="16" t="s">
        <v>20</v>
      </c>
      <c r="B62" s="17" t="s">
        <v>236</v>
      </c>
      <c r="C62" s="17" t="s">
        <v>262</v>
      </c>
      <c r="D62" s="17" t="s">
        <v>21</v>
      </c>
      <c r="E62" s="53">
        <v>21463</v>
      </c>
    </row>
    <row r="63" spans="1:5" ht="36" outlineLevel="1">
      <c r="A63" s="16" t="s">
        <v>11</v>
      </c>
      <c r="B63" s="17" t="s">
        <v>12</v>
      </c>
      <c r="C63" s="17" t="s">
        <v>143</v>
      </c>
      <c r="D63" s="17" t="s">
        <v>8</v>
      </c>
      <c r="E63" s="53">
        <f>E64</f>
        <v>9122002</v>
      </c>
    </row>
    <row r="64" spans="1:5" outlineLevel="3">
      <c r="A64" s="16" t="s">
        <v>182</v>
      </c>
      <c r="B64" s="17" t="s">
        <v>12</v>
      </c>
      <c r="C64" s="17" t="s">
        <v>144</v>
      </c>
      <c r="D64" s="17" t="s">
        <v>8</v>
      </c>
      <c r="E64" s="53">
        <f>E65+E72+E75</f>
        <v>9122002</v>
      </c>
    </row>
    <row r="65" spans="1:5" ht="36" outlineLevel="4">
      <c r="A65" s="16" t="s">
        <v>13</v>
      </c>
      <c r="B65" s="17" t="s">
        <v>12</v>
      </c>
      <c r="C65" s="17" t="s">
        <v>145</v>
      </c>
      <c r="D65" s="17" t="s">
        <v>8</v>
      </c>
      <c r="E65" s="53">
        <f>E66+E68+E70</f>
        <v>6953609</v>
      </c>
    </row>
    <row r="66" spans="1:5" ht="54" outlineLevel="5">
      <c r="A66" s="16" t="s">
        <v>14</v>
      </c>
      <c r="B66" s="17" t="s">
        <v>12</v>
      </c>
      <c r="C66" s="17" t="s">
        <v>145</v>
      </c>
      <c r="D66" s="17" t="s">
        <v>15</v>
      </c>
      <c r="E66" s="53">
        <f>E67</f>
        <v>6782209</v>
      </c>
    </row>
    <row r="67" spans="1:5" outlineLevel="6">
      <c r="A67" s="16" t="s">
        <v>16</v>
      </c>
      <c r="B67" s="17" t="s">
        <v>12</v>
      </c>
      <c r="C67" s="17" t="s">
        <v>145</v>
      </c>
      <c r="D67" s="17" t="s">
        <v>17</v>
      </c>
      <c r="E67" s="53">
        <v>6782209</v>
      </c>
    </row>
    <row r="68" spans="1:5" outlineLevel="5">
      <c r="A68" s="16" t="s">
        <v>18</v>
      </c>
      <c r="B68" s="17" t="s">
        <v>12</v>
      </c>
      <c r="C68" s="17" t="s">
        <v>145</v>
      </c>
      <c r="D68" s="17" t="s">
        <v>19</v>
      </c>
      <c r="E68" s="53">
        <f>E69</f>
        <v>170400</v>
      </c>
    </row>
    <row r="69" spans="1:5" ht="20.25" customHeight="1" outlineLevel="6">
      <c r="A69" s="16" t="s">
        <v>20</v>
      </c>
      <c r="B69" s="17" t="s">
        <v>12</v>
      </c>
      <c r="C69" s="17" t="s">
        <v>145</v>
      </c>
      <c r="D69" s="17" t="s">
        <v>21</v>
      </c>
      <c r="E69" s="53">
        <v>170400</v>
      </c>
    </row>
    <row r="70" spans="1:5" outlineLevel="5">
      <c r="A70" s="16" t="s">
        <v>22</v>
      </c>
      <c r="B70" s="17" t="s">
        <v>12</v>
      </c>
      <c r="C70" s="17" t="s">
        <v>145</v>
      </c>
      <c r="D70" s="17" t="s">
        <v>23</v>
      </c>
      <c r="E70" s="53">
        <f>E71</f>
        <v>1000</v>
      </c>
    </row>
    <row r="71" spans="1:5" outlineLevel="6">
      <c r="A71" s="16" t="s">
        <v>24</v>
      </c>
      <c r="B71" s="17" t="s">
        <v>12</v>
      </c>
      <c r="C71" s="17" t="s">
        <v>145</v>
      </c>
      <c r="D71" s="17" t="s">
        <v>25</v>
      </c>
      <c r="E71" s="53">
        <v>1000</v>
      </c>
    </row>
    <row r="72" spans="1:5" outlineLevel="4">
      <c r="A72" s="16" t="s">
        <v>183</v>
      </c>
      <c r="B72" s="17" t="s">
        <v>12</v>
      </c>
      <c r="C72" s="17" t="s">
        <v>165</v>
      </c>
      <c r="D72" s="17" t="s">
        <v>8</v>
      </c>
      <c r="E72" s="53">
        <f>E73</f>
        <v>1482979</v>
      </c>
    </row>
    <row r="73" spans="1:5" ht="54" outlineLevel="5">
      <c r="A73" s="16" t="s">
        <v>14</v>
      </c>
      <c r="B73" s="17" t="s">
        <v>12</v>
      </c>
      <c r="C73" s="17" t="s">
        <v>165</v>
      </c>
      <c r="D73" s="17" t="s">
        <v>15</v>
      </c>
      <c r="E73" s="53">
        <f>E74</f>
        <v>1482979</v>
      </c>
    </row>
    <row r="74" spans="1:5" outlineLevel="6">
      <c r="A74" s="16" t="s">
        <v>16</v>
      </c>
      <c r="B74" s="17" t="s">
        <v>12</v>
      </c>
      <c r="C74" s="17" t="s">
        <v>165</v>
      </c>
      <c r="D74" s="17" t="s">
        <v>17</v>
      </c>
      <c r="E74" s="53">
        <v>1482979</v>
      </c>
    </row>
    <row r="75" spans="1:5" outlineLevel="4">
      <c r="A75" s="16" t="s">
        <v>44</v>
      </c>
      <c r="B75" s="17" t="s">
        <v>12</v>
      </c>
      <c r="C75" s="17" t="s">
        <v>149</v>
      </c>
      <c r="D75" s="17" t="s">
        <v>8</v>
      </c>
      <c r="E75" s="53">
        <f>E76</f>
        <v>685414</v>
      </c>
    </row>
    <row r="76" spans="1:5" ht="54" outlineLevel="5">
      <c r="A76" s="16" t="s">
        <v>14</v>
      </c>
      <c r="B76" s="17" t="s">
        <v>12</v>
      </c>
      <c r="C76" s="17" t="s">
        <v>149</v>
      </c>
      <c r="D76" s="17" t="s">
        <v>15</v>
      </c>
      <c r="E76" s="53">
        <f>E77</f>
        <v>685414</v>
      </c>
    </row>
    <row r="77" spans="1:5" outlineLevel="6">
      <c r="A77" s="16" t="s">
        <v>16</v>
      </c>
      <c r="B77" s="17" t="s">
        <v>12</v>
      </c>
      <c r="C77" s="17" t="s">
        <v>149</v>
      </c>
      <c r="D77" s="17" t="s">
        <v>17</v>
      </c>
      <c r="E77" s="53">
        <v>685414</v>
      </c>
    </row>
    <row r="78" spans="1:5" outlineLevel="6">
      <c r="A78" s="16" t="s">
        <v>455</v>
      </c>
      <c r="B78" s="17" t="s">
        <v>456</v>
      </c>
      <c r="C78" s="17" t="s">
        <v>143</v>
      </c>
      <c r="D78" s="17" t="s">
        <v>8</v>
      </c>
      <c r="E78" s="53">
        <f>E79</f>
        <v>3120088.93</v>
      </c>
    </row>
    <row r="79" spans="1:5" ht="18.75" customHeight="1" outlineLevel="6">
      <c r="A79" s="16" t="s">
        <v>152</v>
      </c>
      <c r="B79" s="17" t="s">
        <v>456</v>
      </c>
      <c r="C79" s="17" t="s">
        <v>144</v>
      </c>
      <c r="D79" s="17" t="s">
        <v>8</v>
      </c>
      <c r="E79" s="53">
        <f>E80</f>
        <v>3120088.93</v>
      </c>
    </row>
    <row r="80" spans="1:5" outlineLevel="6">
      <c r="A80" s="16" t="s">
        <v>283</v>
      </c>
      <c r="B80" s="17" t="s">
        <v>456</v>
      </c>
      <c r="C80" s="17" t="s">
        <v>284</v>
      </c>
      <c r="D80" s="17" t="s">
        <v>8</v>
      </c>
      <c r="E80" s="53">
        <f>E81</f>
        <v>3120088.93</v>
      </c>
    </row>
    <row r="81" spans="1:5" outlineLevel="6">
      <c r="A81" s="16" t="s">
        <v>22</v>
      </c>
      <c r="B81" s="17" t="s">
        <v>456</v>
      </c>
      <c r="C81" s="17" t="s">
        <v>284</v>
      </c>
      <c r="D81" s="17" t="s">
        <v>23</v>
      </c>
      <c r="E81" s="53">
        <f>E82</f>
        <v>3120088.93</v>
      </c>
    </row>
    <row r="82" spans="1:5" outlineLevel="6">
      <c r="A82" s="16" t="s">
        <v>457</v>
      </c>
      <c r="B82" s="17" t="s">
        <v>456</v>
      </c>
      <c r="C82" s="17" t="s">
        <v>284</v>
      </c>
      <c r="D82" s="17" t="s">
        <v>458</v>
      </c>
      <c r="E82" s="53">
        <v>3120088.93</v>
      </c>
    </row>
    <row r="83" spans="1:5" outlineLevel="1">
      <c r="A83" s="16" t="s">
        <v>26</v>
      </c>
      <c r="B83" s="17" t="s">
        <v>27</v>
      </c>
      <c r="C83" s="17" t="s">
        <v>143</v>
      </c>
      <c r="D83" s="17" t="s">
        <v>8</v>
      </c>
      <c r="E83" s="53">
        <f>E84+E104+E109+E117+E124</f>
        <v>72963068.400000006</v>
      </c>
    </row>
    <row r="84" spans="1:5" ht="36" outlineLevel="2">
      <c r="A84" s="47" t="s">
        <v>375</v>
      </c>
      <c r="B84" s="32" t="s">
        <v>27</v>
      </c>
      <c r="C84" s="32" t="s">
        <v>146</v>
      </c>
      <c r="D84" s="32" t="s">
        <v>8</v>
      </c>
      <c r="E84" s="53">
        <f>E85+E92+E100</f>
        <v>18826764.740000002</v>
      </c>
    </row>
    <row r="85" spans="1:5" ht="36" outlineLevel="3">
      <c r="A85" s="16" t="s">
        <v>196</v>
      </c>
      <c r="B85" s="17" t="s">
        <v>27</v>
      </c>
      <c r="C85" s="17" t="s">
        <v>300</v>
      </c>
      <c r="D85" s="17" t="s">
        <v>8</v>
      </c>
      <c r="E85" s="53">
        <f>E86+E89</f>
        <v>311385</v>
      </c>
    </row>
    <row r="86" spans="1:5" outlineLevel="4">
      <c r="A86" s="16" t="s">
        <v>312</v>
      </c>
      <c r="B86" s="17" t="s">
        <v>27</v>
      </c>
      <c r="C86" s="17" t="s">
        <v>301</v>
      </c>
      <c r="D86" s="17" t="s">
        <v>8</v>
      </c>
      <c r="E86" s="53">
        <f>E87</f>
        <v>261385</v>
      </c>
    </row>
    <row r="87" spans="1:5" outlineLevel="5">
      <c r="A87" s="16" t="s">
        <v>18</v>
      </c>
      <c r="B87" s="17" t="s">
        <v>27</v>
      </c>
      <c r="C87" s="17" t="s">
        <v>301</v>
      </c>
      <c r="D87" s="17" t="s">
        <v>19</v>
      </c>
      <c r="E87" s="53">
        <f>E88</f>
        <v>261385</v>
      </c>
    </row>
    <row r="88" spans="1:5" ht="21" customHeight="1" outlineLevel="6">
      <c r="A88" s="16" t="s">
        <v>20</v>
      </c>
      <c r="B88" s="17" t="s">
        <v>27</v>
      </c>
      <c r="C88" s="17" t="s">
        <v>301</v>
      </c>
      <c r="D88" s="17" t="s">
        <v>21</v>
      </c>
      <c r="E88" s="53">
        <f>212385+19000+30000</f>
        <v>261385</v>
      </c>
    </row>
    <row r="89" spans="1:5" outlineLevel="4">
      <c r="A89" s="16" t="s">
        <v>313</v>
      </c>
      <c r="B89" s="17" t="s">
        <v>27</v>
      </c>
      <c r="C89" s="17" t="s">
        <v>314</v>
      </c>
      <c r="D89" s="17" t="s">
        <v>8</v>
      </c>
      <c r="E89" s="53">
        <f>E90</f>
        <v>50000</v>
      </c>
    </row>
    <row r="90" spans="1:5" outlineLevel="5">
      <c r="A90" s="16" t="s">
        <v>18</v>
      </c>
      <c r="B90" s="17" t="s">
        <v>27</v>
      </c>
      <c r="C90" s="17" t="s">
        <v>314</v>
      </c>
      <c r="D90" s="17" t="s">
        <v>19</v>
      </c>
      <c r="E90" s="53">
        <f>E91</f>
        <v>50000</v>
      </c>
    </row>
    <row r="91" spans="1:5" ht="20.25" customHeight="1" outlineLevel="6">
      <c r="A91" s="16" t="s">
        <v>20</v>
      </c>
      <c r="B91" s="17" t="s">
        <v>27</v>
      </c>
      <c r="C91" s="17" t="s">
        <v>314</v>
      </c>
      <c r="D91" s="17" t="s">
        <v>21</v>
      </c>
      <c r="E91" s="53">
        <v>50000</v>
      </c>
    </row>
    <row r="92" spans="1:5" ht="18" customHeight="1" outlineLevel="6">
      <c r="A92" s="16" t="s">
        <v>198</v>
      </c>
      <c r="B92" s="17" t="s">
        <v>27</v>
      </c>
      <c r="C92" s="17" t="s">
        <v>211</v>
      </c>
      <c r="D92" s="17" t="s">
        <v>8</v>
      </c>
      <c r="E92" s="53">
        <f>E93</f>
        <v>17015379.740000002</v>
      </c>
    </row>
    <row r="93" spans="1:5" ht="36" outlineLevel="4">
      <c r="A93" s="16" t="s">
        <v>46</v>
      </c>
      <c r="B93" s="17" t="s">
        <v>27</v>
      </c>
      <c r="C93" s="17" t="s">
        <v>150</v>
      </c>
      <c r="D93" s="17" t="s">
        <v>8</v>
      </c>
      <c r="E93" s="53">
        <f>E94+E96+E98</f>
        <v>17015379.740000002</v>
      </c>
    </row>
    <row r="94" spans="1:5" ht="54" outlineLevel="5">
      <c r="A94" s="16" t="s">
        <v>14</v>
      </c>
      <c r="B94" s="17" t="s">
        <v>27</v>
      </c>
      <c r="C94" s="17" t="s">
        <v>150</v>
      </c>
      <c r="D94" s="17" t="s">
        <v>15</v>
      </c>
      <c r="E94" s="53">
        <f>E95</f>
        <v>7631287</v>
      </c>
    </row>
    <row r="95" spans="1:5" outlineLevel="6">
      <c r="A95" s="16" t="s">
        <v>47</v>
      </c>
      <c r="B95" s="17" t="s">
        <v>27</v>
      </c>
      <c r="C95" s="17" t="s">
        <v>150</v>
      </c>
      <c r="D95" s="17" t="s">
        <v>48</v>
      </c>
      <c r="E95" s="53">
        <v>7631287</v>
      </c>
    </row>
    <row r="96" spans="1:5" outlineLevel="5">
      <c r="A96" s="16" t="s">
        <v>18</v>
      </c>
      <c r="B96" s="17" t="s">
        <v>27</v>
      </c>
      <c r="C96" s="17" t="s">
        <v>150</v>
      </c>
      <c r="D96" s="17" t="s">
        <v>19</v>
      </c>
      <c r="E96" s="53">
        <f>E97</f>
        <v>8657922.7400000002</v>
      </c>
    </row>
    <row r="97" spans="1:5" ht="20.25" customHeight="1" outlineLevel="6">
      <c r="A97" s="16" t="s">
        <v>20</v>
      </c>
      <c r="B97" s="17" t="s">
        <v>27</v>
      </c>
      <c r="C97" s="17" t="s">
        <v>150</v>
      </c>
      <c r="D97" s="17" t="s">
        <v>21</v>
      </c>
      <c r="E97" s="53">
        <v>8657922.7400000002</v>
      </c>
    </row>
    <row r="98" spans="1:5" outlineLevel="5">
      <c r="A98" s="16" t="s">
        <v>22</v>
      </c>
      <c r="B98" s="17" t="s">
        <v>27</v>
      </c>
      <c r="C98" s="17" t="s">
        <v>150</v>
      </c>
      <c r="D98" s="17" t="s">
        <v>23</v>
      </c>
      <c r="E98" s="53">
        <f>E99</f>
        <v>726170</v>
      </c>
    </row>
    <row r="99" spans="1:5" outlineLevel="6">
      <c r="A99" s="16" t="s">
        <v>24</v>
      </c>
      <c r="B99" s="17" t="s">
        <v>27</v>
      </c>
      <c r="C99" s="17" t="s">
        <v>150</v>
      </c>
      <c r="D99" s="17" t="s">
        <v>25</v>
      </c>
      <c r="E99" s="53">
        <v>726170</v>
      </c>
    </row>
    <row r="100" spans="1:5" outlineLevel="6">
      <c r="A100" s="18" t="s">
        <v>462</v>
      </c>
      <c r="B100" s="17" t="s">
        <v>27</v>
      </c>
      <c r="C100" s="17" t="s">
        <v>246</v>
      </c>
      <c r="D100" s="17" t="s">
        <v>8</v>
      </c>
      <c r="E100" s="53">
        <f>E101</f>
        <v>1500000</v>
      </c>
    </row>
    <row r="101" spans="1:5" outlineLevel="6">
      <c r="A101" s="18" t="s">
        <v>463</v>
      </c>
      <c r="B101" s="17" t="s">
        <v>27</v>
      </c>
      <c r="C101" s="17" t="s">
        <v>464</v>
      </c>
      <c r="D101" s="17" t="s">
        <v>8</v>
      </c>
      <c r="E101" s="53">
        <f>E102</f>
        <v>1500000</v>
      </c>
    </row>
    <row r="102" spans="1:5" outlineLevel="6">
      <c r="A102" s="16" t="s">
        <v>18</v>
      </c>
      <c r="B102" s="17" t="s">
        <v>27</v>
      </c>
      <c r="C102" s="17" t="s">
        <v>464</v>
      </c>
      <c r="D102" s="17" t="s">
        <v>19</v>
      </c>
      <c r="E102" s="53">
        <f>E103</f>
        <v>1500000</v>
      </c>
    </row>
    <row r="103" spans="1:5" ht="21" customHeight="1" outlineLevel="6">
      <c r="A103" s="16" t="s">
        <v>20</v>
      </c>
      <c r="B103" s="17" t="s">
        <v>27</v>
      </c>
      <c r="C103" s="17" t="s">
        <v>464</v>
      </c>
      <c r="D103" s="17" t="s">
        <v>21</v>
      </c>
      <c r="E103" s="53">
        <v>1500000</v>
      </c>
    </row>
    <row r="104" spans="1:5" ht="36" outlineLevel="6">
      <c r="A104" s="47" t="s">
        <v>423</v>
      </c>
      <c r="B104" s="32" t="s">
        <v>27</v>
      </c>
      <c r="C104" s="32" t="s">
        <v>151</v>
      </c>
      <c r="D104" s="32" t="s">
        <v>8</v>
      </c>
      <c r="E104" s="53">
        <f>E105</f>
        <v>215000</v>
      </c>
    </row>
    <row r="105" spans="1:5" outlineLevel="6">
      <c r="A105" s="16" t="s">
        <v>315</v>
      </c>
      <c r="B105" s="17" t="s">
        <v>27</v>
      </c>
      <c r="C105" s="17" t="s">
        <v>213</v>
      </c>
      <c r="D105" s="17" t="s">
        <v>8</v>
      </c>
      <c r="E105" s="53">
        <f>E106</f>
        <v>215000</v>
      </c>
    </row>
    <row r="106" spans="1:5" outlineLevel="6">
      <c r="A106" s="16" t="s">
        <v>316</v>
      </c>
      <c r="B106" s="17" t="s">
        <v>27</v>
      </c>
      <c r="C106" s="17" t="s">
        <v>317</v>
      </c>
      <c r="D106" s="17" t="s">
        <v>8</v>
      </c>
      <c r="E106" s="53">
        <f>E107</f>
        <v>215000</v>
      </c>
    </row>
    <row r="107" spans="1:5" outlineLevel="6">
      <c r="A107" s="16" t="s">
        <v>18</v>
      </c>
      <c r="B107" s="17" t="s">
        <v>27</v>
      </c>
      <c r="C107" s="17" t="s">
        <v>317</v>
      </c>
      <c r="D107" s="17" t="s">
        <v>19</v>
      </c>
      <c r="E107" s="53">
        <f>E108</f>
        <v>215000</v>
      </c>
    </row>
    <row r="108" spans="1:5" ht="20.25" customHeight="1" outlineLevel="6">
      <c r="A108" s="16" t="s">
        <v>20</v>
      </c>
      <c r="B108" s="17" t="s">
        <v>27</v>
      </c>
      <c r="C108" s="17" t="s">
        <v>317</v>
      </c>
      <c r="D108" s="17" t="s">
        <v>21</v>
      </c>
      <c r="E108" s="53">
        <v>215000</v>
      </c>
    </row>
    <row r="109" spans="1:5" ht="36" outlineLevel="6">
      <c r="A109" s="47" t="s">
        <v>424</v>
      </c>
      <c r="B109" s="32" t="s">
        <v>27</v>
      </c>
      <c r="C109" s="32" t="s">
        <v>302</v>
      </c>
      <c r="D109" s="32" t="s">
        <v>8</v>
      </c>
      <c r="E109" s="53">
        <f>E110</f>
        <v>1768638</v>
      </c>
    </row>
    <row r="110" spans="1:5" ht="20.25" customHeight="1" outlineLevel="6">
      <c r="A110" s="19" t="s">
        <v>318</v>
      </c>
      <c r="B110" s="17" t="s">
        <v>27</v>
      </c>
      <c r="C110" s="17" t="s">
        <v>304</v>
      </c>
      <c r="D110" s="17" t="s">
        <v>8</v>
      </c>
      <c r="E110" s="53">
        <f>E111+E114</f>
        <v>1768638</v>
      </c>
    </row>
    <row r="111" spans="1:5" ht="36" outlineLevel="6">
      <c r="A111" s="19" t="s">
        <v>319</v>
      </c>
      <c r="B111" s="17" t="s">
        <v>27</v>
      </c>
      <c r="C111" s="17" t="s">
        <v>320</v>
      </c>
      <c r="D111" s="17" t="s">
        <v>8</v>
      </c>
      <c r="E111" s="53">
        <f>E112</f>
        <v>1726138</v>
      </c>
    </row>
    <row r="112" spans="1:5" outlineLevel="6">
      <c r="A112" s="16" t="s">
        <v>18</v>
      </c>
      <c r="B112" s="17" t="s">
        <v>27</v>
      </c>
      <c r="C112" s="17" t="s">
        <v>320</v>
      </c>
      <c r="D112" s="17" t="s">
        <v>19</v>
      </c>
      <c r="E112" s="53">
        <f>E113</f>
        <v>1726138</v>
      </c>
    </row>
    <row r="113" spans="1:5" ht="21.75" customHeight="1" outlineLevel="6">
      <c r="A113" s="16" t="s">
        <v>20</v>
      </c>
      <c r="B113" s="17" t="s">
        <v>27</v>
      </c>
      <c r="C113" s="17" t="s">
        <v>320</v>
      </c>
      <c r="D113" s="17" t="s">
        <v>21</v>
      </c>
      <c r="E113" s="53">
        <v>1726138</v>
      </c>
    </row>
    <row r="114" spans="1:5" ht="21" customHeight="1" outlineLevel="6">
      <c r="A114" s="19" t="s">
        <v>321</v>
      </c>
      <c r="B114" s="17" t="s">
        <v>27</v>
      </c>
      <c r="C114" s="17" t="s">
        <v>305</v>
      </c>
      <c r="D114" s="17" t="s">
        <v>8</v>
      </c>
      <c r="E114" s="53">
        <f>E115</f>
        <v>42500</v>
      </c>
    </row>
    <row r="115" spans="1:5" ht="21" customHeight="1" outlineLevel="6">
      <c r="A115" s="16" t="s">
        <v>18</v>
      </c>
      <c r="B115" s="17" t="s">
        <v>27</v>
      </c>
      <c r="C115" s="17" t="s">
        <v>305</v>
      </c>
      <c r="D115" s="17" t="s">
        <v>19</v>
      </c>
      <c r="E115" s="53">
        <f>E116</f>
        <v>42500</v>
      </c>
    </row>
    <row r="116" spans="1:5" ht="21" customHeight="1" outlineLevel="6">
      <c r="A116" s="16" t="s">
        <v>20</v>
      </c>
      <c r="B116" s="17" t="s">
        <v>27</v>
      </c>
      <c r="C116" s="17" t="s">
        <v>305</v>
      </c>
      <c r="D116" s="17" t="s">
        <v>21</v>
      </c>
      <c r="E116" s="53">
        <v>42500</v>
      </c>
    </row>
    <row r="117" spans="1:5" ht="36" outlineLevel="6">
      <c r="A117" s="47" t="s">
        <v>376</v>
      </c>
      <c r="B117" s="32" t="s">
        <v>27</v>
      </c>
      <c r="C117" s="32" t="s">
        <v>322</v>
      </c>
      <c r="D117" s="32" t="s">
        <v>8</v>
      </c>
      <c r="E117" s="53">
        <f>E118</f>
        <v>12883522.800000001</v>
      </c>
    </row>
    <row r="118" spans="1:5" outlineLevel="6">
      <c r="A118" s="16" t="s">
        <v>197</v>
      </c>
      <c r="B118" s="17" t="s">
        <v>27</v>
      </c>
      <c r="C118" s="17" t="s">
        <v>323</v>
      </c>
      <c r="D118" s="17" t="s">
        <v>8</v>
      </c>
      <c r="E118" s="53">
        <f>E119</f>
        <v>12883522.800000001</v>
      </c>
    </row>
    <row r="119" spans="1:5" ht="37.5" customHeight="1" outlineLevel="6">
      <c r="A119" s="16" t="s">
        <v>45</v>
      </c>
      <c r="B119" s="17" t="s">
        <v>27</v>
      </c>
      <c r="C119" s="17" t="s">
        <v>324</v>
      </c>
      <c r="D119" s="17" t="s">
        <v>8</v>
      </c>
      <c r="E119" s="53">
        <f>E120+E122</f>
        <v>12883522.800000001</v>
      </c>
    </row>
    <row r="120" spans="1:5" outlineLevel="6">
      <c r="A120" s="16" t="s">
        <v>18</v>
      </c>
      <c r="B120" s="17" t="s">
        <v>27</v>
      </c>
      <c r="C120" s="17" t="s">
        <v>324</v>
      </c>
      <c r="D120" s="17" t="s">
        <v>19</v>
      </c>
      <c r="E120" s="53">
        <f>E121</f>
        <v>12725742.800000001</v>
      </c>
    </row>
    <row r="121" spans="1:5" ht="18.75" customHeight="1" outlineLevel="6">
      <c r="A121" s="16" t="s">
        <v>20</v>
      </c>
      <c r="B121" s="17" t="s">
        <v>27</v>
      </c>
      <c r="C121" s="17" t="s">
        <v>324</v>
      </c>
      <c r="D121" s="17" t="s">
        <v>21</v>
      </c>
      <c r="E121" s="53">
        <v>12725742.800000001</v>
      </c>
    </row>
    <row r="122" spans="1:5" outlineLevel="6">
      <c r="A122" s="16" t="s">
        <v>22</v>
      </c>
      <c r="B122" s="17" t="s">
        <v>27</v>
      </c>
      <c r="C122" s="17" t="s">
        <v>324</v>
      </c>
      <c r="D122" s="17" t="s">
        <v>23</v>
      </c>
      <c r="E122" s="53">
        <f>E123</f>
        <v>157780</v>
      </c>
    </row>
    <row r="123" spans="1:5" outlineLevel="6">
      <c r="A123" s="16" t="s">
        <v>24</v>
      </c>
      <c r="B123" s="17" t="s">
        <v>27</v>
      </c>
      <c r="C123" s="17" t="s">
        <v>324</v>
      </c>
      <c r="D123" s="17" t="s">
        <v>25</v>
      </c>
      <c r="E123" s="53">
        <v>157780</v>
      </c>
    </row>
    <row r="124" spans="1:5" outlineLevel="2">
      <c r="A124" s="16" t="s">
        <v>182</v>
      </c>
      <c r="B124" s="17" t="s">
        <v>27</v>
      </c>
      <c r="C124" s="17" t="s">
        <v>144</v>
      </c>
      <c r="D124" s="17" t="s">
        <v>8</v>
      </c>
      <c r="E124" s="53">
        <f>E125+E128+E133+E136+E139+E142+E146</f>
        <v>39269142.859999999</v>
      </c>
    </row>
    <row r="125" spans="1:5" outlineLevel="2">
      <c r="A125" s="16" t="s">
        <v>283</v>
      </c>
      <c r="B125" s="17" t="s">
        <v>27</v>
      </c>
      <c r="C125" s="17" t="s">
        <v>284</v>
      </c>
      <c r="D125" s="17" t="s">
        <v>8</v>
      </c>
      <c r="E125" s="53">
        <f>E126</f>
        <v>10841.2</v>
      </c>
    </row>
    <row r="126" spans="1:5" outlineLevel="2">
      <c r="A126" s="16" t="s">
        <v>18</v>
      </c>
      <c r="B126" s="17" t="s">
        <v>27</v>
      </c>
      <c r="C126" s="17" t="s">
        <v>284</v>
      </c>
      <c r="D126" s="17" t="s">
        <v>19</v>
      </c>
      <c r="E126" s="53">
        <f>E127</f>
        <v>10841.2</v>
      </c>
    </row>
    <row r="127" spans="1:5" ht="21.75" customHeight="1" outlineLevel="2">
      <c r="A127" s="16" t="s">
        <v>20</v>
      </c>
      <c r="B127" s="17" t="s">
        <v>27</v>
      </c>
      <c r="C127" s="17" t="s">
        <v>284</v>
      </c>
      <c r="D127" s="17" t="s">
        <v>21</v>
      </c>
      <c r="E127" s="53">
        <v>10841.2</v>
      </c>
    </row>
    <row r="128" spans="1:5" ht="36" outlineLevel="4">
      <c r="A128" s="16" t="s">
        <v>13</v>
      </c>
      <c r="B128" s="17" t="s">
        <v>27</v>
      </c>
      <c r="C128" s="17" t="s">
        <v>145</v>
      </c>
      <c r="D128" s="17" t="s">
        <v>8</v>
      </c>
      <c r="E128" s="53">
        <f>E129+E131</f>
        <v>19565367</v>
      </c>
    </row>
    <row r="129" spans="1:5" ht="54" outlineLevel="5">
      <c r="A129" s="16" t="s">
        <v>14</v>
      </c>
      <c r="B129" s="17" t="s">
        <v>27</v>
      </c>
      <c r="C129" s="17" t="s">
        <v>145</v>
      </c>
      <c r="D129" s="17" t="s">
        <v>15</v>
      </c>
      <c r="E129" s="53">
        <f>E130</f>
        <v>19545367</v>
      </c>
    </row>
    <row r="130" spans="1:5" outlineLevel="6">
      <c r="A130" s="16" t="s">
        <v>16</v>
      </c>
      <c r="B130" s="17" t="s">
        <v>27</v>
      </c>
      <c r="C130" s="17" t="s">
        <v>145</v>
      </c>
      <c r="D130" s="17" t="s">
        <v>17</v>
      </c>
      <c r="E130" s="53">
        <v>19545367</v>
      </c>
    </row>
    <row r="131" spans="1:5" outlineLevel="6">
      <c r="A131" s="16" t="s">
        <v>18</v>
      </c>
      <c r="B131" s="17" t="s">
        <v>27</v>
      </c>
      <c r="C131" s="17" t="s">
        <v>145</v>
      </c>
      <c r="D131" s="17" t="s">
        <v>19</v>
      </c>
      <c r="E131" s="53">
        <f>E132</f>
        <v>20000</v>
      </c>
    </row>
    <row r="132" spans="1:5" ht="21" customHeight="1" outlineLevel="6">
      <c r="A132" s="16" t="s">
        <v>20</v>
      </c>
      <c r="B132" s="17" t="s">
        <v>27</v>
      </c>
      <c r="C132" s="17" t="s">
        <v>145</v>
      </c>
      <c r="D132" s="17" t="s">
        <v>21</v>
      </c>
      <c r="E132" s="53">
        <v>20000</v>
      </c>
    </row>
    <row r="133" spans="1:5" ht="20.25" customHeight="1" outlineLevel="6">
      <c r="A133" s="16" t="s">
        <v>223</v>
      </c>
      <c r="B133" s="17" t="s">
        <v>27</v>
      </c>
      <c r="C133" s="17" t="s">
        <v>224</v>
      </c>
      <c r="D133" s="17" t="s">
        <v>8</v>
      </c>
      <c r="E133" s="53">
        <f>E134</f>
        <v>212000</v>
      </c>
    </row>
    <row r="134" spans="1:5" outlineLevel="6">
      <c r="A134" s="16" t="s">
        <v>18</v>
      </c>
      <c r="B134" s="17" t="s">
        <v>27</v>
      </c>
      <c r="C134" s="17" t="s">
        <v>224</v>
      </c>
      <c r="D134" s="17" t="s">
        <v>19</v>
      </c>
      <c r="E134" s="53">
        <f>E135</f>
        <v>212000</v>
      </c>
    </row>
    <row r="135" spans="1:5" ht="20.25" customHeight="1" outlineLevel="6">
      <c r="A135" s="16" t="s">
        <v>20</v>
      </c>
      <c r="B135" s="17" t="s">
        <v>27</v>
      </c>
      <c r="C135" s="17" t="s">
        <v>224</v>
      </c>
      <c r="D135" s="17" t="s">
        <v>21</v>
      </c>
      <c r="E135" s="53">
        <v>212000</v>
      </c>
    </row>
    <row r="136" spans="1:5" outlineLevel="6">
      <c r="A136" s="16" t="s">
        <v>242</v>
      </c>
      <c r="B136" s="17" t="s">
        <v>27</v>
      </c>
      <c r="C136" s="17" t="s">
        <v>245</v>
      </c>
      <c r="D136" s="17" t="s">
        <v>8</v>
      </c>
      <c r="E136" s="53">
        <f>E137</f>
        <v>50433</v>
      </c>
    </row>
    <row r="137" spans="1:5" outlineLevel="6">
      <c r="A137" s="16" t="s">
        <v>18</v>
      </c>
      <c r="B137" s="17" t="s">
        <v>27</v>
      </c>
      <c r="C137" s="17" t="s">
        <v>245</v>
      </c>
      <c r="D137" s="17" t="s">
        <v>19</v>
      </c>
      <c r="E137" s="53">
        <f>E138</f>
        <v>50433</v>
      </c>
    </row>
    <row r="138" spans="1:5" ht="20.25" customHeight="1" outlineLevel="6">
      <c r="A138" s="16" t="s">
        <v>20</v>
      </c>
      <c r="B138" s="17" t="s">
        <v>27</v>
      </c>
      <c r="C138" s="17" t="s">
        <v>245</v>
      </c>
      <c r="D138" s="17" t="s">
        <v>21</v>
      </c>
      <c r="E138" s="53">
        <v>50433</v>
      </c>
    </row>
    <row r="139" spans="1:5" ht="20.25" customHeight="1" outlineLevel="6">
      <c r="A139" s="16" t="s">
        <v>499</v>
      </c>
      <c r="B139" s="17" t="s">
        <v>27</v>
      </c>
      <c r="C139" s="17" t="s">
        <v>500</v>
      </c>
      <c r="D139" s="17" t="s">
        <v>8</v>
      </c>
      <c r="E139" s="53">
        <f>E140</f>
        <v>49567</v>
      </c>
    </row>
    <row r="140" spans="1:5" ht="20.25" customHeight="1" outlineLevel="6">
      <c r="A140" s="16" t="s">
        <v>18</v>
      </c>
      <c r="B140" s="17" t="s">
        <v>27</v>
      </c>
      <c r="C140" s="17" t="s">
        <v>500</v>
      </c>
      <c r="D140" s="17" t="s">
        <v>19</v>
      </c>
      <c r="E140" s="53">
        <f>E141</f>
        <v>49567</v>
      </c>
    </row>
    <row r="141" spans="1:5" ht="20.25" customHeight="1" outlineLevel="6">
      <c r="A141" s="16" t="s">
        <v>20</v>
      </c>
      <c r="B141" s="17" t="s">
        <v>27</v>
      </c>
      <c r="C141" s="17" t="s">
        <v>500</v>
      </c>
      <c r="D141" s="17" t="s">
        <v>21</v>
      </c>
      <c r="E141" s="53">
        <v>49567</v>
      </c>
    </row>
    <row r="142" spans="1:5" ht="16.5" customHeight="1" outlineLevel="6">
      <c r="A142" s="16" t="s">
        <v>446</v>
      </c>
      <c r="B142" s="17" t="s">
        <v>27</v>
      </c>
      <c r="C142" s="17" t="s">
        <v>447</v>
      </c>
      <c r="D142" s="17" t="s">
        <v>8</v>
      </c>
      <c r="E142" s="53">
        <f>E143</f>
        <v>8092140.0600000005</v>
      </c>
    </row>
    <row r="143" spans="1:5" outlineLevel="6">
      <c r="A143" s="16" t="s">
        <v>22</v>
      </c>
      <c r="B143" s="17" t="s">
        <v>27</v>
      </c>
      <c r="C143" s="17" t="s">
        <v>447</v>
      </c>
      <c r="D143" s="17" t="s">
        <v>23</v>
      </c>
      <c r="E143" s="53">
        <f>E144+E145</f>
        <v>8092140.0600000005</v>
      </c>
    </row>
    <row r="144" spans="1:5" ht="20.25" customHeight="1" outlineLevel="6">
      <c r="A144" s="16" t="s">
        <v>448</v>
      </c>
      <c r="B144" s="17" t="s">
        <v>27</v>
      </c>
      <c r="C144" s="17" t="s">
        <v>447</v>
      </c>
      <c r="D144" s="17" t="s">
        <v>449</v>
      </c>
      <c r="E144" s="53">
        <f>318792.86-169109</f>
        <v>149683.85999999999</v>
      </c>
    </row>
    <row r="145" spans="1:5" ht="20.25" customHeight="1" outlineLevel="6">
      <c r="A145" s="16" t="s">
        <v>459</v>
      </c>
      <c r="B145" s="17" t="s">
        <v>27</v>
      </c>
      <c r="C145" s="17" t="s">
        <v>447</v>
      </c>
      <c r="D145" s="17" t="s">
        <v>25</v>
      </c>
      <c r="E145" s="53">
        <v>7942456.2000000002</v>
      </c>
    </row>
    <row r="146" spans="1:5" outlineLevel="6">
      <c r="A146" s="16" t="s">
        <v>252</v>
      </c>
      <c r="B146" s="17" t="s">
        <v>27</v>
      </c>
      <c r="C146" s="17" t="s">
        <v>251</v>
      </c>
      <c r="D146" s="17" t="s">
        <v>8</v>
      </c>
      <c r="E146" s="53">
        <f>E178+E152+E147+E155+E160+E163+E168+E173+E183</f>
        <v>11288794.6</v>
      </c>
    </row>
    <row r="147" spans="1:5" ht="54" outlineLevel="4">
      <c r="A147" s="7" t="s">
        <v>413</v>
      </c>
      <c r="B147" s="17" t="s">
        <v>27</v>
      </c>
      <c r="C147" s="17" t="s">
        <v>264</v>
      </c>
      <c r="D147" s="17" t="s">
        <v>8</v>
      </c>
      <c r="E147" s="53">
        <f>E148+E150</f>
        <v>2400990</v>
      </c>
    </row>
    <row r="148" spans="1:5" ht="54" outlineLevel="5">
      <c r="A148" s="16" t="s">
        <v>14</v>
      </c>
      <c r="B148" s="17" t="s">
        <v>27</v>
      </c>
      <c r="C148" s="17" t="s">
        <v>264</v>
      </c>
      <c r="D148" s="17" t="s">
        <v>15</v>
      </c>
      <c r="E148" s="53">
        <f>E149</f>
        <v>2206550</v>
      </c>
    </row>
    <row r="149" spans="1:5" outlineLevel="6">
      <c r="A149" s="16" t="s">
        <v>16</v>
      </c>
      <c r="B149" s="17" t="s">
        <v>27</v>
      </c>
      <c r="C149" s="17" t="s">
        <v>264</v>
      </c>
      <c r="D149" s="17" t="s">
        <v>17</v>
      </c>
      <c r="E149" s="53">
        <v>2206550</v>
      </c>
    </row>
    <row r="150" spans="1:5" outlineLevel="5">
      <c r="A150" s="16" t="s">
        <v>18</v>
      </c>
      <c r="B150" s="17" t="s">
        <v>27</v>
      </c>
      <c r="C150" s="17" t="s">
        <v>264</v>
      </c>
      <c r="D150" s="17" t="s">
        <v>19</v>
      </c>
      <c r="E150" s="53">
        <f>E151</f>
        <v>194440</v>
      </c>
    </row>
    <row r="151" spans="1:5" ht="20.25" customHeight="1" outlineLevel="6">
      <c r="A151" s="16" t="s">
        <v>20</v>
      </c>
      <c r="B151" s="17" t="s">
        <v>27</v>
      </c>
      <c r="C151" s="17" t="s">
        <v>264</v>
      </c>
      <c r="D151" s="17" t="s">
        <v>21</v>
      </c>
      <c r="E151" s="53">
        <v>194440</v>
      </c>
    </row>
    <row r="152" spans="1:5" ht="36" outlineLevel="6">
      <c r="A152" s="16" t="s">
        <v>477</v>
      </c>
      <c r="B152" s="17" t="s">
        <v>27</v>
      </c>
      <c r="C152" s="17" t="s">
        <v>478</v>
      </c>
      <c r="D152" s="17" t="s">
        <v>8</v>
      </c>
      <c r="E152" s="53">
        <f>E153</f>
        <v>342042</v>
      </c>
    </row>
    <row r="153" spans="1:5" ht="54" outlineLevel="6">
      <c r="A153" s="16" t="s">
        <v>14</v>
      </c>
      <c r="B153" s="17" t="s">
        <v>27</v>
      </c>
      <c r="C153" s="17" t="s">
        <v>478</v>
      </c>
      <c r="D153" s="17" t="s">
        <v>15</v>
      </c>
      <c r="E153" s="53">
        <f>E154</f>
        <v>342042</v>
      </c>
    </row>
    <row r="154" spans="1:5" outlineLevel="6">
      <c r="A154" s="16" t="s">
        <v>16</v>
      </c>
      <c r="B154" s="17" t="s">
        <v>27</v>
      </c>
      <c r="C154" s="17" t="s">
        <v>478</v>
      </c>
      <c r="D154" s="17" t="s">
        <v>17</v>
      </c>
      <c r="E154" s="53">
        <v>342042</v>
      </c>
    </row>
    <row r="155" spans="1:5" ht="54" outlineLevel="4">
      <c r="A155" s="7" t="s">
        <v>380</v>
      </c>
      <c r="B155" s="17" t="s">
        <v>27</v>
      </c>
      <c r="C155" s="17" t="s">
        <v>265</v>
      </c>
      <c r="D155" s="17" t="s">
        <v>8</v>
      </c>
      <c r="E155" s="53">
        <f>E156+E158</f>
        <v>1181384</v>
      </c>
    </row>
    <row r="156" spans="1:5" ht="54" outlineLevel="5">
      <c r="A156" s="16" t="s">
        <v>14</v>
      </c>
      <c r="B156" s="17" t="s">
        <v>27</v>
      </c>
      <c r="C156" s="17" t="s">
        <v>265</v>
      </c>
      <c r="D156" s="17" t="s">
        <v>15</v>
      </c>
      <c r="E156" s="53">
        <f>E157</f>
        <v>1166384</v>
      </c>
    </row>
    <row r="157" spans="1:5" outlineLevel="6">
      <c r="A157" s="16" t="s">
        <v>16</v>
      </c>
      <c r="B157" s="17" t="s">
        <v>27</v>
      </c>
      <c r="C157" s="17" t="s">
        <v>265</v>
      </c>
      <c r="D157" s="17" t="s">
        <v>17</v>
      </c>
      <c r="E157" s="53">
        <v>1166384</v>
      </c>
    </row>
    <row r="158" spans="1:5" outlineLevel="5">
      <c r="A158" s="16" t="s">
        <v>18</v>
      </c>
      <c r="B158" s="17" t="s">
        <v>27</v>
      </c>
      <c r="C158" s="17" t="s">
        <v>265</v>
      </c>
      <c r="D158" s="17" t="s">
        <v>19</v>
      </c>
      <c r="E158" s="53">
        <f>E159</f>
        <v>15000</v>
      </c>
    </row>
    <row r="159" spans="1:5" ht="21" customHeight="1" outlineLevel="6">
      <c r="A159" s="16" t="s">
        <v>20</v>
      </c>
      <c r="B159" s="17" t="s">
        <v>27</v>
      </c>
      <c r="C159" s="17" t="s">
        <v>265</v>
      </c>
      <c r="D159" s="17" t="s">
        <v>21</v>
      </c>
      <c r="E159" s="53">
        <v>15000</v>
      </c>
    </row>
    <row r="160" spans="1:5" ht="37.5" customHeight="1" outlineLevel="4">
      <c r="A160" s="7" t="s">
        <v>379</v>
      </c>
      <c r="B160" s="17" t="s">
        <v>27</v>
      </c>
      <c r="C160" s="17" t="s">
        <v>266</v>
      </c>
      <c r="D160" s="17" t="s">
        <v>8</v>
      </c>
      <c r="E160" s="53">
        <f>E161</f>
        <v>765954</v>
      </c>
    </row>
    <row r="161" spans="1:5" ht="54" outlineLevel="5">
      <c r="A161" s="16" t="s">
        <v>14</v>
      </c>
      <c r="B161" s="17" t="s">
        <v>27</v>
      </c>
      <c r="C161" s="17" t="s">
        <v>266</v>
      </c>
      <c r="D161" s="17" t="s">
        <v>15</v>
      </c>
      <c r="E161" s="53">
        <f>E162</f>
        <v>765954</v>
      </c>
    </row>
    <row r="162" spans="1:5" outlineLevel="6">
      <c r="A162" s="16" t="s">
        <v>16</v>
      </c>
      <c r="B162" s="17" t="s">
        <v>27</v>
      </c>
      <c r="C162" s="17" t="s">
        <v>266</v>
      </c>
      <c r="D162" s="17" t="s">
        <v>17</v>
      </c>
      <c r="E162" s="53">
        <v>765954</v>
      </c>
    </row>
    <row r="163" spans="1:5" ht="38.25" customHeight="1" outlineLevel="4">
      <c r="A163" s="7" t="s">
        <v>378</v>
      </c>
      <c r="B163" s="17" t="s">
        <v>27</v>
      </c>
      <c r="C163" s="17" t="s">
        <v>267</v>
      </c>
      <c r="D163" s="17" t="s">
        <v>8</v>
      </c>
      <c r="E163" s="53">
        <f>E164+E166</f>
        <v>774981</v>
      </c>
    </row>
    <row r="164" spans="1:5" ht="54" outlineLevel="5">
      <c r="A164" s="16" t="s">
        <v>14</v>
      </c>
      <c r="B164" s="17" t="s">
        <v>27</v>
      </c>
      <c r="C164" s="17" t="s">
        <v>267</v>
      </c>
      <c r="D164" s="17" t="s">
        <v>15</v>
      </c>
      <c r="E164" s="53">
        <f>E165</f>
        <v>729981</v>
      </c>
    </row>
    <row r="165" spans="1:5" outlineLevel="6">
      <c r="A165" s="16" t="s">
        <v>16</v>
      </c>
      <c r="B165" s="17" t="s">
        <v>27</v>
      </c>
      <c r="C165" s="17" t="s">
        <v>267</v>
      </c>
      <c r="D165" s="17" t="s">
        <v>17</v>
      </c>
      <c r="E165" s="53">
        <v>729981</v>
      </c>
    </row>
    <row r="166" spans="1:5" outlineLevel="5">
      <c r="A166" s="16" t="s">
        <v>18</v>
      </c>
      <c r="B166" s="17" t="s">
        <v>27</v>
      </c>
      <c r="C166" s="17" t="s">
        <v>267</v>
      </c>
      <c r="D166" s="17" t="s">
        <v>19</v>
      </c>
      <c r="E166" s="53">
        <f>E167</f>
        <v>45000</v>
      </c>
    </row>
    <row r="167" spans="1:5" ht="22.5" customHeight="1" outlineLevel="6">
      <c r="A167" s="16" t="s">
        <v>20</v>
      </c>
      <c r="B167" s="17" t="s">
        <v>27</v>
      </c>
      <c r="C167" s="17" t="s">
        <v>267</v>
      </c>
      <c r="D167" s="17" t="s">
        <v>21</v>
      </c>
      <c r="E167" s="53">
        <v>45000</v>
      </c>
    </row>
    <row r="168" spans="1:5" ht="36" outlineLevel="6">
      <c r="A168" s="16" t="s">
        <v>405</v>
      </c>
      <c r="B168" s="17" t="s">
        <v>27</v>
      </c>
      <c r="C168" s="17" t="s">
        <v>406</v>
      </c>
      <c r="D168" s="17" t="s">
        <v>8</v>
      </c>
      <c r="E168" s="53">
        <f>E169+E171</f>
        <v>1819318</v>
      </c>
    </row>
    <row r="169" spans="1:5" ht="54" outlineLevel="6">
      <c r="A169" s="16" t="s">
        <v>14</v>
      </c>
      <c r="B169" s="17" t="s">
        <v>27</v>
      </c>
      <c r="C169" s="17" t="s">
        <v>406</v>
      </c>
      <c r="D169" s="17" t="s">
        <v>15</v>
      </c>
      <c r="E169" s="53">
        <f>E170</f>
        <v>1661718</v>
      </c>
    </row>
    <row r="170" spans="1:5" outlineLevel="6">
      <c r="A170" s="16" t="s">
        <v>16</v>
      </c>
      <c r="B170" s="17" t="s">
        <v>27</v>
      </c>
      <c r="C170" s="17" t="s">
        <v>406</v>
      </c>
      <c r="D170" s="17" t="s">
        <v>17</v>
      </c>
      <c r="E170" s="53">
        <v>1661718</v>
      </c>
    </row>
    <row r="171" spans="1:5" outlineLevel="6">
      <c r="A171" s="16" t="s">
        <v>18</v>
      </c>
      <c r="B171" s="17" t="s">
        <v>27</v>
      </c>
      <c r="C171" s="17" t="s">
        <v>406</v>
      </c>
      <c r="D171" s="17" t="s">
        <v>19</v>
      </c>
      <c r="E171" s="53">
        <f>E172</f>
        <v>157600</v>
      </c>
    </row>
    <row r="172" spans="1:5" ht="20.25" customHeight="1" outlineLevel="6">
      <c r="A172" s="16" t="s">
        <v>20</v>
      </c>
      <c r="B172" s="17" t="s">
        <v>27</v>
      </c>
      <c r="C172" s="17" t="s">
        <v>406</v>
      </c>
      <c r="D172" s="17" t="s">
        <v>21</v>
      </c>
      <c r="E172" s="53">
        <v>157600</v>
      </c>
    </row>
    <row r="173" spans="1:5" ht="57.75" customHeight="1" outlineLevel="6">
      <c r="A173" s="16" t="s">
        <v>454</v>
      </c>
      <c r="B173" s="17" t="s">
        <v>27</v>
      </c>
      <c r="C173" s="17" t="s">
        <v>460</v>
      </c>
      <c r="D173" s="17" t="s">
        <v>8</v>
      </c>
      <c r="E173" s="53">
        <f>E174+E176</f>
        <v>2692195</v>
      </c>
    </row>
    <row r="174" spans="1:5" ht="54" outlineLevel="6">
      <c r="A174" s="16" t="s">
        <v>14</v>
      </c>
      <c r="B174" s="17" t="s">
        <v>27</v>
      </c>
      <c r="C174" s="17" t="s">
        <v>460</v>
      </c>
      <c r="D174" s="17" t="s">
        <v>15</v>
      </c>
      <c r="E174" s="53">
        <f>E175</f>
        <v>1929040</v>
      </c>
    </row>
    <row r="175" spans="1:5" outlineLevel="6">
      <c r="A175" s="16" t="s">
        <v>16</v>
      </c>
      <c r="B175" s="17" t="s">
        <v>27</v>
      </c>
      <c r="C175" s="17" t="s">
        <v>460</v>
      </c>
      <c r="D175" s="17" t="s">
        <v>17</v>
      </c>
      <c r="E175" s="53">
        <v>1929040</v>
      </c>
    </row>
    <row r="176" spans="1:5" outlineLevel="6">
      <c r="A176" s="16" t="s">
        <v>18</v>
      </c>
      <c r="B176" s="17" t="s">
        <v>27</v>
      </c>
      <c r="C176" s="17" t="s">
        <v>460</v>
      </c>
      <c r="D176" s="17" t="s">
        <v>19</v>
      </c>
      <c r="E176" s="53">
        <f>E177</f>
        <v>763155</v>
      </c>
    </row>
    <row r="177" spans="1:9" ht="20.25" customHeight="1" outlineLevel="6">
      <c r="A177" s="16" t="s">
        <v>20</v>
      </c>
      <c r="B177" s="17" t="s">
        <v>27</v>
      </c>
      <c r="C177" s="17" t="s">
        <v>460</v>
      </c>
      <c r="D177" s="17" t="s">
        <v>21</v>
      </c>
      <c r="E177" s="53">
        <v>763155</v>
      </c>
    </row>
    <row r="178" spans="1:9" ht="35.25" customHeight="1" outlineLevel="6">
      <c r="A178" s="7" t="s">
        <v>377</v>
      </c>
      <c r="B178" s="17" t="s">
        <v>27</v>
      </c>
      <c r="C178" s="17" t="s">
        <v>280</v>
      </c>
      <c r="D178" s="17" t="s">
        <v>8</v>
      </c>
      <c r="E178" s="53">
        <f>E179+E181</f>
        <v>668805</v>
      </c>
    </row>
    <row r="179" spans="1:9" ht="54" outlineLevel="6">
      <c r="A179" s="16" t="s">
        <v>14</v>
      </c>
      <c r="B179" s="17" t="s">
        <v>27</v>
      </c>
      <c r="C179" s="17" t="s">
        <v>280</v>
      </c>
      <c r="D179" s="17" t="s">
        <v>15</v>
      </c>
      <c r="E179" s="53">
        <f>E180</f>
        <v>608805</v>
      </c>
    </row>
    <row r="180" spans="1:9" outlineLevel="6">
      <c r="A180" s="16" t="s">
        <v>16</v>
      </c>
      <c r="B180" s="17" t="s">
        <v>27</v>
      </c>
      <c r="C180" s="17" t="s">
        <v>280</v>
      </c>
      <c r="D180" s="17" t="s">
        <v>17</v>
      </c>
      <c r="E180" s="53">
        <v>608805</v>
      </c>
    </row>
    <row r="181" spans="1:9" outlineLevel="6">
      <c r="A181" s="16" t="s">
        <v>18</v>
      </c>
      <c r="B181" s="17" t="s">
        <v>27</v>
      </c>
      <c r="C181" s="17" t="s">
        <v>280</v>
      </c>
      <c r="D181" s="17" t="s">
        <v>19</v>
      </c>
      <c r="E181" s="53">
        <f>E182</f>
        <v>60000</v>
      </c>
    </row>
    <row r="182" spans="1:9" ht="21" customHeight="1" outlineLevel="6">
      <c r="A182" s="16" t="s">
        <v>20</v>
      </c>
      <c r="B182" s="17" t="s">
        <v>27</v>
      </c>
      <c r="C182" s="17" t="s">
        <v>280</v>
      </c>
      <c r="D182" s="17" t="s">
        <v>21</v>
      </c>
      <c r="E182" s="53">
        <v>60000</v>
      </c>
    </row>
    <row r="183" spans="1:9" ht="36" outlineLevel="6">
      <c r="A183" s="16" t="s">
        <v>474</v>
      </c>
      <c r="B183" s="17" t="s">
        <v>27</v>
      </c>
      <c r="C183" s="17" t="s">
        <v>467</v>
      </c>
      <c r="D183" s="17" t="s">
        <v>8</v>
      </c>
      <c r="E183" s="53">
        <f>E184</f>
        <v>643125.6</v>
      </c>
    </row>
    <row r="184" spans="1:9" outlineLevel="6">
      <c r="A184" s="16" t="s">
        <v>18</v>
      </c>
      <c r="B184" s="17" t="s">
        <v>27</v>
      </c>
      <c r="C184" s="17" t="s">
        <v>467</v>
      </c>
      <c r="D184" s="17" t="s">
        <v>19</v>
      </c>
      <c r="E184" s="53">
        <f>E185</f>
        <v>643125.6</v>
      </c>
    </row>
    <row r="185" spans="1:9" ht="21" customHeight="1" outlineLevel="6">
      <c r="A185" s="16" t="s">
        <v>20</v>
      </c>
      <c r="B185" s="17" t="s">
        <v>27</v>
      </c>
      <c r="C185" s="17" t="s">
        <v>467</v>
      </c>
      <c r="D185" s="17" t="s">
        <v>21</v>
      </c>
      <c r="E185" s="53">
        <v>643125.6</v>
      </c>
    </row>
    <row r="186" spans="1:9" s="3" customFormat="1" ht="19.5" customHeight="1">
      <c r="A186" s="14" t="s">
        <v>54</v>
      </c>
      <c r="B186" s="15" t="s">
        <v>55</v>
      </c>
      <c r="C186" s="15" t="s">
        <v>143</v>
      </c>
      <c r="D186" s="15" t="s">
        <v>8</v>
      </c>
      <c r="E186" s="57">
        <f>E187</f>
        <v>250000</v>
      </c>
      <c r="F186" s="44"/>
      <c r="G186" s="71"/>
      <c r="H186" s="71"/>
      <c r="I186" s="71"/>
    </row>
    <row r="187" spans="1:9" ht="36" outlineLevel="1">
      <c r="A187" s="16" t="s">
        <v>56</v>
      </c>
      <c r="B187" s="17" t="s">
        <v>57</v>
      </c>
      <c r="C187" s="17" t="s">
        <v>143</v>
      </c>
      <c r="D187" s="17" t="s">
        <v>8</v>
      </c>
      <c r="E187" s="53">
        <f>E188</f>
        <v>250000</v>
      </c>
    </row>
    <row r="188" spans="1:9" outlineLevel="3">
      <c r="A188" s="16" t="s">
        <v>182</v>
      </c>
      <c r="B188" s="17" t="s">
        <v>57</v>
      </c>
      <c r="C188" s="17" t="s">
        <v>144</v>
      </c>
      <c r="D188" s="17" t="s">
        <v>8</v>
      </c>
      <c r="E188" s="53">
        <f>E189</f>
        <v>250000</v>
      </c>
    </row>
    <row r="189" spans="1:9" ht="19.5" customHeight="1" outlineLevel="4">
      <c r="A189" s="16" t="s">
        <v>58</v>
      </c>
      <c r="B189" s="17" t="s">
        <v>57</v>
      </c>
      <c r="C189" s="17" t="s">
        <v>153</v>
      </c>
      <c r="D189" s="17" t="s">
        <v>8</v>
      </c>
      <c r="E189" s="53">
        <f>E190</f>
        <v>250000</v>
      </c>
    </row>
    <row r="190" spans="1:9" outlineLevel="5">
      <c r="A190" s="16" t="s">
        <v>18</v>
      </c>
      <c r="B190" s="17" t="s">
        <v>57</v>
      </c>
      <c r="C190" s="17" t="s">
        <v>153</v>
      </c>
      <c r="D190" s="17" t="s">
        <v>19</v>
      </c>
      <c r="E190" s="53">
        <f>E191</f>
        <v>250000</v>
      </c>
    </row>
    <row r="191" spans="1:9" ht="18.75" customHeight="1" outlineLevel="6">
      <c r="A191" s="16" t="s">
        <v>20</v>
      </c>
      <c r="B191" s="17" t="s">
        <v>57</v>
      </c>
      <c r="C191" s="17" t="s">
        <v>153</v>
      </c>
      <c r="D191" s="17" t="s">
        <v>21</v>
      </c>
      <c r="E191" s="53">
        <v>250000</v>
      </c>
    </row>
    <row r="192" spans="1:9" s="3" customFormat="1" ht="17.399999999999999">
      <c r="A192" s="14" t="s">
        <v>137</v>
      </c>
      <c r="B192" s="15" t="s">
        <v>59</v>
      </c>
      <c r="C192" s="15" t="s">
        <v>143</v>
      </c>
      <c r="D192" s="15" t="s">
        <v>8</v>
      </c>
      <c r="E192" s="57">
        <f>E193+E199+E205+E217</f>
        <v>24861491.550000001</v>
      </c>
      <c r="F192" s="44"/>
      <c r="G192" s="71"/>
      <c r="H192" s="71"/>
      <c r="I192" s="71"/>
    </row>
    <row r="193" spans="1:9" s="3" customFormat="1">
      <c r="A193" s="16" t="s">
        <v>139</v>
      </c>
      <c r="B193" s="17" t="s">
        <v>140</v>
      </c>
      <c r="C193" s="17" t="s">
        <v>143</v>
      </c>
      <c r="D193" s="17" t="s">
        <v>8</v>
      </c>
      <c r="E193" s="53">
        <f>E194</f>
        <v>316850</v>
      </c>
      <c r="G193" s="71"/>
      <c r="H193" s="71"/>
      <c r="I193" s="71"/>
    </row>
    <row r="194" spans="1:9" s="3" customFormat="1">
      <c r="A194" s="16" t="s">
        <v>182</v>
      </c>
      <c r="B194" s="17" t="s">
        <v>140</v>
      </c>
      <c r="C194" s="17" t="s">
        <v>144</v>
      </c>
      <c r="D194" s="17" t="s">
        <v>8</v>
      </c>
      <c r="E194" s="53">
        <f>E195</f>
        <v>316850</v>
      </c>
      <c r="G194" s="71"/>
      <c r="H194" s="71"/>
      <c r="I194" s="71"/>
    </row>
    <row r="195" spans="1:9" s="3" customFormat="1">
      <c r="A195" s="16" t="s">
        <v>252</v>
      </c>
      <c r="B195" s="17" t="s">
        <v>140</v>
      </c>
      <c r="C195" s="17" t="s">
        <v>251</v>
      </c>
      <c r="D195" s="17" t="s">
        <v>8</v>
      </c>
      <c r="E195" s="53">
        <f>E196</f>
        <v>316850</v>
      </c>
      <c r="G195" s="71"/>
      <c r="H195" s="71"/>
      <c r="I195" s="71"/>
    </row>
    <row r="196" spans="1:9" s="3" customFormat="1" ht="55.5" customHeight="1">
      <c r="A196" s="19" t="s">
        <v>381</v>
      </c>
      <c r="B196" s="17" t="s">
        <v>140</v>
      </c>
      <c r="C196" s="17" t="s">
        <v>263</v>
      </c>
      <c r="D196" s="17" t="s">
        <v>8</v>
      </c>
      <c r="E196" s="53">
        <f>E197</f>
        <v>316850</v>
      </c>
      <c r="G196" s="71"/>
      <c r="H196" s="71"/>
      <c r="I196" s="71"/>
    </row>
    <row r="197" spans="1:9" s="3" customFormat="1">
      <c r="A197" s="16" t="s">
        <v>18</v>
      </c>
      <c r="B197" s="17" t="s">
        <v>140</v>
      </c>
      <c r="C197" s="17" t="s">
        <v>263</v>
      </c>
      <c r="D197" s="17" t="s">
        <v>19</v>
      </c>
      <c r="E197" s="53">
        <f>E198</f>
        <v>316850</v>
      </c>
      <c r="G197" s="71"/>
      <c r="H197" s="71"/>
      <c r="I197" s="71"/>
    </row>
    <row r="198" spans="1:9" s="3" customFormat="1" ht="22.5" customHeight="1">
      <c r="A198" s="16" t="s">
        <v>20</v>
      </c>
      <c r="B198" s="17" t="s">
        <v>140</v>
      </c>
      <c r="C198" s="17" t="s">
        <v>263</v>
      </c>
      <c r="D198" s="17" t="s">
        <v>21</v>
      </c>
      <c r="E198" s="53">
        <v>316850</v>
      </c>
      <c r="G198" s="71"/>
      <c r="H198" s="71"/>
      <c r="I198" s="71"/>
    </row>
    <row r="199" spans="1:9" s="3" customFormat="1">
      <c r="A199" s="16" t="s">
        <v>272</v>
      </c>
      <c r="B199" s="17" t="s">
        <v>273</v>
      </c>
      <c r="C199" s="17" t="s">
        <v>143</v>
      </c>
      <c r="D199" s="17" t="s">
        <v>8</v>
      </c>
      <c r="E199" s="53">
        <f>E200</f>
        <v>3223</v>
      </c>
      <c r="G199" s="71"/>
      <c r="H199" s="71"/>
      <c r="I199" s="71"/>
    </row>
    <row r="200" spans="1:9" s="3" customFormat="1" ht="21" customHeight="1">
      <c r="A200" s="16" t="s">
        <v>152</v>
      </c>
      <c r="B200" s="17" t="s">
        <v>273</v>
      </c>
      <c r="C200" s="17" t="s">
        <v>144</v>
      </c>
      <c r="D200" s="17" t="s">
        <v>8</v>
      </c>
      <c r="E200" s="53">
        <f>E201</f>
        <v>3223</v>
      </c>
      <c r="G200" s="71"/>
      <c r="H200" s="71"/>
      <c r="I200" s="71"/>
    </row>
    <row r="201" spans="1:9" s="3" customFormat="1">
      <c r="A201" s="16" t="s">
        <v>252</v>
      </c>
      <c r="B201" s="17" t="s">
        <v>273</v>
      </c>
      <c r="C201" s="17" t="s">
        <v>251</v>
      </c>
      <c r="D201" s="17" t="s">
        <v>8</v>
      </c>
      <c r="E201" s="53">
        <f>E202</f>
        <v>3223</v>
      </c>
      <c r="G201" s="71"/>
      <c r="H201" s="71"/>
      <c r="I201" s="71"/>
    </row>
    <row r="202" spans="1:9" s="3" customFormat="1" ht="76.5" customHeight="1">
      <c r="A202" s="7" t="s">
        <v>383</v>
      </c>
      <c r="B202" s="17" t="s">
        <v>273</v>
      </c>
      <c r="C202" s="17" t="s">
        <v>382</v>
      </c>
      <c r="D202" s="17" t="s">
        <v>8</v>
      </c>
      <c r="E202" s="53">
        <f>E203</f>
        <v>3223</v>
      </c>
      <c r="G202" s="71"/>
      <c r="H202" s="71"/>
      <c r="I202" s="71"/>
    </row>
    <row r="203" spans="1:9" s="3" customFormat="1">
      <c r="A203" s="16" t="s">
        <v>18</v>
      </c>
      <c r="B203" s="17" t="s">
        <v>273</v>
      </c>
      <c r="C203" s="17" t="s">
        <v>382</v>
      </c>
      <c r="D203" s="17" t="s">
        <v>19</v>
      </c>
      <c r="E203" s="53">
        <f>E204</f>
        <v>3223</v>
      </c>
      <c r="G203" s="71"/>
      <c r="H203" s="71"/>
      <c r="I203" s="71"/>
    </row>
    <row r="204" spans="1:9" s="3" customFormat="1" ht="21" customHeight="1">
      <c r="A204" s="16" t="s">
        <v>20</v>
      </c>
      <c r="B204" s="17" t="s">
        <v>273</v>
      </c>
      <c r="C204" s="17" t="s">
        <v>382</v>
      </c>
      <c r="D204" s="17" t="s">
        <v>21</v>
      </c>
      <c r="E204" s="53">
        <v>3223</v>
      </c>
      <c r="G204" s="71"/>
      <c r="H204" s="71"/>
      <c r="I204" s="71"/>
    </row>
    <row r="205" spans="1:9" outlineLevel="6">
      <c r="A205" s="16" t="s">
        <v>62</v>
      </c>
      <c r="B205" s="17" t="s">
        <v>63</v>
      </c>
      <c r="C205" s="17" t="s">
        <v>143</v>
      </c>
      <c r="D205" s="17" t="s">
        <v>8</v>
      </c>
      <c r="E205" s="53">
        <f>E206</f>
        <v>22528418.550000001</v>
      </c>
    </row>
    <row r="206" spans="1:9" ht="41.25" customHeight="1" outlineLevel="6">
      <c r="A206" s="47" t="s">
        <v>325</v>
      </c>
      <c r="B206" s="32" t="s">
        <v>63</v>
      </c>
      <c r="C206" s="32" t="s">
        <v>326</v>
      </c>
      <c r="D206" s="32" t="s">
        <v>8</v>
      </c>
      <c r="E206" s="53">
        <f>E207</f>
        <v>22528418.550000001</v>
      </c>
    </row>
    <row r="207" spans="1:9" ht="19.5" customHeight="1" outlineLevel="6">
      <c r="A207" s="16" t="s">
        <v>327</v>
      </c>
      <c r="B207" s="17" t="s">
        <v>63</v>
      </c>
      <c r="C207" s="17" t="s">
        <v>328</v>
      </c>
      <c r="D207" s="17" t="s">
        <v>8</v>
      </c>
      <c r="E207" s="53">
        <f>E208+E214+E211</f>
        <v>22528418.550000001</v>
      </c>
    </row>
    <row r="208" spans="1:9" ht="39.75" customHeight="1" outlineLevel="6">
      <c r="A208" s="50" t="s">
        <v>329</v>
      </c>
      <c r="B208" s="17" t="s">
        <v>63</v>
      </c>
      <c r="C208" s="17" t="s">
        <v>330</v>
      </c>
      <c r="D208" s="17" t="s">
        <v>8</v>
      </c>
      <c r="E208" s="53">
        <f>E209</f>
        <v>13153880</v>
      </c>
    </row>
    <row r="209" spans="1:5" outlineLevel="6">
      <c r="A209" s="16" t="s">
        <v>18</v>
      </c>
      <c r="B209" s="17" t="s">
        <v>63</v>
      </c>
      <c r="C209" s="17" t="s">
        <v>330</v>
      </c>
      <c r="D209" s="17" t="s">
        <v>19</v>
      </c>
      <c r="E209" s="53">
        <f>E210</f>
        <v>13153880</v>
      </c>
    </row>
    <row r="210" spans="1:5" ht="21" customHeight="1" outlineLevel="6">
      <c r="A210" s="16" t="s">
        <v>20</v>
      </c>
      <c r="B210" s="17" t="s">
        <v>63</v>
      </c>
      <c r="C210" s="17" t="s">
        <v>330</v>
      </c>
      <c r="D210" s="17" t="s">
        <v>21</v>
      </c>
      <c r="E210" s="53">
        <v>13153880</v>
      </c>
    </row>
    <row r="211" spans="1:5" ht="54" outlineLevel="6">
      <c r="A211" s="7" t="s">
        <v>384</v>
      </c>
      <c r="B211" s="17" t="s">
        <v>63</v>
      </c>
      <c r="C211" s="17" t="s">
        <v>409</v>
      </c>
      <c r="D211" s="17" t="s">
        <v>8</v>
      </c>
      <c r="E211" s="53">
        <f>E212</f>
        <v>9274538.5500000007</v>
      </c>
    </row>
    <row r="212" spans="1:5" outlineLevel="6">
      <c r="A212" s="16" t="s">
        <v>18</v>
      </c>
      <c r="B212" s="17" t="s">
        <v>63</v>
      </c>
      <c r="C212" s="17" t="s">
        <v>409</v>
      </c>
      <c r="D212" s="17" t="s">
        <v>19</v>
      </c>
      <c r="E212" s="53">
        <f>E213</f>
        <v>9274538.5500000007</v>
      </c>
    </row>
    <row r="213" spans="1:5" ht="21.75" customHeight="1" outlineLevel="6">
      <c r="A213" s="16" t="s">
        <v>20</v>
      </c>
      <c r="B213" s="17" t="s">
        <v>63</v>
      </c>
      <c r="C213" s="17" t="s">
        <v>409</v>
      </c>
      <c r="D213" s="17" t="s">
        <v>21</v>
      </c>
      <c r="E213" s="53">
        <v>9274538.5500000007</v>
      </c>
    </row>
    <row r="214" spans="1:5" ht="36" outlineLevel="6">
      <c r="A214" s="16" t="s">
        <v>257</v>
      </c>
      <c r="B214" s="17" t="s">
        <v>63</v>
      </c>
      <c r="C214" s="17" t="s">
        <v>408</v>
      </c>
      <c r="D214" s="17" t="s">
        <v>8</v>
      </c>
      <c r="E214" s="53">
        <f>E215</f>
        <v>100000</v>
      </c>
    </row>
    <row r="215" spans="1:5" outlineLevel="6">
      <c r="A215" s="16" t="s">
        <v>18</v>
      </c>
      <c r="B215" s="17" t="s">
        <v>63</v>
      </c>
      <c r="C215" s="17" t="s">
        <v>408</v>
      </c>
      <c r="D215" s="17" t="s">
        <v>19</v>
      </c>
      <c r="E215" s="53">
        <f>E216</f>
        <v>100000</v>
      </c>
    </row>
    <row r="216" spans="1:5" ht="21" customHeight="1" outlineLevel="6">
      <c r="A216" s="16" t="s">
        <v>20</v>
      </c>
      <c r="B216" s="17" t="s">
        <v>63</v>
      </c>
      <c r="C216" s="17" t="s">
        <v>408</v>
      </c>
      <c r="D216" s="17" t="s">
        <v>21</v>
      </c>
      <c r="E216" s="53">
        <v>100000</v>
      </c>
    </row>
    <row r="217" spans="1:5" outlineLevel="1">
      <c r="A217" s="16" t="s">
        <v>64</v>
      </c>
      <c r="B217" s="17" t="s">
        <v>65</v>
      </c>
      <c r="C217" s="17" t="s">
        <v>143</v>
      </c>
      <c r="D217" s="17" t="s">
        <v>8</v>
      </c>
      <c r="E217" s="53">
        <f>E218</f>
        <v>2013000</v>
      </c>
    </row>
    <row r="218" spans="1:5" ht="38.25" customHeight="1" outlineLevel="1">
      <c r="A218" s="47" t="s">
        <v>388</v>
      </c>
      <c r="B218" s="32" t="s">
        <v>65</v>
      </c>
      <c r="C218" s="32" t="s">
        <v>331</v>
      </c>
      <c r="D218" s="32" t="s">
        <v>8</v>
      </c>
      <c r="E218" s="53">
        <f>E219+E223</f>
        <v>2013000</v>
      </c>
    </row>
    <row r="219" spans="1:5" ht="18.75" customHeight="1" outlineLevel="1">
      <c r="A219" s="16" t="s">
        <v>385</v>
      </c>
      <c r="B219" s="17" t="s">
        <v>65</v>
      </c>
      <c r="C219" s="17" t="s">
        <v>332</v>
      </c>
      <c r="D219" s="17" t="s">
        <v>8</v>
      </c>
      <c r="E219" s="53">
        <f>E220</f>
        <v>1613000</v>
      </c>
    </row>
    <row r="220" spans="1:5" outlineLevel="1">
      <c r="A220" s="16" t="s">
        <v>333</v>
      </c>
      <c r="B220" s="17" t="s">
        <v>65</v>
      </c>
      <c r="C220" s="17" t="s">
        <v>334</v>
      </c>
      <c r="D220" s="17" t="s">
        <v>8</v>
      </c>
      <c r="E220" s="53">
        <f>E221</f>
        <v>1613000</v>
      </c>
    </row>
    <row r="221" spans="1:5" outlineLevel="1">
      <c r="A221" s="16" t="s">
        <v>18</v>
      </c>
      <c r="B221" s="17" t="s">
        <v>65</v>
      </c>
      <c r="C221" s="17" t="s">
        <v>334</v>
      </c>
      <c r="D221" s="17" t="s">
        <v>19</v>
      </c>
      <c r="E221" s="53">
        <f>E222</f>
        <v>1613000</v>
      </c>
    </row>
    <row r="222" spans="1:5" ht="19.5" customHeight="1" outlineLevel="1">
      <c r="A222" s="16" t="s">
        <v>20</v>
      </c>
      <c r="B222" s="17" t="s">
        <v>65</v>
      </c>
      <c r="C222" s="17" t="s">
        <v>334</v>
      </c>
      <c r="D222" s="17" t="s">
        <v>21</v>
      </c>
      <c r="E222" s="53">
        <v>1613000</v>
      </c>
    </row>
    <row r="223" spans="1:5" ht="18" customHeight="1" outlineLevel="4">
      <c r="A223" s="19" t="s">
        <v>387</v>
      </c>
      <c r="B223" s="17" t="s">
        <v>65</v>
      </c>
      <c r="C223" s="17" t="s">
        <v>386</v>
      </c>
      <c r="D223" s="17" t="s">
        <v>8</v>
      </c>
      <c r="E223" s="53">
        <f>E224</f>
        <v>400000</v>
      </c>
    </row>
    <row r="224" spans="1:5" outlineLevel="5">
      <c r="A224" s="16" t="s">
        <v>335</v>
      </c>
      <c r="B224" s="17" t="s">
        <v>65</v>
      </c>
      <c r="C224" s="17" t="s">
        <v>416</v>
      </c>
      <c r="D224" s="17" t="s">
        <v>8</v>
      </c>
      <c r="E224" s="53">
        <f>E225</f>
        <v>400000</v>
      </c>
    </row>
    <row r="225" spans="1:9" outlineLevel="6">
      <c r="A225" s="16" t="s">
        <v>18</v>
      </c>
      <c r="B225" s="17" t="s">
        <v>65</v>
      </c>
      <c r="C225" s="17" t="s">
        <v>416</v>
      </c>
      <c r="D225" s="17" t="s">
        <v>19</v>
      </c>
      <c r="E225" s="53">
        <f>E226</f>
        <v>400000</v>
      </c>
    </row>
    <row r="226" spans="1:9" ht="21" customHeight="1" outlineLevel="6">
      <c r="A226" s="16" t="s">
        <v>20</v>
      </c>
      <c r="B226" s="17" t="s">
        <v>65</v>
      </c>
      <c r="C226" s="17" t="s">
        <v>416</v>
      </c>
      <c r="D226" s="17" t="s">
        <v>21</v>
      </c>
      <c r="E226" s="53">
        <v>400000</v>
      </c>
    </row>
    <row r="227" spans="1:9" s="3" customFormat="1" ht="17.399999999999999">
      <c r="A227" s="14" t="s">
        <v>66</v>
      </c>
      <c r="B227" s="15" t="s">
        <v>67</v>
      </c>
      <c r="C227" s="15" t="s">
        <v>143</v>
      </c>
      <c r="D227" s="15" t="s">
        <v>8</v>
      </c>
      <c r="E227" s="57">
        <f>E228+E234+E254+E273</f>
        <v>69701855.780000001</v>
      </c>
      <c r="F227" s="44"/>
      <c r="G227" s="71"/>
      <c r="H227" s="71"/>
      <c r="I227" s="71"/>
    </row>
    <row r="228" spans="1:9" s="3" customFormat="1">
      <c r="A228" s="16" t="s">
        <v>68</v>
      </c>
      <c r="B228" s="17" t="s">
        <v>69</v>
      </c>
      <c r="C228" s="17" t="s">
        <v>143</v>
      </c>
      <c r="D228" s="17" t="s">
        <v>8</v>
      </c>
      <c r="E228" s="53">
        <f>E229</f>
        <v>1000000</v>
      </c>
      <c r="G228" s="71"/>
      <c r="H228" s="71"/>
      <c r="I228" s="71"/>
    </row>
    <row r="229" spans="1:9" s="3" customFormat="1" ht="36">
      <c r="A229" s="47" t="s">
        <v>336</v>
      </c>
      <c r="B229" s="32" t="s">
        <v>69</v>
      </c>
      <c r="C229" s="32" t="s">
        <v>322</v>
      </c>
      <c r="D229" s="32" t="s">
        <v>8</v>
      </c>
      <c r="E229" s="53">
        <f>E230</f>
        <v>1000000</v>
      </c>
      <c r="G229" s="71"/>
      <c r="H229" s="71"/>
      <c r="I229" s="71"/>
    </row>
    <row r="230" spans="1:9" s="3" customFormat="1">
      <c r="A230" s="16" t="s">
        <v>337</v>
      </c>
      <c r="B230" s="17" t="s">
        <v>69</v>
      </c>
      <c r="C230" s="17" t="s">
        <v>323</v>
      </c>
      <c r="D230" s="17" t="s">
        <v>8</v>
      </c>
      <c r="E230" s="53">
        <f>E231</f>
        <v>1000000</v>
      </c>
      <c r="G230" s="71"/>
      <c r="H230" s="71"/>
      <c r="I230" s="71"/>
    </row>
    <row r="231" spans="1:9" s="3" customFormat="1">
      <c r="A231" s="16" t="s">
        <v>338</v>
      </c>
      <c r="B231" s="17" t="s">
        <v>69</v>
      </c>
      <c r="C231" s="17" t="s">
        <v>339</v>
      </c>
      <c r="D231" s="17" t="s">
        <v>8</v>
      </c>
      <c r="E231" s="53">
        <f>E232</f>
        <v>1000000</v>
      </c>
      <c r="G231" s="71"/>
      <c r="H231" s="71"/>
      <c r="I231" s="71"/>
    </row>
    <row r="232" spans="1:9" s="3" customFormat="1">
      <c r="A232" s="16" t="s">
        <v>18</v>
      </c>
      <c r="B232" s="17" t="s">
        <v>69</v>
      </c>
      <c r="C232" s="17" t="s">
        <v>339</v>
      </c>
      <c r="D232" s="17" t="s">
        <v>19</v>
      </c>
      <c r="E232" s="53">
        <f>E233</f>
        <v>1000000</v>
      </c>
      <c r="G232" s="71"/>
      <c r="H232" s="71"/>
      <c r="I232" s="71"/>
    </row>
    <row r="233" spans="1:9" s="3" customFormat="1" ht="22.5" customHeight="1">
      <c r="A233" s="16" t="s">
        <v>20</v>
      </c>
      <c r="B233" s="17" t="s">
        <v>69</v>
      </c>
      <c r="C233" s="17" t="s">
        <v>339</v>
      </c>
      <c r="D233" s="17" t="s">
        <v>21</v>
      </c>
      <c r="E233" s="53">
        <v>1000000</v>
      </c>
      <c r="G233" s="71"/>
      <c r="H233" s="71"/>
      <c r="I233" s="71"/>
    </row>
    <row r="234" spans="1:9" s="3" customFormat="1">
      <c r="A234" s="16" t="s">
        <v>70</v>
      </c>
      <c r="B234" s="17" t="s">
        <v>71</v>
      </c>
      <c r="C234" s="17" t="s">
        <v>143</v>
      </c>
      <c r="D234" s="17" t="s">
        <v>8</v>
      </c>
      <c r="E234" s="53">
        <f>E235</f>
        <v>59496974.619999997</v>
      </c>
      <c r="G234" s="71"/>
      <c r="H234" s="71"/>
      <c r="I234" s="71"/>
    </row>
    <row r="235" spans="1:9" s="3" customFormat="1" ht="39" customHeight="1">
      <c r="A235" s="47" t="s">
        <v>340</v>
      </c>
      <c r="B235" s="32" t="s">
        <v>71</v>
      </c>
      <c r="C235" s="32" t="s">
        <v>154</v>
      </c>
      <c r="D235" s="32" t="s">
        <v>8</v>
      </c>
      <c r="E235" s="53">
        <f>E236+E250</f>
        <v>59496974.619999997</v>
      </c>
      <c r="G235" s="71"/>
      <c r="H235" s="71"/>
      <c r="I235" s="71"/>
    </row>
    <row r="236" spans="1:9" s="3" customFormat="1" ht="36">
      <c r="A236" s="16" t="s">
        <v>341</v>
      </c>
      <c r="B236" s="17" t="s">
        <v>71</v>
      </c>
      <c r="C236" s="17" t="s">
        <v>342</v>
      </c>
      <c r="D236" s="17" t="s">
        <v>8</v>
      </c>
      <c r="E236" s="53">
        <f>E237+E244+E247</f>
        <v>26835648.079999998</v>
      </c>
      <c r="G236" s="71"/>
      <c r="H236" s="71"/>
      <c r="I236" s="71"/>
    </row>
    <row r="237" spans="1:9" s="3" customFormat="1" ht="54.75" customHeight="1">
      <c r="A237" s="20" t="s">
        <v>72</v>
      </c>
      <c r="B237" s="17" t="s">
        <v>71</v>
      </c>
      <c r="C237" s="17" t="s">
        <v>343</v>
      </c>
      <c r="D237" s="17" t="s">
        <v>8</v>
      </c>
      <c r="E237" s="53">
        <f>E238+E240+E242</f>
        <v>13066994.969999999</v>
      </c>
      <c r="G237" s="71"/>
      <c r="H237" s="71"/>
      <c r="I237" s="71"/>
    </row>
    <row r="238" spans="1:9" s="3" customFormat="1" ht="21.75" customHeight="1">
      <c r="A238" s="16" t="s">
        <v>18</v>
      </c>
      <c r="B238" s="17" t="s">
        <v>71</v>
      </c>
      <c r="C238" s="17" t="s">
        <v>343</v>
      </c>
      <c r="D238" s="17" t="s">
        <v>19</v>
      </c>
      <c r="E238" s="53">
        <f>E239</f>
        <v>4529507</v>
      </c>
      <c r="G238" s="71"/>
      <c r="H238" s="71"/>
      <c r="I238" s="71"/>
    </row>
    <row r="239" spans="1:9" s="3" customFormat="1" ht="21.75" customHeight="1">
      <c r="A239" s="16" t="s">
        <v>20</v>
      </c>
      <c r="B239" s="17" t="s">
        <v>71</v>
      </c>
      <c r="C239" s="17" t="s">
        <v>343</v>
      </c>
      <c r="D239" s="17" t="s">
        <v>21</v>
      </c>
      <c r="E239" s="53">
        <v>4529507</v>
      </c>
      <c r="G239" s="71"/>
      <c r="H239" s="71"/>
      <c r="I239" s="71"/>
    </row>
    <row r="240" spans="1:9" s="3" customFormat="1" ht="36">
      <c r="A240" s="16" t="s">
        <v>238</v>
      </c>
      <c r="B240" s="17" t="s">
        <v>71</v>
      </c>
      <c r="C240" s="17" t="s">
        <v>343</v>
      </c>
      <c r="D240" s="17" t="s">
        <v>239</v>
      </c>
      <c r="E240" s="53">
        <f>E241</f>
        <v>3410000</v>
      </c>
      <c r="G240" s="71"/>
      <c r="H240" s="71"/>
      <c r="I240" s="71"/>
    </row>
    <row r="241" spans="1:9" s="3" customFormat="1">
      <c r="A241" s="16" t="s">
        <v>240</v>
      </c>
      <c r="B241" s="17" t="s">
        <v>71</v>
      </c>
      <c r="C241" s="17" t="s">
        <v>343</v>
      </c>
      <c r="D241" s="17" t="s">
        <v>241</v>
      </c>
      <c r="E241" s="53">
        <v>3410000</v>
      </c>
      <c r="G241" s="71"/>
      <c r="H241" s="71"/>
      <c r="I241" s="71"/>
    </row>
    <row r="242" spans="1:9" s="3" customFormat="1">
      <c r="A242" s="16" t="s">
        <v>22</v>
      </c>
      <c r="B242" s="17" t="s">
        <v>71</v>
      </c>
      <c r="C242" s="17" t="s">
        <v>343</v>
      </c>
      <c r="D242" s="17" t="s">
        <v>23</v>
      </c>
      <c r="E242" s="53">
        <f>E243</f>
        <v>5127487.97</v>
      </c>
      <c r="G242" s="71"/>
      <c r="H242" s="71"/>
      <c r="I242" s="71"/>
    </row>
    <row r="243" spans="1:9" s="3" customFormat="1" ht="39.75" customHeight="1">
      <c r="A243" s="16" t="s">
        <v>461</v>
      </c>
      <c r="B243" s="17" t="s">
        <v>71</v>
      </c>
      <c r="C243" s="17" t="s">
        <v>343</v>
      </c>
      <c r="D243" s="17" t="s">
        <v>61</v>
      </c>
      <c r="E243" s="53">
        <v>5127487.97</v>
      </c>
      <c r="G243" s="71"/>
      <c r="H243" s="71"/>
      <c r="I243" s="71"/>
    </row>
    <row r="244" spans="1:9" s="3" customFormat="1" ht="36">
      <c r="A244" s="16" t="s">
        <v>226</v>
      </c>
      <c r="B244" s="17" t="s">
        <v>71</v>
      </c>
      <c r="C244" s="17" t="s">
        <v>344</v>
      </c>
      <c r="D244" s="17" t="s">
        <v>8</v>
      </c>
      <c r="E244" s="53">
        <f>E245</f>
        <v>1910004.14</v>
      </c>
      <c r="G244" s="71"/>
      <c r="H244" s="71"/>
      <c r="I244" s="71"/>
    </row>
    <row r="245" spans="1:9" s="3" customFormat="1">
      <c r="A245" s="16" t="s">
        <v>22</v>
      </c>
      <c r="B245" s="17" t="s">
        <v>71</v>
      </c>
      <c r="C245" s="17" t="s">
        <v>344</v>
      </c>
      <c r="D245" s="17" t="s">
        <v>23</v>
      </c>
      <c r="E245" s="53">
        <f>E246</f>
        <v>1910004.14</v>
      </c>
      <c r="G245" s="71"/>
      <c r="H245" s="71"/>
      <c r="I245" s="71"/>
    </row>
    <row r="246" spans="1:9" s="3" customFormat="1" ht="36">
      <c r="A246" s="16" t="s">
        <v>60</v>
      </c>
      <c r="B246" s="17" t="s">
        <v>71</v>
      </c>
      <c r="C246" s="17" t="s">
        <v>344</v>
      </c>
      <c r="D246" s="17" t="s">
        <v>61</v>
      </c>
      <c r="E246" s="53">
        <v>1910004.14</v>
      </c>
      <c r="G246" s="71"/>
      <c r="H246" s="71"/>
      <c r="I246" s="71"/>
    </row>
    <row r="247" spans="1:9" s="3" customFormat="1" ht="36">
      <c r="A247" s="16" t="s">
        <v>237</v>
      </c>
      <c r="B247" s="17" t="s">
        <v>71</v>
      </c>
      <c r="C247" s="17" t="s">
        <v>345</v>
      </c>
      <c r="D247" s="17" t="s">
        <v>8</v>
      </c>
      <c r="E247" s="53">
        <f>E248</f>
        <v>11858648.970000001</v>
      </c>
      <c r="G247" s="71"/>
      <c r="H247" s="71"/>
      <c r="I247" s="71"/>
    </row>
    <row r="248" spans="1:9" s="3" customFormat="1">
      <c r="A248" s="16" t="s">
        <v>22</v>
      </c>
      <c r="B248" s="17" t="s">
        <v>71</v>
      </c>
      <c r="C248" s="17" t="s">
        <v>345</v>
      </c>
      <c r="D248" s="17" t="s">
        <v>23</v>
      </c>
      <c r="E248" s="53">
        <f>E249</f>
        <v>11858648.970000001</v>
      </c>
      <c r="G248" s="71"/>
      <c r="H248" s="71"/>
      <c r="I248" s="71"/>
    </row>
    <row r="249" spans="1:9" s="3" customFormat="1" ht="36">
      <c r="A249" s="16" t="s">
        <v>60</v>
      </c>
      <c r="B249" s="17" t="s">
        <v>71</v>
      </c>
      <c r="C249" s="17" t="s">
        <v>345</v>
      </c>
      <c r="D249" s="17" t="s">
        <v>61</v>
      </c>
      <c r="E249" s="53">
        <v>11858648.970000001</v>
      </c>
      <c r="G249" s="71"/>
      <c r="H249" s="71"/>
      <c r="I249" s="71"/>
    </row>
    <row r="250" spans="1:9" s="3" customFormat="1">
      <c r="A250" s="19" t="s">
        <v>439</v>
      </c>
      <c r="B250" s="17" t="s">
        <v>71</v>
      </c>
      <c r="C250" s="17" t="s">
        <v>440</v>
      </c>
      <c r="D250" s="17" t="s">
        <v>8</v>
      </c>
      <c r="E250" s="53">
        <f>E251</f>
        <v>32661326.539999999</v>
      </c>
      <c r="G250" s="71"/>
      <c r="H250" s="71"/>
      <c r="I250" s="71"/>
    </row>
    <row r="251" spans="1:9" s="3" customFormat="1" ht="37.5" customHeight="1">
      <c r="A251" s="16" t="s">
        <v>453</v>
      </c>
      <c r="B251" s="17" t="s">
        <v>71</v>
      </c>
      <c r="C251" s="17" t="s">
        <v>450</v>
      </c>
      <c r="D251" s="17" t="s">
        <v>8</v>
      </c>
      <c r="E251" s="53">
        <f>E252</f>
        <v>32661326.539999999</v>
      </c>
      <c r="G251" s="71"/>
      <c r="H251" s="71"/>
      <c r="I251" s="71"/>
    </row>
    <row r="252" spans="1:9" s="3" customFormat="1" ht="36">
      <c r="A252" s="16" t="s">
        <v>238</v>
      </c>
      <c r="B252" s="17" t="s">
        <v>71</v>
      </c>
      <c r="C252" s="17" t="s">
        <v>450</v>
      </c>
      <c r="D252" s="17" t="s">
        <v>239</v>
      </c>
      <c r="E252" s="53">
        <f>E253</f>
        <v>32661326.539999999</v>
      </c>
      <c r="G252" s="71"/>
      <c r="H252" s="71"/>
      <c r="I252" s="71"/>
    </row>
    <row r="253" spans="1:9" s="3" customFormat="1">
      <c r="A253" s="16" t="s">
        <v>240</v>
      </c>
      <c r="B253" s="17" t="s">
        <v>71</v>
      </c>
      <c r="C253" s="17" t="s">
        <v>450</v>
      </c>
      <c r="D253" s="17" t="s">
        <v>241</v>
      </c>
      <c r="E253" s="53">
        <v>32661326.539999999</v>
      </c>
      <c r="G253" s="71"/>
      <c r="H253" s="71"/>
      <c r="I253" s="71"/>
    </row>
    <row r="254" spans="1:9" s="3" customFormat="1">
      <c r="A254" s="16" t="s">
        <v>73</v>
      </c>
      <c r="B254" s="17" t="s">
        <v>74</v>
      </c>
      <c r="C254" s="17" t="s">
        <v>143</v>
      </c>
      <c r="D254" s="17" t="s">
        <v>8</v>
      </c>
      <c r="E254" s="53">
        <f>E255+E269</f>
        <v>3043265</v>
      </c>
      <c r="G254" s="71"/>
      <c r="H254" s="71"/>
      <c r="I254" s="71"/>
    </row>
    <row r="255" spans="1:9" s="3" customFormat="1" ht="36">
      <c r="A255" s="47" t="s">
        <v>340</v>
      </c>
      <c r="B255" s="32" t="s">
        <v>74</v>
      </c>
      <c r="C255" s="32" t="s">
        <v>154</v>
      </c>
      <c r="D255" s="32" t="s">
        <v>8</v>
      </c>
      <c r="E255" s="53">
        <f>E256</f>
        <v>3024265</v>
      </c>
      <c r="G255" s="71"/>
      <c r="H255" s="71"/>
      <c r="I255" s="71"/>
    </row>
    <row r="256" spans="1:9" s="3" customFormat="1">
      <c r="A256" s="16" t="s">
        <v>346</v>
      </c>
      <c r="B256" s="17" t="s">
        <v>74</v>
      </c>
      <c r="C256" s="17" t="s">
        <v>212</v>
      </c>
      <c r="D256" s="17" t="s">
        <v>8</v>
      </c>
      <c r="E256" s="53">
        <f>E257+E260+E263+E266</f>
        <v>3024265</v>
      </c>
      <c r="G256" s="71"/>
      <c r="H256" s="71"/>
      <c r="I256" s="71"/>
    </row>
    <row r="257" spans="1:9" s="3" customFormat="1">
      <c r="A257" s="16" t="s">
        <v>353</v>
      </c>
      <c r="B257" s="17" t="s">
        <v>74</v>
      </c>
      <c r="C257" s="17" t="s">
        <v>465</v>
      </c>
      <c r="D257" s="17" t="s">
        <v>8</v>
      </c>
      <c r="E257" s="53">
        <f>E258</f>
        <v>2500000</v>
      </c>
      <c r="G257" s="71"/>
      <c r="H257" s="71"/>
      <c r="I257" s="71"/>
    </row>
    <row r="258" spans="1:9" s="3" customFormat="1">
      <c r="A258" s="18" t="s">
        <v>18</v>
      </c>
      <c r="B258" s="17" t="s">
        <v>74</v>
      </c>
      <c r="C258" s="17" t="s">
        <v>465</v>
      </c>
      <c r="D258" s="17" t="s">
        <v>19</v>
      </c>
      <c r="E258" s="53">
        <f>E259</f>
        <v>2500000</v>
      </c>
      <c r="G258" s="71"/>
      <c r="H258" s="71"/>
      <c r="I258" s="71"/>
    </row>
    <row r="259" spans="1:9" s="3" customFormat="1" ht="20.25" customHeight="1">
      <c r="A259" s="18" t="s">
        <v>20</v>
      </c>
      <c r="B259" s="17" t="s">
        <v>74</v>
      </c>
      <c r="C259" s="17" t="s">
        <v>465</v>
      </c>
      <c r="D259" s="17" t="s">
        <v>21</v>
      </c>
      <c r="E259" s="53">
        <v>2500000</v>
      </c>
      <c r="G259" s="71"/>
      <c r="H259" s="71"/>
      <c r="I259" s="71"/>
    </row>
    <row r="260" spans="1:9" s="3" customFormat="1">
      <c r="A260" s="20" t="s">
        <v>75</v>
      </c>
      <c r="B260" s="17" t="s">
        <v>74</v>
      </c>
      <c r="C260" s="17" t="s">
        <v>347</v>
      </c>
      <c r="D260" s="17" t="s">
        <v>8</v>
      </c>
      <c r="E260" s="53">
        <f>E261</f>
        <v>231000</v>
      </c>
      <c r="G260" s="71"/>
      <c r="H260" s="71"/>
      <c r="I260" s="71"/>
    </row>
    <row r="261" spans="1:9" s="3" customFormat="1">
      <c r="A261" s="16" t="s">
        <v>18</v>
      </c>
      <c r="B261" s="17" t="s">
        <v>74</v>
      </c>
      <c r="C261" s="17" t="s">
        <v>347</v>
      </c>
      <c r="D261" s="17" t="s">
        <v>19</v>
      </c>
      <c r="E261" s="53">
        <f>E262</f>
        <v>231000</v>
      </c>
      <c r="G261" s="71"/>
      <c r="H261" s="71"/>
      <c r="I261" s="71"/>
    </row>
    <row r="262" spans="1:9" s="3" customFormat="1" ht="21.75" customHeight="1">
      <c r="A262" s="16" t="s">
        <v>20</v>
      </c>
      <c r="B262" s="17" t="s">
        <v>74</v>
      </c>
      <c r="C262" s="17" t="s">
        <v>347</v>
      </c>
      <c r="D262" s="17" t="s">
        <v>21</v>
      </c>
      <c r="E262" s="53">
        <v>231000</v>
      </c>
      <c r="G262" s="71"/>
      <c r="H262" s="71"/>
      <c r="I262" s="71"/>
    </row>
    <row r="263" spans="1:9" s="3" customFormat="1" ht="54">
      <c r="A263" s="16" t="s">
        <v>479</v>
      </c>
      <c r="B263" s="17" t="s">
        <v>74</v>
      </c>
      <c r="C263" s="17" t="s">
        <v>480</v>
      </c>
      <c r="D263" s="17" t="s">
        <v>8</v>
      </c>
      <c r="E263" s="53">
        <f>E264</f>
        <v>273265</v>
      </c>
      <c r="G263" s="71"/>
      <c r="H263" s="71"/>
      <c r="I263" s="71"/>
    </row>
    <row r="264" spans="1:9" s="3" customFormat="1">
      <c r="A264" s="16" t="s">
        <v>22</v>
      </c>
      <c r="B264" s="17" t="s">
        <v>74</v>
      </c>
      <c r="C264" s="17" t="s">
        <v>480</v>
      </c>
      <c r="D264" s="17" t="s">
        <v>23</v>
      </c>
      <c r="E264" s="53">
        <f>E265</f>
        <v>273265</v>
      </c>
      <c r="G264" s="71"/>
      <c r="H264" s="71"/>
      <c r="I264" s="71"/>
    </row>
    <row r="265" spans="1:9" s="3" customFormat="1" ht="38.25" customHeight="1">
      <c r="A265" s="16" t="s">
        <v>483</v>
      </c>
      <c r="B265" s="17" t="s">
        <v>74</v>
      </c>
      <c r="C265" s="17" t="s">
        <v>480</v>
      </c>
      <c r="D265" s="17" t="s">
        <v>61</v>
      </c>
      <c r="E265" s="53">
        <v>273265</v>
      </c>
      <c r="G265" s="71"/>
      <c r="H265" s="71"/>
      <c r="I265" s="71"/>
    </row>
    <row r="266" spans="1:9" s="3" customFormat="1" ht="38.25" customHeight="1">
      <c r="A266" s="16" t="s">
        <v>481</v>
      </c>
      <c r="B266" s="17" t="s">
        <v>74</v>
      </c>
      <c r="C266" s="17" t="s">
        <v>482</v>
      </c>
      <c r="D266" s="17" t="s">
        <v>8</v>
      </c>
      <c r="E266" s="53">
        <f>E267</f>
        <v>20000</v>
      </c>
      <c r="G266" s="71"/>
      <c r="H266" s="71"/>
      <c r="I266" s="71"/>
    </row>
    <row r="267" spans="1:9" s="3" customFormat="1" ht="18.75" customHeight="1">
      <c r="A267" s="16" t="s">
        <v>22</v>
      </c>
      <c r="B267" s="17" t="s">
        <v>74</v>
      </c>
      <c r="C267" s="17" t="s">
        <v>482</v>
      </c>
      <c r="D267" s="17" t="s">
        <v>23</v>
      </c>
      <c r="E267" s="53">
        <f>E268</f>
        <v>20000</v>
      </c>
      <c r="G267" s="71"/>
      <c r="H267" s="71"/>
      <c r="I267" s="71"/>
    </row>
    <row r="268" spans="1:9" s="3" customFormat="1" ht="38.25" customHeight="1">
      <c r="A268" s="16" t="s">
        <v>483</v>
      </c>
      <c r="B268" s="17" t="s">
        <v>74</v>
      </c>
      <c r="C268" s="17" t="s">
        <v>482</v>
      </c>
      <c r="D268" s="17" t="s">
        <v>61</v>
      </c>
      <c r="E268" s="53">
        <v>20000</v>
      </c>
      <c r="G268" s="71"/>
      <c r="H268" s="71"/>
      <c r="I268" s="71"/>
    </row>
    <row r="269" spans="1:9" s="3" customFormat="1" ht="19.5" customHeight="1">
      <c r="A269" s="47" t="s">
        <v>152</v>
      </c>
      <c r="B269" s="32" t="s">
        <v>74</v>
      </c>
      <c r="C269" s="32" t="s">
        <v>144</v>
      </c>
      <c r="D269" s="32" t="s">
        <v>8</v>
      </c>
      <c r="E269" s="53">
        <f>E270</f>
        <v>19000</v>
      </c>
      <c r="G269" s="71"/>
      <c r="H269" s="71"/>
      <c r="I269" s="71"/>
    </row>
    <row r="270" spans="1:9" s="3" customFormat="1" ht="36">
      <c r="A270" s="21" t="s">
        <v>268</v>
      </c>
      <c r="B270" s="17" t="s">
        <v>74</v>
      </c>
      <c r="C270" s="17" t="s">
        <v>274</v>
      </c>
      <c r="D270" s="17" t="s">
        <v>8</v>
      </c>
      <c r="E270" s="53">
        <f>E271</f>
        <v>19000</v>
      </c>
      <c r="G270" s="71"/>
      <c r="H270" s="71"/>
      <c r="I270" s="71"/>
    </row>
    <row r="271" spans="1:9" s="3" customFormat="1">
      <c r="A271" s="16" t="s">
        <v>29</v>
      </c>
      <c r="B271" s="17" t="s">
        <v>74</v>
      </c>
      <c r="C271" s="17" t="s">
        <v>274</v>
      </c>
      <c r="D271" s="17" t="s">
        <v>30</v>
      </c>
      <c r="E271" s="53">
        <f>E272</f>
        <v>19000</v>
      </c>
      <c r="G271" s="71"/>
      <c r="H271" s="71"/>
      <c r="I271" s="71"/>
    </row>
    <row r="272" spans="1:9" s="3" customFormat="1">
      <c r="A272" s="16" t="s">
        <v>269</v>
      </c>
      <c r="B272" s="17" t="s">
        <v>74</v>
      </c>
      <c r="C272" s="17" t="s">
        <v>274</v>
      </c>
      <c r="D272" s="17" t="s">
        <v>270</v>
      </c>
      <c r="E272" s="53">
        <v>19000</v>
      </c>
      <c r="G272" s="71"/>
      <c r="H272" s="71"/>
      <c r="I272" s="71"/>
    </row>
    <row r="273" spans="1:9" s="3" customFormat="1">
      <c r="A273" s="16" t="s">
        <v>275</v>
      </c>
      <c r="B273" s="17" t="s">
        <v>276</v>
      </c>
      <c r="C273" s="17" t="s">
        <v>143</v>
      </c>
      <c r="D273" s="17" t="s">
        <v>8</v>
      </c>
      <c r="E273" s="53">
        <f>E274</f>
        <v>6161616.1600000001</v>
      </c>
      <c r="G273" s="71"/>
      <c r="H273" s="71"/>
      <c r="I273" s="71"/>
    </row>
    <row r="274" spans="1:9" s="3" customFormat="1" ht="36">
      <c r="A274" s="47" t="s">
        <v>418</v>
      </c>
      <c r="B274" s="32" t="s">
        <v>276</v>
      </c>
      <c r="C274" s="32" t="s">
        <v>154</v>
      </c>
      <c r="D274" s="32" t="s">
        <v>8</v>
      </c>
      <c r="E274" s="53">
        <f>E275</f>
        <v>6161616.1600000001</v>
      </c>
      <c r="G274" s="71"/>
      <c r="H274" s="71"/>
      <c r="I274" s="71"/>
    </row>
    <row r="275" spans="1:9" s="3" customFormat="1" ht="36">
      <c r="A275" s="16" t="s">
        <v>348</v>
      </c>
      <c r="B275" s="17" t="s">
        <v>276</v>
      </c>
      <c r="C275" s="17" t="s">
        <v>342</v>
      </c>
      <c r="D275" s="17" t="s">
        <v>8</v>
      </c>
      <c r="E275" s="53">
        <f>E279+E276</f>
        <v>6161616.1600000001</v>
      </c>
      <c r="G275" s="71"/>
      <c r="H275" s="71"/>
      <c r="I275" s="71"/>
    </row>
    <row r="276" spans="1:9" s="3" customFormat="1" ht="36">
      <c r="A276" s="7" t="s">
        <v>389</v>
      </c>
      <c r="B276" s="17" t="s">
        <v>276</v>
      </c>
      <c r="C276" s="17" t="s">
        <v>350</v>
      </c>
      <c r="D276" s="17" t="s">
        <v>8</v>
      </c>
      <c r="E276" s="53">
        <f>E277</f>
        <v>6100000</v>
      </c>
      <c r="G276" s="71"/>
      <c r="H276" s="71"/>
      <c r="I276" s="71"/>
    </row>
    <row r="277" spans="1:9" s="3" customFormat="1">
      <c r="A277" s="16" t="s">
        <v>22</v>
      </c>
      <c r="B277" s="17" t="s">
        <v>276</v>
      </c>
      <c r="C277" s="17" t="s">
        <v>350</v>
      </c>
      <c r="D277" s="17" t="s">
        <v>23</v>
      </c>
      <c r="E277" s="53">
        <f>E278</f>
        <v>6100000</v>
      </c>
      <c r="G277" s="71"/>
      <c r="H277" s="71"/>
      <c r="I277" s="71"/>
    </row>
    <row r="278" spans="1:9" s="3" customFormat="1" ht="36">
      <c r="A278" s="16" t="s">
        <v>60</v>
      </c>
      <c r="B278" s="17" t="s">
        <v>276</v>
      </c>
      <c r="C278" s="17" t="s">
        <v>350</v>
      </c>
      <c r="D278" s="17" t="s">
        <v>61</v>
      </c>
      <c r="E278" s="53">
        <v>6100000</v>
      </c>
      <c r="G278" s="71"/>
      <c r="H278" s="71"/>
      <c r="I278" s="71"/>
    </row>
    <row r="279" spans="1:9" s="3" customFormat="1" ht="36">
      <c r="A279" s="16" t="s">
        <v>291</v>
      </c>
      <c r="B279" s="17" t="s">
        <v>276</v>
      </c>
      <c r="C279" s="17" t="s">
        <v>349</v>
      </c>
      <c r="D279" s="17" t="s">
        <v>8</v>
      </c>
      <c r="E279" s="53">
        <f>E280</f>
        <v>61616.160000000003</v>
      </c>
      <c r="G279" s="71"/>
      <c r="H279" s="71"/>
      <c r="I279" s="71"/>
    </row>
    <row r="280" spans="1:9" s="3" customFormat="1">
      <c r="A280" s="16" t="s">
        <v>22</v>
      </c>
      <c r="B280" s="17" t="s">
        <v>276</v>
      </c>
      <c r="C280" s="17" t="s">
        <v>349</v>
      </c>
      <c r="D280" s="17" t="s">
        <v>23</v>
      </c>
      <c r="E280" s="53">
        <f>E281</f>
        <v>61616.160000000003</v>
      </c>
      <c r="G280" s="71"/>
      <c r="H280" s="71"/>
      <c r="I280" s="71"/>
    </row>
    <row r="281" spans="1:9" s="3" customFormat="1" ht="36">
      <c r="A281" s="16" t="s">
        <v>60</v>
      </c>
      <c r="B281" s="17" t="s">
        <v>276</v>
      </c>
      <c r="C281" s="17" t="s">
        <v>349</v>
      </c>
      <c r="D281" s="17" t="s">
        <v>61</v>
      </c>
      <c r="E281" s="53">
        <v>61616.160000000003</v>
      </c>
      <c r="G281" s="71"/>
      <c r="H281" s="71"/>
      <c r="I281" s="71"/>
    </row>
    <row r="282" spans="1:9" s="3" customFormat="1" ht="17.399999999999999">
      <c r="A282" s="14" t="s">
        <v>76</v>
      </c>
      <c r="B282" s="15" t="s">
        <v>77</v>
      </c>
      <c r="C282" s="15" t="s">
        <v>143</v>
      </c>
      <c r="D282" s="15" t="s">
        <v>8</v>
      </c>
      <c r="E282" s="57">
        <f>E283</f>
        <v>515000</v>
      </c>
      <c r="F282" s="44"/>
      <c r="G282" s="71"/>
      <c r="H282" s="71"/>
      <c r="I282" s="71"/>
    </row>
    <row r="283" spans="1:9" outlineLevel="1">
      <c r="A283" s="16" t="s">
        <v>78</v>
      </c>
      <c r="B283" s="17" t="s">
        <v>79</v>
      </c>
      <c r="C283" s="17" t="s">
        <v>143</v>
      </c>
      <c r="D283" s="17" t="s">
        <v>8</v>
      </c>
      <c r="E283" s="53">
        <f>E284+E293</f>
        <v>515000</v>
      </c>
    </row>
    <row r="284" spans="1:9" ht="36" outlineLevel="2">
      <c r="A284" s="47" t="s">
        <v>351</v>
      </c>
      <c r="B284" s="32" t="s">
        <v>79</v>
      </c>
      <c r="C284" s="32" t="s">
        <v>155</v>
      </c>
      <c r="D284" s="32" t="s">
        <v>8</v>
      </c>
      <c r="E284" s="53">
        <f>E285+E289</f>
        <v>470000</v>
      </c>
    </row>
    <row r="285" spans="1:9" ht="36" outlineLevel="2">
      <c r="A285" s="16" t="s">
        <v>352</v>
      </c>
      <c r="B285" s="17" t="s">
        <v>79</v>
      </c>
      <c r="C285" s="17" t="s">
        <v>390</v>
      </c>
      <c r="D285" s="17" t="s">
        <v>8</v>
      </c>
      <c r="E285" s="53">
        <f>E286</f>
        <v>440000</v>
      </c>
    </row>
    <row r="286" spans="1:9" outlineLevel="4">
      <c r="A286" s="16" t="s">
        <v>220</v>
      </c>
      <c r="B286" s="17" t="s">
        <v>79</v>
      </c>
      <c r="C286" s="17" t="s">
        <v>354</v>
      </c>
      <c r="D286" s="17" t="s">
        <v>8</v>
      </c>
      <c r="E286" s="53">
        <f>E287</f>
        <v>440000</v>
      </c>
    </row>
    <row r="287" spans="1:9" outlineLevel="5">
      <c r="A287" s="16" t="s">
        <v>18</v>
      </c>
      <c r="B287" s="17" t="s">
        <v>79</v>
      </c>
      <c r="C287" s="17" t="s">
        <v>354</v>
      </c>
      <c r="D287" s="17" t="s">
        <v>19</v>
      </c>
      <c r="E287" s="53">
        <f>E288</f>
        <v>440000</v>
      </c>
    </row>
    <row r="288" spans="1:9" ht="19.5" customHeight="1" outlineLevel="6">
      <c r="A288" s="16" t="s">
        <v>20</v>
      </c>
      <c r="B288" s="17" t="s">
        <v>79</v>
      </c>
      <c r="C288" s="17" t="s">
        <v>354</v>
      </c>
      <c r="D288" s="17" t="s">
        <v>21</v>
      </c>
      <c r="E288" s="53">
        <v>440000</v>
      </c>
    </row>
    <row r="289" spans="1:9" outlineLevel="4">
      <c r="A289" s="16" t="s">
        <v>355</v>
      </c>
      <c r="B289" s="17" t="s">
        <v>79</v>
      </c>
      <c r="C289" s="17" t="s">
        <v>222</v>
      </c>
      <c r="D289" s="17" t="s">
        <v>8</v>
      </c>
      <c r="E289" s="53">
        <f>E290</f>
        <v>30000</v>
      </c>
    </row>
    <row r="290" spans="1:9" outlineLevel="5">
      <c r="A290" s="16" t="s">
        <v>80</v>
      </c>
      <c r="B290" s="17" t="s">
        <v>79</v>
      </c>
      <c r="C290" s="17" t="s">
        <v>221</v>
      </c>
      <c r="D290" s="17" t="s">
        <v>8</v>
      </c>
      <c r="E290" s="53">
        <f>E291</f>
        <v>30000</v>
      </c>
    </row>
    <row r="291" spans="1:9" outlineLevel="6">
      <c r="A291" s="16" t="s">
        <v>18</v>
      </c>
      <c r="B291" s="17" t="s">
        <v>79</v>
      </c>
      <c r="C291" s="17" t="s">
        <v>221</v>
      </c>
      <c r="D291" s="17" t="s">
        <v>19</v>
      </c>
      <c r="E291" s="53">
        <f>E292</f>
        <v>30000</v>
      </c>
    </row>
    <row r="292" spans="1:9" ht="21" customHeight="1" outlineLevel="6">
      <c r="A292" s="16" t="s">
        <v>20</v>
      </c>
      <c r="B292" s="17" t="s">
        <v>79</v>
      </c>
      <c r="C292" s="17" t="s">
        <v>221</v>
      </c>
      <c r="D292" s="17" t="s">
        <v>21</v>
      </c>
      <c r="E292" s="53">
        <v>30000</v>
      </c>
    </row>
    <row r="293" spans="1:9" ht="54" outlineLevel="6">
      <c r="A293" s="47" t="s">
        <v>427</v>
      </c>
      <c r="B293" s="32" t="s">
        <v>79</v>
      </c>
      <c r="C293" s="32" t="s">
        <v>357</v>
      </c>
      <c r="D293" s="32" t="s">
        <v>8</v>
      </c>
      <c r="E293" s="53">
        <f>E294</f>
        <v>45000</v>
      </c>
    </row>
    <row r="294" spans="1:9" ht="17.25" customHeight="1" outlineLevel="6">
      <c r="A294" s="16" t="s">
        <v>358</v>
      </c>
      <c r="B294" s="17" t="s">
        <v>79</v>
      </c>
      <c r="C294" s="17" t="s">
        <v>359</v>
      </c>
      <c r="D294" s="17" t="s">
        <v>8</v>
      </c>
      <c r="E294" s="53">
        <f>E295</f>
        <v>45000</v>
      </c>
    </row>
    <row r="295" spans="1:9" outlineLevel="6">
      <c r="A295" s="16" t="s">
        <v>360</v>
      </c>
      <c r="B295" s="17" t="s">
        <v>79</v>
      </c>
      <c r="C295" s="17" t="s">
        <v>361</v>
      </c>
      <c r="D295" s="17" t="s">
        <v>8</v>
      </c>
      <c r="E295" s="53">
        <f>E296</f>
        <v>45000</v>
      </c>
    </row>
    <row r="296" spans="1:9" outlineLevel="6">
      <c r="A296" s="16" t="s">
        <v>18</v>
      </c>
      <c r="B296" s="17" t="s">
        <v>79</v>
      </c>
      <c r="C296" s="17" t="s">
        <v>361</v>
      </c>
      <c r="D296" s="17" t="s">
        <v>19</v>
      </c>
      <c r="E296" s="53">
        <f>E297</f>
        <v>45000</v>
      </c>
    </row>
    <row r="297" spans="1:9" ht="21.75" customHeight="1" outlineLevel="6">
      <c r="A297" s="16" t="s">
        <v>20</v>
      </c>
      <c r="B297" s="17" t="s">
        <v>79</v>
      </c>
      <c r="C297" s="17" t="s">
        <v>361</v>
      </c>
      <c r="D297" s="17" t="s">
        <v>21</v>
      </c>
      <c r="E297" s="53">
        <v>45000</v>
      </c>
    </row>
    <row r="298" spans="1:9" s="3" customFormat="1" ht="17.399999999999999">
      <c r="A298" s="14" t="s">
        <v>81</v>
      </c>
      <c r="B298" s="15" t="s">
        <v>82</v>
      </c>
      <c r="C298" s="15" t="s">
        <v>143</v>
      </c>
      <c r="D298" s="15" t="s">
        <v>8</v>
      </c>
      <c r="E298" s="57">
        <f>E299+E322+E349+E375+E394</f>
        <v>507801939.65999997</v>
      </c>
      <c r="F298" s="44"/>
      <c r="G298" s="71"/>
      <c r="H298" s="71"/>
      <c r="I298" s="71"/>
    </row>
    <row r="299" spans="1:9" outlineLevel="1">
      <c r="A299" s="16" t="s">
        <v>128</v>
      </c>
      <c r="B299" s="17" t="s">
        <v>129</v>
      </c>
      <c r="C299" s="17" t="s">
        <v>143</v>
      </c>
      <c r="D299" s="17" t="s">
        <v>8</v>
      </c>
      <c r="E299" s="53">
        <f>E300</f>
        <v>110602815.01000001</v>
      </c>
    </row>
    <row r="300" spans="1:9" ht="36" outlineLevel="2">
      <c r="A300" s="47" t="s">
        <v>393</v>
      </c>
      <c r="B300" s="32" t="s">
        <v>129</v>
      </c>
      <c r="C300" s="32" t="s">
        <v>158</v>
      </c>
      <c r="D300" s="32" t="s">
        <v>8</v>
      </c>
      <c r="E300" s="53">
        <f>E301</f>
        <v>110602815.01000001</v>
      </c>
    </row>
    <row r="301" spans="1:9" ht="36" outlineLevel="3">
      <c r="A301" s="16" t="s">
        <v>394</v>
      </c>
      <c r="B301" s="17" t="s">
        <v>129</v>
      </c>
      <c r="C301" s="17" t="s">
        <v>159</v>
      </c>
      <c r="D301" s="17" t="s">
        <v>8</v>
      </c>
      <c r="E301" s="53">
        <f>E302+E309</f>
        <v>110602815.01000001</v>
      </c>
    </row>
    <row r="302" spans="1:9" ht="36" outlineLevel="4">
      <c r="A302" s="19" t="s">
        <v>186</v>
      </c>
      <c r="B302" s="17" t="s">
        <v>129</v>
      </c>
      <c r="C302" s="17" t="s">
        <v>199</v>
      </c>
      <c r="D302" s="17" t="s">
        <v>8</v>
      </c>
      <c r="E302" s="53">
        <f>E303+E306</f>
        <v>109417383</v>
      </c>
    </row>
    <row r="303" spans="1:9" ht="36" outlineLevel="5">
      <c r="A303" s="16" t="s">
        <v>131</v>
      </c>
      <c r="B303" s="17" t="s">
        <v>129</v>
      </c>
      <c r="C303" s="17" t="s">
        <v>166</v>
      </c>
      <c r="D303" s="17" t="s">
        <v>8</v>
      </c>
      <c r="E303" s="53">
        <f>E304</f>
        <v>42914154</v>
      </c>
    </row>
    <row r="304" spans="1:9" ht="36" outlineLevel="6">
      <c r="A304" s="16" t="s">
        <v>50</v>
      </c>
      <c r="B304" s="17" t="s">
        <v>129</v>
      </c>
      <c r="C304" s="17" t="s">
        <v>166</v>
      </c>
      <c r="D304" s="17" t="s">
        <v>51</v>
      </c>
      <c r="E304" s="53">
        <f>E305</f>
        <v>42914154</v>
      </c>
    </row>
    <row r="305" spans="1:5" outlineLevel="4">
      <c r="A305" s="16" t="s">
        <v>86</v>
      </c>
      <c r="B305" s="17" t="s">
        <v>129</v>
      </c>
      <c r="C305" s="17" t="s">
        <v>166</v>
      </c>
      <c r="D305" s="17" t="s">
        <v>87</v>
      </c>
      <c r="E305" s="53">
        <v>42914154</v>
      </c>
    </row>
    <row r="306" spans="1:5" ht="57.75" customHeight="1" outlineLevel="5">
      <c r="A306" s="19" t="s">
        <v>395</v>
      </c>
      <c r="B306" s="17" t="s">
        <v>129</v>
      </c>
      <c r="C306" s="17" t="s">
        <v>167</v>
      </c>
      <c r="D306" s="17" t="s">
        <v>8</v>
      </c>
      <c r="E306" s="53">
        <f>E307</f>
        <v>66503229</v>
      </c>
    </row>
    <row r="307" spans="1:5" ht="36" outlineLevel="6">
      <c r="A307" s="16" t="s">
        <v>50</v>
      </c>
      <c r="B307" s="17" t="s">
        <v>129</v>
      </c>
      <c r="C307" s="17" t="s">
        <v>167</v>
      </c>
      <c r="D307" s="17" t="s">
        <v>51</v>
      </c>
      <c r="E307" s="53">
        <f>E308</f>
        <v>66503229</v>
      </c>
    </row>
    <row r="308" spans="1:5" outlineLevel="3">
      <c r="A308" s="16" t="s">
        <v>86</v>
      </c>
      <c r="B308" s="17" t="s">
        <v>129</v>
      </c>
      <c r="C308" s="17" t="s">
        <v>167</v>
      </c>
      <c r="D308" s="17" t="s">
        <v>87</v>
      </c>
      <c r="E308" s="53">
        <v>66503229</v>
      </c>
    </row>
    <row r="309" spans="1:5" ht="18" customHeight="1" outlineLevel="3">
      <c r="A309" s="19" t="s">
        <v>187</v>
      </c>
      <c r="B309" s="17" t="s">
        <v>129</v>
      </c>
      <c r="C309" s="17" t="s">
        <v>201</v>
      </c>
      <c r="D309" s="17" t="s">
        <v>8</v>
      </c>
      <c r="E309" s="53">
        <f>E319+E310+E316+E313</f>
        <v>1185432.01</v>
      </c>
    </row>
    <row r="310" spans="1:5" ht="20.25" customHeight="1" outlineLevel="6">
      <c r="A310" s="16" t="s">
        <v>259</v>
      </c>
      <c r="B310" s="17" t="s">
        <v>129</v>
      </c>
      <c r="C310" s="17" t="s">
        <v>260</v>
      </c>
      <c r="D310" s="17" t="s">
        <v>8</v>
      </c>
      <c r="E310" s="53">
        <f>E311</f>
        <v>100000</v>
      </c>
    </row>
    <row r="311" spans="1:5" ht="36" outlineLevel="6">
      <c r="A311" s="16" t="s">
        <v>50</v>
      </c>
      <c r="B311" s="17" t="s">
        <v>129</v>
      </c>
      <c r="C311" s="17" t="s">
        <v>260</v>
      </c>
      <c r="D311" s="17" t="s">
        <v>51</v>
      </c>
      <c r="E311" s="53">
        <f>E312</f>
        <v>100000</v>
      </c>
    </row>
    <row r="312" spans="1:5" outlineLevel="6">
      <c r="A312" s="16" t="s">
        <v>86</v>
      </c>
      <c r="B312" s="17" t="s">
        <v>129</v>
      </c>
      <c r="C312" s="17" t="s">
        <v>260</v>
      </c>
      <c r="D312" s="17" t="s">
        <v>87</v>
      </c>
      <c r="E312" s="53">
        <v>100000</v>
      </c>
    </row>
    <row r="313" spans="1:5" outlineLevel="6">
      <c r="A313" s="16" t="s">
        <v>243</v>
      </c>
      <c r="B313" s="17" t="s">
        <v>129</v>
      </c>
      <c r="C313" s="17" t="s">
        <v>261</v>
      </c>
      <c r="D313" s="17" t="s">
        <v>8</v>
      </c>
      <c r="E313" s="53">
        <f>E314</f>
        <v>45000</v>
      </c>
    </row>
    <row r="314" spans="1:5" ht="36" outlineLevel="6">
      <c r="A314" s="16" t="s">
        <v>50</v>
      </c>
      <c r="B314" s="17" t="s">
        <v>129</v>
      </c>
      <c r="C314" s="17" t="s">
        <v>261</v>
      </c>
      <c r="D314" s="17" t="s">
        <v>51</v>
      </c>
      <c r="E314" s="53">
        <f>E315</f>
        <v>45000</v>
      </c>
    </row>
    <row r="315" spans="1:5" outlineLevel="6">
      <c r="A315" s="16" t="s">
        <v>86</v>
      </c>
      <c r="B315" s="17" t="s">
        <v>129</v>
      </c>
      <c r="C315" s="17" t="s">
        <v>261</v>
      </c>
      <c r="D315" s="17" t="s">
        <v>87</v>
      </c>
      <c r="E315" s="53">
        <v>45000</v>
      </c>
    </row>
    <row r="316" spans="1:5" ht="36" outlineLevel="6">
      <c r="A316" s="48" t="s">
        <v>451</v>
      </c>
      <c r="B316" s="17" t="s">
        <v>129</v>
      </c>
      <c r="C316" s="17" t="s">
        <v>452</v>
      </c>
      <c r="D316" s="17" t="s">
        <v>8</v>
      </c>
      <c r="E316" s="53">
        <f>E317</f>
        <v>140600</v>
      </c>
    </row>
    <row r="317" spans="1:5" ht="36" outlineLevel="6">
      <c r="A317" s="16" t="s">
        <v>50</v>
      </c>
      <c r="B317" s="17" t="s">
        <v>129</v>
      </c>
      <c r="C317" s="17" t="s">
        <v>452</v>
      </c>
      <c r="D317" s="17" t="s">
        <v>51</v>
      </c>
      <c r="E317" s="53">
        <f>E318</f>
        <v>140600</v>
      </c>
    </row>
    <row r="318" spans="1:5" outlineLevel="6">
      <c r="A318" s="16" t="s">
        <v>86</v>
      </c>
      <c r="B318" s="17" t="s">
        <v>129</v>
      </c>
      <c r="C318" s="17" t="s">
        <v>452</v>
      </c>
      <c r="D318" s="17" t="s">
        <v>87</v>
      </c>
      <c r="E318" s="53">
        <v>140600</v>
      </c>
    </row>
    <row r="319" spans="1:5" ht="58.5" customHeight="1" outlineLevel="3">
      <c r="A319" s="7" t="s">
        <v>281</v>
      </c>
      <c r="B319" s="17" t="s">
        <v>129</v>
      </c>
      <c r="C319" s="17" t="s">
        <v>282</v>
      </c>
      <c r="D319" s="17" t="s">
        <v>8</v>
      </c>
      <c r="E319" s="53">
        <f>E320</f>
        <v>899832.01</v>
      </c>
    </row>
    <row r="320" spans="1:5" ht="36" outlineLevel="3">
      <c r="A320" s="16" t="s">
        <v>238</v>
      </c>
      <c r="B320" s="17" t="s">
        <v>129</v>
      </c>
      <c r="C320" s="17" t="s">
        <v>282</v>
      </c>
      <c r="D320" s="17" t="s">
        <v>239</v>
      </c>
      <c r="E320" s="53">
        <f>E321</f>
        <v>899832.01</v>
      </c>
    </row>
    <row r="321" spans="1:5" outlineLevel="3">
      <c r="A321" s="16" t="s">
        <v>240</v>
      </c>
      <c r="B321" s="17" t="s">
        <v>129</v>
      </c>
      <c r="C321" s="17" t="s">
        <v>282</v>
      </c>
      <c r="D321" s="17" t="s">
        <v>241</v>
      </c>
      <c r="E321" s="53">
        <v>899832.01</v>
      </c>
    </row>
    <row r="322" spans="1:5" outlineLevel="1">
      <c r="A322" s="16" t="s">
        <v>83</v>
      </c>
      <c r="B322" s="17" t="s">
        <v>84</v>
      </c>
      <c r="C322" s="17" t="s">
        <v>143</v>
      </c>
      <c r="D322" s="17" t="s">
        <v>8</v>
      </c>
      <c r="E322" s="53">
        <f>E323</f>
        <v>329353477.26999998</v>
      </c>
    </row>
    <row r="323" spans="1:5" ht="36" outlineLevel="2">
      <c r="A323" s="47" t="s">
        <v>393</v>
      </c>
      <c r="B323" s="32" t="s">
        <v>84</v>
      </c>
      <c r="C323" s="32" t="s">
        <v>158</v>
      </c>
      <c r="D323" s="32" t="s">
        <v>8</v>
      </c>
      <c r="E323" s="53">
        <f>E324</f>
        <v>329353477.26999998</v>
      </c>
    </row>
    <row r="324" spans="1:5" ht="36" outlineLevel="3">
      <c r="A324" s="16" t="s">
        <v>397</v>
      </c>
      <c r="B324" s="17" t="s">
        <v>84</v>
      </c>
      <c r="C324" s="17" t="s">
        <v>168</v>
      </c>
      <c r="D324" s="17" t="s">
        <v>8</v>
      </c>
      <c r="E324" s="53">
        <f>E325+E338+E345</f>
        <v>329353477.26999998</v>
      </c>
    </row>
    <row r="325" spans="1:5" ht="36" outlineLevel="4">
      <c r="A325" s="19" t="s">
        <v>189</v>
      </c>
      <c r="B325" s="17" t="s">
        <v>84</v>
      </c>
      <c r="C325" s="17" t="s">
        <v>202</v>
      </c>
      <c r="D325" s="17" t="s">
        <v>8</v>
      </c>
      <c r="E325" s="53">
        <f>E326+E329+E332+E335</f>
        <v>317320407.94999999</v>
      </c>
    </row>
    <row r="326" spans="1:5" ht="36" outlineLevel="4">
      <c r="A326" s="22" t="s">
        <v>486</v>
      </c>
      <c r="B326" s="17" t="s">
        <v>84</v>
      </c>
      <c r="C326" s="17" t="s">
        <v>487</v>
      </c>
      <c r="D326" s="17" t="s">
        <v>8</v>
      </c>
      <c r="E326" s="53">
        <f>E327</f>
        <v>6405840</v>
      </c>
    </row>
    <row r="327" spans="1:5" ht="36" outlineLevel="4">
      <c r="A327" s="16" t="s">
        <v>50</v>
      </c>
      <c r="B327" s="17" t="s">
        <v>84</v>
      </c>
      <c r="C327" s="17" t="s">
        <v>487</v>
      </c>
      <c r="D327" s="17" t="s">
        <v>51</v>
      </c>
      <c r="E327" s="53">
        <f>E328</f>
        <v>6405840</v>
      </c>
    </row>
    <row r="328" spans="1:5" outlineLevel="4">
      <c r="A328" s="16" t="s">
        <v>86</v>
      </c>
      <c r="B328" s="17" t="s">
        <v>84</v>
      </c>
      <c r="C328" s="17" t="s">
        <v>487</v>
      </c>
      <c r="D328" s="17" t="s">
        <v>87</v>
      </c>
      <c r="E328" s="53">
        <v>6405840</v>
      </c>
    </row>
    <row r="329" spans="1:5" ht="36" outlineLevel="5">
      <c r="A329" s="16" t="s">
        <v>132</v>
      </c>
      <c r="B329" s="17" t="s">
        <v>84</v>
      </c>
      <c r="C329" s="17" t="s">
        <v>169</v>
      </c>
      <c r="D329" s="17" t="s">
        <v>8</v>
      </c>
      <c r="E329" s="53">
        <f>E330</f>
        <v>87885335.950000003</v>
      </c>
    </row>
    <row r="330" spans="1:5" ht="36" outlineLevel="6">
      <c r="A330" s="16" t="s">
        <v>50</v>
      </c>
      <c r="B330" s="17" t="s">
        <v>84</v>
      </c>
      <c r="C330" s="17" t="s">
        <v>169</v>
      </c>
      <c r="D330" s="17" t="s">
        <v>51</v>
      </c>
      <c r="E330" s="53">
        <f>E331</f>
        <v>87885335.950000003</v>
      </c>
    </row>
    <row r="331" spans="1:5" outlineLevel="4">
      <c r="A331" s="16" t="s">
        <v>86</v>
      </c>
      <c r="B331" s="17" t="s">
        <v>84</v>
      </c>
      <c r="C331" s="17" t="s">
        <v>169</v>
      </c>
      <c r="D331" s="17" t="s">
        <v>87</v>
      </c>
      <c r="E331" s="53">
        <v>87885335.950000003</v>
      </c>
    </row>
    <row r="332" spans="1:5" ht="75.75" customHeight="1" outlineLevel="5">
      <c r="A332" s="19" t="s">
        <v>398</v>
      </c>
      <c r="B332" s="17" t="s">
        <v>84</v>
      </c>
      <c r="C332" s="17" t="s">
        <v>170</v>
      </c>
      <c r="D332" s="17" t="s">
        <v>8</v>
      </c>
      <c r="E332" s="53">
        <f>E333</f>
        <v>217765232</v>
      </c>
    </row>
    <row r="333" spans="1:5" ht="36" outlineLevel="6">
      <c r="A333" s="16" t="s">
        <v>50</v>
      </c>
      <c r="B333" s="17" t="s">
        <v>84</v>
      </c>
      <c r="C333" s="17" t="s">
        <v>170</v>
      </c>
      <c r="D333" s="17" t="s">
        <v>51</v>
      </c>
      <c r="E333" s="53">
        <f>E334</f>
        <v>217765232</v>
      </c>
    </row>
    <row r="334" spans="1:5" outlineLevel="6">
      <c r="A334" s="16" t="s">
        <v>86</v>
      </c>
      <c r="B334" s="17" t="s">
        <v>84</v>
      </c>
      <c r="C334" s="17" t="s">
        <v>170</v>
      </c>
      <c r="D334" s="17" t="s">
        <v>87</v>
      </c>
      <c r="E334" s="53">
        <v>217765232</v>
      </c>
    </row>
    <row r="335" spans="1:5" ht="78" customHeight="1" outlineLevel="6">
      <c r="A335" s="18" t="s">
        <v>488</v>
      </c>
      <c r="B335" s="17" t="s">
        <v>84</v>
      </c>
      <c r="C335" s="17" t="s">
        <v>489</v>
      </c>
      <c r="D335" s="17" t="s">
        <v>8</v>
      </c>
      <c r="E335" s="53">
        <f>E336</f>
        <v>5264000</v>
      </c>
    </row>
    <row r="336" spans="1:5" ht="36" outlineLevel="6">
      <c r="A336" s="16" t="s">
        <v>50</v>
      </c>
      <c r="B336" s="17" t="s">
        <v>84</v>
      </c>
      <c r="C336" s="17" t="s">
        <v>489</v>
      </c>
      <c r="D336" s="17" t="s">
        <v>51</v>
      </c>
      <c r="E336" s="53">
        <f>E337</f>
        <v>5264000</v>
      </c>
    </row>
    <row r="337" spans="1:5" outlineLevel="6">
      <c r="A337" s="16" t="s">
        <v>86</v>
      </c>
      <c r="B337" s="17" t="s">
        <v>84</v>
      </c>
      <c r="C337" s="17" t="s">
        <v>489</v>
      </c>
      <c r="D337" s="17" t="s">
        <v>87</v>
      </c>
      <c r="E337" s="53">
        <v>5264000</v>
      </c>
    </row>
    <row r="338" spans="1:5" ht="19.5" customHeight="1" outlineLevel="6">
      <c r="A338" s="48" t="s">
        <v>190</v>
      </c>
      <c r="B338" s="17" t="s">
        <v>84</v>
      </c>
      <c r="C338" s="17" t="s">
        <v>200</v>
      </c>
      <c r="D338" s="17" t="s">
        <v>8</v>
      </c>
      <c r="E338" s="53">
        <f>E339+E342</f>
        <v>3068310</v>
      </c>
    </row>
    <row r="339" spans="1:5" outlineLevel="6">
      <c r="A339" s="16" t="s">
        <v>243</v>
      </c>
      <c r="B339" s="17" t="s">
        <v>84</v>
      </c>
      <c r="C339" s="17" t="s">
        <v>244</v>
      </c>
      <c r="D339" s="17" t="s">
        <v>8</v>
      </c>
      <c r="E339" s="53">
        <f>E340</f>
        <v>235600</v>
      </c>
    </row>
    <row r="340" spans="1:5" ht="36" outlineLevel="6">
      <c r="A340" s="16" t="s">
        <v>50</v>
      </c>
      <c r="B340" s="17" t="s">
        <v>84</v>
      </c>
      <c r="C340" s="17" t="s">
        <v>244</v>
      </c>
      <c r="D340" s="17" t="s">
        <v>51</v>
      </c>
      <c r="E340" s="53">
        <f>E341</f>
        <v>235600</v>
      </c>
    </row>
    <row r="341" spans="1:5" outlineLevel="6">
      <c r="A341" s="16" t="s">
        <v>86</v>
      </c>
      <c r="B341" s="17" t="s">
        <v>84</v>
      </c>
      <c r="C341" s="17" t="s">
        <v>244</v>
      </c>
      <c r="D341" s="17" t="s">
        <v>87</v>
      </c>
      <c r="E341" s="53">
        <v>235600</v>
      </c>
    </row>
    <row r="342" spans="1:5" outlineLevel="6">
      <c r="A342" s="46" t="s">
        <v>296</v>
      </c>
      <c r="B342" s="17" t="s">
        <v>84</v>
      </c>
      <c r="C342" s="17" t="s">
        <v>297</v>
      </c>
      <c r="D342" s="17" t="s">
        <v>8</v>
      </c>
      <c r="E342" s="53">
        <f>E343</f>
        <v>2832710</v>
      </c>
    </row>
    <row r="343" spans="1:5" ht="36" outlineLevel="6">
      <c r="A343" s="16" t="s">
        <v>50</v>
      </c>
      <c r="B343" s="17" t="s">
        <v>84</v>
      </c>
      <c r="C343" s="17" t="s">
        <v>297</v>
      </c>
      <c r="D343" s="17" t="s">
        <v>51</v>
      </c>
      <c r="E343" s="53">
        <f>E344</f>
        <v>2832710</v>
      </c>
    </row>
    <row r="344" spans="1:5" outlineLevel="6">
      <c r="A344" s="16" t="s">
        <v>86</v>
      </c>
      <c r="B344" s="17" t="s">
        <v>84</v>
      </c>
      <c r="C344" s="17" t="s">
        <v>297</v>
      </c>
      <c r="D344" s="17" t="s">
        <v>87</v>
      </c>
      <c r="E344" s="53">
        <v>2832710</v>
      </c>
    </row>
    <row r="345" spans="1:5" ht="20.25" customHeight="1" outlineLevel="6">
      <c r="A345" s="48" t="s">
        <v>250</v>
      </c>
      <c r="B345" s="17" t="s">
        <v>84</v>
      </c>
      <c r="C345" s="17" t="s">
        <v>203</v>
      </c>
      <c r="D345" s="17" t="s">
        <v>8</v>
      </c>
      <c r="E345" s="53">
        <f>E346</f>
        <v>8964759.3200000003</v>
      </c>
    </row>
    <row r="346" spans="1:5" ht="59.25" customHeight="1" outlineLevel="6">
      <c r="A346" s="21" t="s">
        <v>278</v>
      </c>
      <c r="B346" s="17" t="s">
        <v>84</v>
      </c>
      <c r="C346" s="17" t="s">
        <v>279</v>
      </c>
      <c r="D346" s="17" t="s">
        <v>8</v>
      </c>
      <c r="E346" s="53">
        <f>E347</f>
        <v>8964759.3200000003</v>
      </c>
    </row>
    <row r="347" spans="1:5" ht="36" outlineLevel="6">
      <c r="A347" s="16" t="s">
        <v>50</v>
      </c>
      <c r="B347" s="17" t="s">
        <v>84</v>
      </c>
      <c r="C347" s="17" t="s">
        <v>279</v>
      </c>
      <c r="D347" s="17" t="s">
        <v>51</v>
      </c>
      <c r="E347" s="53">
        <f>E348</f>
        <v>8964759.3200000003</v>
      </c>
    </row>
    <row r="348" spans="1:5" outlineLevel="6">
      <c r="A348" s="16" t="s">
        <v>86</v>
      </c>
      <c r="B348" s="17" t="s">
        <v>84</v>
      </c>
      <c r="C348" s="17" t="s">
        <v>279</v>
      </c>
      <c r="D348" s="17" t="s">
        <v>87</v>
      </c>
      <c r="E348" s="53">
        <v>8964759.3200000003</v>
      </c>
    </row>
    <row r="349" spans="1:5" outlineLevel="6">
      <c r="A349" s="16" t="s">
        <v>231</v>
      </c>
      <c r="B349" s="17" t="s">
        <v>230</v>
      </c>
      <c r="C349" s="17" t="s">
        <v>143</v>
      </c>
      <c r="D349" s="17" t="s">
        <v>8</v>
      </c>
      <c r="E349" s="53">
        <f>E350+E370</f>
        <v>45018324.379999995</v>
      </c>
    </row>
    <row r="350" spans="1:5" ht="36" outlineLevel="6">
      <c r="A350" s="47" t="s">
        <v>393</v>
      </c>
      <c r="B350" s="32" t="s">
        <v>230</v>
      </c>
      <c r="C350" s="32" t="s">
        <v>158</v>
      </c>
      <c r="D350" s="32" t="s">
        <v>8</v>
      </c>
      <c r="E350" s="53">
        <f>E351</f>
        <v>29581319.379999999</v>
      </c>
    </row>
    <row r="351" spans="1:5" ht="36" outlineLevel="3">
      <c r="A351" s="16" t="s">
        <v>399</v>
      </c>
      <c r="B351" s="17" t="s">
        <v>230</v>
      </c>
      <c r="C351" s="17" t="s">
        <v>171</v>
      </c>
      <c r="D351" s="17" t="s">
        <v>8</v>
      </c>
      <c r="E351" s="53">
        <f>E352+E356+E363</f>
        <v>29581319.379999999</v>
      </c>
    </row>
    <row r="352" spans="1:5" outlineLevel="4">
      <c r="A352" s="49" t="s">
        <v>191</v>
      </c>
      <c r="B352" s="17" t="s">
        <v>230</v>
      </c>
      <c r="C352" s="17" t="s">
        <v>204</v>
      </c>
      <c r="D352" s="17" t="s">
        <v>8</v>
      </c>
      <c r="E352" s="53">
        <f>E353</f>
        <v>22331505</v>
      </c>
    </row>
    <row r="353" spans="1:5" ht="36" outlineLevel="5">
      <c r="A353" s="16" t="s">
        <v>133</v>
      </c>
      <c r="B353" s="17" t="s">
        <v>230</v>
      </c>
      <c r="C353" s="17" t="s">
        <v>173</v>
      </c>
      <c r="D353" s="17" t="s">
        <v>8</v>
      </c>
      <c r="E353" s="53">
        <f>E354</f>
        <v>22331505</v>
      </c>
    </row>
    <row r="354" spans="1:5" ht="36" outlineLevel="6">
      <c r="A354" s="16" t="s">
        <v>50</v>
      </c>
      <c r="B354" s="17" t="s">
        <v>230</v>
      </c>
      <c r="C354" s="17" t="s">
        <v>173</v>
      </c>
      <c r="D354" s="17" t="s">
        <v>51</v>
      </c>
      <c r="E354" s="53">
        <f>E355</f>
        <v>22331505</v>
      </c>
    </row>
    <row r="355" spans="1:5" outlineLevel="6">
      <c r="A355" s="16" t="s">
        <v>86</v>
      </c>
      <c r="B355" s="17" t="s">
        <v>230</v>
      </c>
      <c r="C355" s="17" t="s">
        <v>173</v>
      </c>
      <c r="D355" s="17" t="s">
        <v>87</v>
      </c>
      <c r="E355" s="53">
        <v>22331505</v>
      </c>
    </row>
    <row r="356" spans="1:5" ht="36" outlineLevel="5">
      <c r="A356" s="19" t="s">
        <v>400</v>
      </c>
      <c r="B356" s="17" t="s">
        <v>230</v>
      </c>
      <c r="C356" s="17" t="s">
        <v>205</v>
      </c>
      <c r="D356" s="17" t="s">
        <v>8</v>
      </c>
      <c r="E356" s="53">
        <f>E357+E360</f>
        <v>220500</v>
      </c>
    </row>
    <row r="357" spans="1:5" outlineLevel="6">
      <c r="A357" s="16" t="s">
        <v>243</v>
      </c>
      <c r="B357" s="17" t="s">
        <v>230</v>
      </c>
      <c r="C357" s="17" t="s">
        <v>271</v>
      </c>
      <c r="D357" s="17" t="s">
        <v>8</v>
      </c>
      <c r="E357" s="53">
        <f>E358</f>
        <v>135000</v>
      </c>
    </row>
    <row r="358" spans="1:5" ht="36" outlineLevel="6">
      <c r="A358" s="16" t="s">
        <v>50</v>
      </c>
      <c r="B358" s="17" t="s">
        <v>230</v>
      </c>
      <c r="C358" s="17" t="s">
        <v>271</v>
      </c>
      <c r="D358" s="17" t="s">
        <v>51</v>
      </c>
      <c r="E358" s="53">
        <f>E359</f>
        <v>135000</v>
      </c>
    </row>
    <row r="359" spans="1:5" outlineLevel="6">
      <c r="A359" s="16" t="s">
        <v>86</v>
      </c>
      <c r="B359" s="17" t="s">
        <v>230</v>
      </c>
      <c r="C359" s="17" t="s">
        <v>271</v>
      </c>
      <c r="D359" s="17" t="s">
        <v>87</v>
      </c>
      <c r="E359" s="53">
        <f>50000+85000</f>
        <v>135000</v>
      </c>
    </row>
    <row r="360" spans="1:5" outlineLevel="6">
      <c r="A360" s="16" t="s">
        <v>130</v>
      </c>
      <c r="B360" s="17" t="s">
        <v>230</v>
      </c>
      <c r="C360" s="17" t="s">
        <v>172</v>
      </c>
      <c r="D360" s="17" t="s">
        <v>8</v>
      </c>
      <c r="E360" s="53">
        <f>E361</f>
        <v>85500</v>
      </c>
    </row>
    <row r="361" spans="1:5" ht="36" outlineLevel="6">
      <c r="A361" s="16" t="s">
        <v>50</v>
      </c>
      <c r="B361" s="17" t="s">
        <v>230</v>
      </c>
      <c r="C361" s="17" t="s">
        <v>172</v>
      </c>
      <c r="D361" s="17" t="s">
        <v>51</v>
      </c>
      <c r="E361" s="53">
        <f>E362</f>
        <v>85500</v>
      </c>
    </row>
    <row r="362" spans="1:5" outlineLevel="6">
      <c r="A362" s="16" t="s">
        <v>86</v>
      </c>
      <c r="B362" s="17" t="s">
        <v>230</v>
      </c>
      <c r="C362" s="17" t="s">
        <v>172</v>
      </c>
      <c r="D362" s="17" t="s">
        <v>87</v>
      </c>
      <c r="E362" s="53">
        <v>85500</v>
      </c>
    </row>
    <row r="363" spans="1:5" outlineLevel="6">
      <c r="A363" s="16" t="s">
        <v>374</v>
      </c>
      <c r="B363" s="17" t="s">
        <v>230</v>
      </c>
      <c r="C363" s="17" t="s">
        <v>290</v>
      </c>
      <c r="D363" s="17" t="s">
        <v>8</v>
      </c>
      <c r="E363" s="53">
        <f>E364+E367</f>
        <v>7029314.3799999999</v>
      </c>
    </row>
    <row r="364" spans="1:5" ht="36.75" customHeight="1" outlineLevel="6">
      <c r="A364" s="7" t="s">
        <v>422</v>
      </c>
      <c r="B364" s="17" t="s">
        <v>230</v>
      </c>
      <c r="C364" s="17" t="s">
        <v>441</v>
      </c>
      <c r="D364" s="17" t="s">
        <v>8</v>
      </c>
      <c r="E364" s="53">
        <f>E365</f>
        <v>6929314.3799999999</v>
      </c>
    </row>
    <row r="365" spans="1:5" ht="36" outlineLevel="6">
      <c r="A365" s="16" t="s">
        <v>50</v>
      </c>
      <c r="B365" s="17" t="s">
        <v>230</v>
      </c>
      <c r="C365" s="17" t="s">
        <v>441</v>
      </c>
      <c r="D365" s="17" t="s">
        <v>51</v>
      </c>
      <c r="E365" s="53">
        <f>E366</f>
        <v>6929314.3799999999</v>
      </c>
    </row>
    <row r="366" spans="1:5" outlineLevel="6">
      <c r="A366" s="16" t="s">
        <v>86</v>
      </c>
      <c r="B366" s="17" t="s">
        <v>230</v>
      </c>
      <c r="C366" s="17" t="s">
        <v>441</v>
      </c>
      <c r="D366" s="17" t="s">
        <v>87</v>
      </c>
      <c r="E366" s="53">
        <v>6929314.3799999999</v>
      </c>
    </row>
    <row r="367" spans="1:5" ht="19.5" customHeight="1" outlineLevel="6">
      <c r="A367" s="7" t="s">
        <v>258</v>
      </c>
      <c r="B367" s="17" t="s">
        <v>230</v>
      </c>
      <c r="C367" s="17" t="s">
        <v>442</v>
      </c>
      <c r="D367" s="17" t="s">
        <v>8</v>
      </c>
      <c r="E367" s="53">
        <f>E368</f>
        <v>100000</v>
      </c>
    </row>
    <row r="368" spans="1:5" ht="36" outlineLevel="6">
      <c r="A368" s="16" t="s">
        <v>50</v>
      </c>
      <c r="B368" s="17" t="s">
        <v>230</v>
      </c>
      <c r="C368" s="17" t="s">
        <v>442</v>
      </c>
      <c r="D368" s="17" t="s">
        <v>51</v>
      </c>
      <c r="E368" s="53">
        <f>E369</f>
        <v>100000</v>
      </c>
    </row>
    <row r="369" spans="1:9" outlineLevel="6">
      <c r="A369" s="16" t="s">
        <v>86</v>
      </c>
      <c r="B369" s="17" t="s">
        <v>230</v>
      </c>
      <c r="C369" s="17" t="s">
        <v>442</v>
      </c>
      <c r="D369" s="17" t="s">
        <v>87</v>
      </c>
      <c r="E369" s="53">
        <v>100000</v>
      </c>
    </row>
    <row r="370" spans="1:9" ht="36" outlineLevel="6">
      <c r="A370" s="16" t="s">
        <v>362</v>
      </c>
      <c r="B370" s="17" t="s">
        <v>230</v>
      </c>
      <c r="C370" s="17" t="s">
        <v>156</v>
      </c>
      <c r="D370" s="17" t="s">
        <v>8</v>
      </c>
      <c r="E370" s="53">
        <f>E371</f>
        <v>15437005</v>
      </c>
    </row>
    <row r="371" spans="1:9" ht="21" customHeight="1" outlineLevel="6">
      <c r="A371" s="16" t="s">
        <v>363</v>
      </c>
      <c r="B371" s="17" t="s">
        <v>230</v>
      </c>
      <c r="C371" s="17" t="s">
        <v>208</v>
      </c>
      <c r="D371" s="17" t="s">
        <v>8</v>
      </c>
      <c r="E371" s="53">
        <f>E372</f>
        <v>15437005</v>
      </c>
    </row>
    <row r="372" spans="1:9" ht="36" outlineLevel="6">
      <c r="A372" s="16" t="s">
        <v>85</v>
      </c>
      <c r="B372" s="17" t="s">
        <v>230</v>
      </c>
      <c r="C372" s="17" t="s">
        <v>157</v>
      </c>
      <c r="D372" s="17" t="s">
        <v>8</v>
      </c>
      <c r="E372" s="53">
        <f>E373</f>
        <v>15437005</v>
      </c>
    </row>
    <row r="373" spans="1:9" ht="36" outlineLevel="6">
      <c r="A373" s="16" t="s">
        <v>50</v>
      </c>
      <c r="B373" s="17" t="s">
        <v>230</v>
      </c>
      <c r="C373" s="17" t="s">
        <v>157</v>
      </c>
      <c r="D373" s="17" t="s">
        <v>51</v>
      </c>
      <c r="E373" s="53">
        <f>E374</f>
        <v>15437005</v>
      </c>
    </row>
    <row r="374" spans="1:9" outlineLevel="6">
      <c r="A374" s="16" t="s">
        <v>86</v>
      </c>
      <c r="B374" s="17" t="s">
        <v>230</v>
      </c>
      <c r="C374" s="17" t="s">
        <v>157</v>
      </c>
      <c r="D374" s="17" t="s">
        <v>87</v>
      </c>
      <c r="E374" s="53">
        <v>15437005</v>
      </c>
    </row>
    <row r="375" spans="1:9" outlineLevel="1">
      <c r="A375" s="16" t="s">
        <v>88</v>
      </c>
      <c r="B375" s="17" t="s">
        <v>89</v>
      </c>
      <c r="C375" s="17" t="s">
        <v>143</v>
      </c>
      <c r="D375" s="17" t="s">
        <v>8</v>
      </c>
      <c r="E375" s="53">
        <f>E376</f>
        <v>3731245</v>
      </c>
    </row>
    <row r="376" spans="1:9" s="43" customFormat="1" ht="36" outlineLevel="2">
      <c r="A376" s="47" t="s">
        <v>393</v>
      </c>
      <c r="B376" s="32" t="s">
        <v>89</v>
      </c>
      <c r="C376" s="32" t="s">
        <v>158</v>
      </c>
      <c r="D376" s="32" t="s">
        <v>8</v>
      </c>
      <c r="E376" s="55">
        <f>E377+E390</f>
        <v>3731245</v>
      </c>
      <c r="G376" s="72"/>
      <c r="H376" s="72"/>
      <c r="I376" s="72"/>
    </row>
    <row r="377" spans="1:9" ht="36" outlineLevel="3">
      <c r="A377" s="16" t="s">
        <v>396</v>
      </c>
      <c r="B377" s="17" t="s">
        <v>89</v>
      </c>
      <c r="C377" s="17" t="s">
        <v>168</v>
      </c>
      <c r="D377" s="17" t="s">
        <v>8</v>
      </c>
      <c r="E377" s="53">
        <f>E378+E382</f>
        <v>3657245</v>
      </c>
    </row>
    <row r="378" spans="1:9" ht="18.75" customHeight="1" outlineLevel="3">
      <c r="A378" s="48" t="s">
        <v>190</v>
      </c>
      <c r="B378" s="17" t="s">
        <v>89</v>
      </c>
      <c r="C378" s="17" t="s">
        <v>200</v>
      </c>
      <c r="D378" s="17" t="s">
        <v>8</v>
      </c>
      <c r="E378" s="53">
        <f>E379</f>
        <v>70000</v>
      </c>
    </row>
    <row r="379" spans="1:9" outlineLevel="3">
      <c r="A379" s="16" t="s">
        <v>421</v>
      </c>
      <c r="B379" s="17" t="s">
        <v>89</v>
      </c>
      <c r="C379" s="17" t="s">
        <v>215</v>
      </c>
      <c r="D379" s="17" t="s">
        <v>8</v>
      </c>
      <c r="E379" s="53">
        <f>E380</f>
        <v>70000</v>
      </c>
    </row>
    <row r="380" spans="1:9" outlineLevel="3">
      <c r="A380" s="16" t="s">
        <v>18</v>
      </c>
      <c r="B380" s="17" t="s">
        <v>89</v>
      </c>
      <c r="C380" s="17" t="s">
        <v>215</v>
      </c>
      <c r="D380" s="17" t="s">
        <v>19</v>
      </c>
      <c r="E380" s="53">
        <f>E381</f>
        <v>70000</v>
      </c>
    </row>
    <row r="381" spans="1:9" ht="21" customHeight="1" outlineLevel="4">
      <c r="A381" s="16" t="s">
        <v>20</v>
      </c>
      <c r="B381" s="17" t="s">
        <v>89</v>
      </c>
      <c r="C381" s="17" t="s">
        <v>215</v>
      </c>
      <c r="D381" s="17" t="s">
        <v>21</v>
      </c>
      <c r="E381" s="53">
        <v>70000</v>
      </c>
    </row>
    <row r="382" spans="1:9" ht="21" customHeight="1" outlineLevel="6">
      <c r="A382" s="48" t="s">
        <v>250</v>
      </c>
      <c r="B382" s="17" t="s">
        <v>89</v>
      </c>
      <c r="C382" s="17" t="s">
        <v>203</v>
      </c>
      <c r="D382" s="17" t="s">
        <v>8</v>
      </c>
      <c r="E382" s="53">
        <f>E383</f>
        <v>3587245</v>
      </c>
    </row>
    <row r="383" spans="1:9" ht="54" outlineLevel="6">
      <c r="A383" s="7" t="s">
        <v>401</v>
      </c>
      <c r="B383" s="17" t="s">
        <v>89</v>
      </c>
      <c r="C383" s="17" t="s">
        <v>174</v>
      </c>
      <c r="D383" s="17" t="s">
        <v>8</v>
      </c>
      <c r="E383" s="53">
        <f>E384+E386+E388</f>
        <v>3587245</v>
      </c>
    </row>
    <row r="384" spans="1:9" ht="20.25" customHeight="1" outlineLevel="6">
      <c r="A384" s="16" t="s">
        <v>20</v>
      </c>
      <c r="B384" s="17" t="s">
        <v>89</v>
      </c>
      <c r="C384" s="17" t="s">
        <v>174</v>
      </c>
      <c r="D384" s="17" t="s">
        <v>19</v>
      </c>
      <c r="E384" s="53">
        <f>E385</f>
        <v>2000</v>
      </c>
    </row>
    <row r="385" spans="1:5" ht="20.25" customHeight="1" outlineLevel="6">
      <c r="A385" s="48" t="s">
        <v>250</v>
      </c>
      <c r="B385" s="17" t="s">
        <v>89</v>
      </c>
      <c r="C385" s="17" t="s">
        <v>174</v>
      </c>
      <c r="D385" s="17" t="s">
        <v>21</v>
      </c>
      <c r="E385" s="53">
        <v>2000</v>
      </c>
    </row>
    <row r="386" spans="1:5" outlineLevel="5">
      <c r="A386" s="16" t="s">
        <v>102</v>
      </c>
      <c r="B386" s="17" t="s">
        <v>89</v>
      </c>
      <c r="C386" s="17" t="s">
        <v>174</v>
      </c>
      <c r="D386" s="17" t="s">
        <v>103</v>
      </c>
      <c r="E386" s="53">
        <f>E387</f>
        <v>356058</v>
      </c>
    </row>
    <row r="387" spans="1:5" ht="18.75" customHeight="1" outlineLevel="6">
      <c r="A387" s="16" t="s">
        <v>109</v>
      </c>
      <c r="B387" s="17" t="s">
        <v>89</v>
      </c>
      <c r="C387" s="17" t="s">
        <v>174</v>
      </c>
      <c r="D387" s="17" t="s">
        <v>110</v>
      </c>
      <c r="E387" s="53">
        <v>356058</v>
      </c>
    </row>
    <row r="388" spans="1:5" ht="36" outlineLevel="4">
      <c r="A388" s="16" t="s">
        <v>50</v>
      </c>
      <c r="B388" s="17" t="s">
        <v>89</v>
      </c>
      <c r="C388" s="17" t="s">
        <v>174</v>
      </c>
      <c r="D388" s="17" t="s">
        <v>51</v>
      </c>
      <c r="E388" s="53">
        <f>E389</f>
        <v>3229187</v>
      </c>
    </row>
    <row r="389" spans="1:5" outlineLevel="5">
      <c r="A389" s="16" t="s">
        <v>86</v>
      </c>
      <c r="B389" s="17" t="s">
        <v>89</v>
      </c>
      <c r="C389" s="17" t="s">
        <v>174</v>
      </c>
      <c r="D389" s="17" t="s">
        <v>87</v>
      </c>
      <c r="E389" s="53">
        <v>3229187</v>
      </c>
    </row>
    <row r="390" spans="1:5" outlineLevel="6">
      <c r="A390" s="22" t="s">
        <v>218</v>
      </c>
      <c r="B390" s="17" t="s">
        <v>89</v>
      </c>
      <c r="C390" s="17" t="s">
        <v>217</v>
      </c>
      <c r="D390" s="17" t="s">
        <v>8</v>
      </c>
      <c r="E390" s="53">
        <f>E391</f>
        <v>74000</v>
      </c>
    </row>
    <row r="391" spans="1:5" outlineLevel="6">
      <c r="A391" s="16" t="s">
        <v>90</v>
      </c>
      <c r="B391" s="17" t="s">
        <v>89</v>
      </c>
      <c r="C391" s="17" t="s">
        <v>175</v>
      </c>
      <c r="D391" s="17" t="s">
        <v>8</v>
      </c>
      <c r="E391" s="53">
        <f>E392</f>
        <v>74000</v>
      </c>
    </row>
    <row r="392" spans="1:5" outlineLevel="6">
      <c r="A392" s="16" t="s">
        <v>18</v>
      </c>
      <c r="B392" s="17" t="s">
        <v>89</v>
      </c>
      <c r="C392" s="17" t="s">
        <v>175</v>
      </c>
      <c r="D392" s="17" t="s">
        <v>19</v>
      </c>
      <c r="E392" s="53">
        <f>E393</f>
        <v>74000</v>
      </c>
    </row>
    <row r="393" spans="1:5" ht="21.75" customHeight="1" outlineLevel="6">
      <c r="A393" s="16" t="s">
        <v>20</v>
      </c>
      <c r="B393" s="17" t="s">
        <v>89</v>
      </c>
      <c r="C393" s="17" t="s">
        <v>175</v>
      </c>
      <c r="D393" s="17" t="s">
        <v>21</v>
      </c>
      <c r="E393" s="53">
        <v>74000</v>
      </c>
    </row>
    <row r="394" spans="1:5" outlineLevel="1">
      <c r="A394" s="16" t="s">
        <v>134</v>
      </c>
      <c r="B394" s="17" t="s">
        <v>135</v>
      </c>
      <c r="C394" s="17" t="s">
        <v>143</v>
      </c>
      <c r="D394" s="17" t="s">
        <v>8</v>
      </c>
      <c r="E394" s="53">
        <f>E395</f>
        <v>19096078</v>
      </c>
    </row>
    <row r="395" spans="1:5" ht="36" outlineLevel="2">
      <c r="A395" s="47" t="s">
        <v>402</v>
      </c>
      <c r="B395" s="32" t="s">
        <v>135</v>
      </c>
      <c r="C395" s="32" t="s">
        <v>158</v>
      </c>
      <c r="D395" s="32" t="s">
        <v>8</v>
      </c>
      <c r="E395" s="53">
        <f>E396</f>
        <v>19096078</v>
      </c>
    </row>
    <row r="396" spans="1:5" ht="36" outlineLevel="4">
      <c r="A396" s="19" t="s">
        <v>192</v>
      </c>
      <c r="B396" s="17" t="s">
        <v>135</v>
      </c>
      <c r="C396" s="17" t="s">
        <v>206</v>
      </c>
      <c r="D396" s="17" t="s">
        <v>8</v>
      </c>
      <c r="E396" s="53">
        <f>E397+E404+E411</f>
        <v>19096078</v>
      </c>
    </row>
    <row r="397" spans="1:5" ht="36" outlineLevel="5">
      <c r="A397" s="16" t="s">
        <v>13</v>
      </c>
      <c r="B397" s="17" t="s">
        <v>135</v>
      </c>
      <c r="C397" s="17" t="s">
        <v>176</v>
      </c>
      <c r="D397" s="17" t="s">
        <v>8</v>
      </c>
      <c r="E397" s="53">
        <f>E398+E400+E402</f>
        <v>3551840</v>
      </c>
    </row>
    <row r="398" spans="1:5" ht="54" outlineLevel="6">
      <c r="A398" s="16" t="s">
        <v>14</v>
      </c>
      <c r="B398" s="17" t="s">
        <v>135</v>
      </c>
      <c r="C398" s="17" t="s">
        <v>176</v>
      </c>
      <c r="D398" s="17" t="s">
        <v>15</v>
      </c>
      <c r="E398" s="53">
        <f>E399</f>
        <v>3258000</v>
      </c>
    </row>
    <row r="399" spans="1:5" outlineLevel="5">
      <c r="A399" s="16" t="s">
        <v>16</v>
      </c>
      <c r="B399" s="17" t="s">
        <v>135</v>
      </c>
      <c r="C399" s="17" t="s">
        <v>176</v>
      </c>
      <c r="D399" s="17" t="s">
        <v>17</v>
      </c>
      <c r="E399" s="53">
        <v>3258000</v>
      </c>
    </row>
    <row r="400" spans="1:5" outlineLevel="6">
      <c r="A400" s="16" t="s">
        <v>18</v>
      </c>
      <c r="B400" s="17" t="s">
        <v>135</v>
      </c>
      <c r="C400" s="17" t="s">
        <v>176</v>
      </c>
      <c r="D400" s="17" t="s">
        <v>19</v>
      </c>
      <c r="E400" s="53">
        <f>E401</f>
        <v>106340</v>
      </c>
    </row>
    <row r="401" spans="1:9" ht="19.5" customHeight="1" outlineLevel="6">
      <c r="A401" s="16" t="s">
        <v>20</v>
      </c>
      <c r="B401" s="17" t="s">
        <v>135</v>
      </c>
      <c r="C401" s="17" t="s">
        <v>176</v>
      </c>
      <c r="D401" s="17" t="s">
        <v>21</v>
      </c>
      <c r="E401" s="53">
        <v>106340</v>
      </c>
    </row>
    <row r="402" spans="1:9" outlineLevel="6">
      <c r="A402" s="16" t="s">
        <v>22</v>
      </c>
      <c r="B402" s="17" t="s">
        <v>135</v>
      </c>
      <c r="C402" s="17" t="s">
        <v>176</v>
      </c>
      <c r="D402" s="17" t="s">
        <v>23</v>
      </c>
      <c r="E402" s="53">
        <f>E403</f>
        <v>187500</v>
      </c>
    </row>
    <row r="403" spans="1:9" outlineLevel="4">
      <c r="A403" s="16" t="s">
        <v>24</v>
      </c>
      <c r="B403" s="17" t="s">
        <v>135</v>
      </c>
      <c r="C403" s="17" t="s">
        <v>176</v>
      </c>
      <c r="D403" s="17" t="s">
        <v>25</v>
      </c>
      <c r="E403" s="53">
        <v>187500</v>
      </c>
    </row>
    <row r="404" spans="1:9" ht="36" outlineLevel="5">
      <c r="A404" s="16" t="s">
        <v>46</v>
      </c>
      <c r="B404" s="17" t="s">
        <v>135</v>
      </c>
      <c r="C404" s="17" t="s">
        <v>177</v>
      </c>
      <c r="D404" s="17" t="s">
        <v>8</v>
      </c>
      <c r="E404" s="53">
        <f>E405+E407+E409</f>
        <v>13500839</v>
      </c>
    </row>
    <row r="405" spans="1:9" ht="54" outlineLevel="6">
      <c r="A405" s="16" t="s">
        <v>14</v>
      </c>
      <c r="B405" s="17" t="s">
        <v>135</v>
      </c>
      <c r="C405" s="17" t="s">
        <v>177</v>
      </c>
      <c r="D405" s="17" t="s">
        <v>15</v>
      </c>
      <c r="E405" s="53">
        <f>E406</f>
        <v>10727139</v>
      </c>
    </row>
    <row r="406" spans="1:9" outlineLevel="5">
      <c r="A406" s="16" t="s">
        <v>47</v>
      </c>
      <c r="B406" s="17" t="s">
        <v>135</v>
      </c>
      <c r="C406" s="17" t="s">
        <v>177</v>
      </c>
      <c r="D406" s="17" t="s">
        <v>48</v>
      </c>
      <c r="E406" s="53">
        <v>10727139</v>
      </c>
    </row>
    <row r="407" spans="1:9" outlineLevel="6">
      <c r="A407" s="16" t="s">
        <v>18</v>
      </c>
      <c r="B407" s="17" t="s">
        <v>135</v>
      </c>
      <c r="C407" s="17" t="s">
        <v>177</v>
      </c>
      <c r="D407" s="17" t="s">
        <v>19</v>
      </c>
      <c r="E407" s="53">
        <f>E408</f>
        <v>2726700</v>
      </c>
    </row>
    <row r="408" spans="1:9" ht="20.25" customHeight="1" outlineLevel="6">
      <c r="A408" s="16" t="s">
        <v>20</v>
      </c>
      <c r="B408" s="17" t="s">
        <v>135</v>
      </c>
      <c r="C408" s="17" t="s">
        <v>177</v>
      </c>
      <c r="D408" s="17" t="s">
        <v>21</v>
      </c>
      <c r="E408" s="53">
        <v>2726700</v>
      </c>
    </row>
    <row r="409" spans="1:9" outlineLevel="6">
      <c r="A409" s="16" t="s">
        <v>22</v>
      </c>
      <c r="B409" s="17" t="s">
        <v>135</v>
      </c>
      <c r="C409" s="17" t="s">
        <v>177</v>
      </c>
      <c r="D409" s="17" t="s">
        <v>23</v>
      </c>
      <c r="E409" s="53">
        <f>E410</f>
        <v>47000</v>
      </c>
    </row>
    <row r="410" spans="1:9" outlineLevel="6">
      <c r="A410" s="16" t="s">
        <v>24</v>
      </c>
      <c r="B410" s="17" t="s">
        <v>135</v>
      </c>
      <c r="C410" s="17" t="s">
        <v>177</v>
      </c>
      <c r="D410" s="17" t="s">
        <v>25</v>
      </c>
      <c r="E410" s="53">
        <v>47000</v>
      </c>
    </row>
    <row r="411" spans="1:9" ht="36" outlineLevel="6">
      <c r="A411" s="22" t="s">
        <v>49</v>
      </c>
      <c r="B411" s="17" t="s">
        <v>135</v>
      </c>
      <c r="C411" s="17" t="s">
        <v>178</v>
      </c>
      <c r="D411" s="17" t="s">
        <v>8</v>
      </c>
      <c r="E411" s="53">
        <f>E412</f>
        <v>2043399</v>
      </c>
    </row>
    <row r="412" spans="1:9" ht="36" outlineLevel="6">
      <c r="A412" s="16" t="s">
        <v>50</v>
      </c>
      <c r="B412" s="17" t="s">
        <v>135</v>
      </c>
      <c r="C412" s="17" t="s">
        <v>178</v>
      </c>
      <c r="D412" s="17" t="s">
        <v>51</v>
      </c>
      <c r="E412" s="53">
        <f>E413</f>
        <v>2043399</v>
      </c>
    </row>
    <row r="413" spans="1:9" outlineLevel="6">
      <c r="A413" s="16" t="s">
        <v>52</v>
      </c>
      <c r="B413" s="17" t="s">
        <v>135</v>
      </c>
      <c r="C413" s="17" t="s">
        <v>178</v>
      </c>
      <c r="D413" s="17" t="s">
        <v>53</v>
      </c>
      <c r="E413" s="53">
        <v>2043399</v>
      </c>
    </row>
    <row r="414" spans="1:9" s="3" customFormat="1" ht="17.399999999999999">
      <c r="A414" s="14" t="s">
        <v>91</v>
      </c>
      <c r="B414" s="15" t="s">
        <v>92</v>
      </c>
      <c r="C414" s="15" t="s">
        <v>143</v>
      </c>
      <c r="D414" s="15" t="s">
        <v>8</v>
      </c>
      <c r="E414" s="57">
        <f>E415</f>
        <v>9555337.4499999993</v>
      </c>
      <c r="F414" s="44"/>
      <c r="G414" s="71"/>
      <c r="H414" s="71"/>
      <c r="I414" s="71"/>
    </row>
    <row r="415" spans="1:9" outlineLevel="1">
      <c r="A415" s="16" t="s">
        <v>93</v>
      </c>
      <c r="B415" s="17" t="s">
        <v>94</v>
      </c>
      <c r="C415" s="17" t="s">
        <v>143</v>
      </c>
      <c r="D415" s="17" t="s">
        <v>8</v>
      </c>
      <c r="E415" s="53">
        <f>E416</f>
        <v>9555337.4499999993</v>
      </c>
    </row>
    <row r="416" spans="1:9" ht="36" outlineLevel="2">
      <c r="A416" s="47" t="s">
        <v>364</v>
      </c>
      <c r="B416" s="32" t="s">
        <v>94</v>
      </c>
      <c r="C416" s="32" t="s">
        <v>156</v>
      </c>
      <c r="D416" s="32" t="s">
        <v>8</v>
      </c>
      <c r="E416" s="53">
        <f>E417+E427</f>
        <v>9555337.4499999993</v>
      </c>
    </row>
    <row r="417" spans="1:5" ht="21" customHeight="1" outlineLevel="2">
      <c r="A417" s="16" t="s">
        <v>365</v>
      </c>
      <c r="B417" s="17" t="s">
        <v>94</v>
      </c>
      <c r="C417" s="17" t="s">
        <v>207</v>
      </c>
      <c r="D417" s="17" t="s">
        <v>8</v>
      </c>
      <c r="E417" s="53">
        <f>E424+E418+E421</f>
        <v>7891277.4500000002</v>
      </c>
    </row>
    <row r="418" spans="1:5" ht="36" outlineLevel="6">
      <c r="A418" s="22" t="s">
        <v>96</v>
      </c>
      <c r="B418" s="17" t="s">
        <v>94</v>
      </c>
      <c r="C418" s="17" t="s">
        <v>161</v>
      </c>
      <c r="D418" s="17" t="s">
        <v>8</v>
      </c>
      <c r="E418" s="53">
        <f>E419</f>
        <v>7740500</v>
      </c>
    </row>
    <row r="419" spans="1:5" ht="36" outlineLevel="6">
      <c r="A419" s="16" t="s">
        <v>50</v>
      </c>
      <c r="B419" s="17" t="s">
        <v>94</v>
      </c>
      <c r="C419" s="17" t="s">
        <v>161</v>
      </c>
      <c r="D419" s="17" t="s">
        <v>51</v>
      </c>
      <c r="E419" s="53">
        <f>E420</f>
        <v>7740500</v>
      </c>
    </row>
    <row r="420" spans="1:5" outlineLevel="6">
      <c r="A420" s="16" t="s">
        <v>86</v>
      </c>
      <c r="B420" s="17" t="s">
        <v>94</v>
      </c>
      <c r="C420" s="17" t="s">
        <v>161</v>
      </c>
      <c r="D420" s="17" t="s">
        <v>87</v>
      </c>
      <c r="E420" s="53">
        <v>7740500</v>
      </c>
    </row>
    <row r="421" spans="1:5" ht="54" outlineLevel="6">
      <c r="A421" s="7" t="s">
        <v>391</v>
      </c>
      <c r="B421" s="17" t="s">
        <v>94</v>
      </c>
      <c r="C421" s="17" t="s">
        <v>277</v>
      </c>
      <c r="D421" s="17" t="s">
        <v>8</v>
      </c>
      <c r="E421" s="53">
        <f>E422</f>
        <v>149247.45000000001</v>
      </c>
    </row>
    <row r="422" spans="1:5" ht="36" outlineLevel="6">
      <c r="A422" s="16" t="s">
        <v>50</v>
      </c>
      <c r="B422" s="17" t="s">
        <v>94</v>
      </c>
      <c r="C422" s="17" t="s">
        <v>277</v>
      </c>
      <c r="D422" s="17" t="s">
        <v>51</v>
      </c>
      <c r="E422" s="53">
        <f>E423</f>
        <v>149247.45000000001</v>
      </c>
    </row>
    <row r="423" spans="1:5" outlineLevel="4">
      <c r="A423" s="16" t="s">
        <v>86</v>
      </c>
      <c r="B423" s="17" t="s">
        <v>94</v>
      </c>
      <c r="C423" s="17" t="s">
        <v>277</v>
      </c>
      <c r="D423" s="17" t="s">
        <v>87</v>
      </c>
      <c r="E423" s="53">
        <v>149247.45000000001</v>
      </c>
    </row>
    <row r="424" spans="1:5" ht="40.5" customHeight="1" outlineLevel="2">
      <c r="A424" s="16" t="s">
        <v>292</v>
      </c>
      <c r="B424" s="17" t="s">
        <v>94</v>
      </c>
      <c r="C424" s="17" t="s">
        <v>293</v>
      </c>
      <c r="D424" s="17" t="s">
        <v>8</v>
      </c>
      <c r="E424" s="53">
        <f>E425</f>
        <v>1530</v>
      </c>
    </row>
    <row r="425" spans="1:5" ht="36" outlineLevel="2">
      <c r="A425" s="16" t="s">
        <v>50</v>
      </c>
      <c r="B425" s="17" t="s">
        <v>94</v>
      </c>
      <c r="C425" s="17" t="s">
        <v>293</v>
      </c>
      <c r="D425" s="17" t="s">
        <v>51</v>
      </c>
      <c r="E425" s="53">
        <f>E426</f>
        <v>1530</v>
      </c>
    </row>
    <row r="426" spans="1:5" outlineLevel="6">
      <c r="A426" s="16" t="s">
        <v>86</v>
      </c>
      <c r="B426" s="17" t="s">
        <v>94</v>
      </c>
      <c r="C426" s="17" t="s">
        <v>293</v>
      </c>
      <c r="D426" s="17" t="s">
        <v>87</v>
      </c>
      <c r="E426" s="53">
        <v>1530</v>
      </c>
    </row>
    <row r="427" spans="1:5" outlineLevel="5">
      <c r="A427" s="16" t="s">
        <v>193</v>
      </c>
      <c r="B427" s="17" t="s">
        <v>94</v>
      </c>
      <c r="C427" s="17" t="s">
        <v>209</v>
      </c>
      <c r="D427" s="17" t="s">
        <v>8</v>
      </c>
      <c r="E427" s="53">
        <f>E428+E432+E435</f>
        <v>1664060</v>
      </c>
    </row>
    <row r="428" spans="1:5" outlineLevel="6">
      <c r="A428" s="16" t="s">
        <v>95</v>
      </c>
      <c r="B428" s="17" t="s">
        <v>94</v>
      </c>
      <c r="C428" s="17" t="s">
        <v>160</v>
      </c>
      <c r="D428" s="17" t="s">
        <v>8</v>
      </c>
      <c r="E428" s="53">
        <f>E429</f>
        <v>1456000</v>
      </c>
    </row>
    <row r="429" spans="1:5" ht="36" outlineLevel="6">
      <c r="A429" s="16" t="s">
        <v>50</v>
      </c>
      <c r="B429" s="17" t="s">
        <v>94</v>
      </c>
      <c r="C429" s="17" t="s">
        <v>160</v>
      </c>
      <c r="D429" s="17" t="s">
        <v>51</v>
      </c>
      <c r="E429" s="53">
        <f>E430+E431</f>
        <v>1456000</v>
      </c>
    </row>
    <row r="430" spans="1:5" outlineLevel="6">
      <c r="A430" s="16" t="s">
        <v>86</v>
      </c>
      <c r="B430" s="17" t="s">
        <v>94</v>
      </c>
      <c r="C430" s="17" t="s">
        <v>160</v>
      </c>
      <c r="D430" s="17" t="s">
        <v>87</v>
      </c>
      <c r="E430" s="53">
        <v>1342000</v>
      </c>
    </row>
    <row r="431" spans="1:5" ht="36" outlineLevel="6">
      <c r="A431" s="16" t="s">
        <v>366</v>
      </c>
      <c r="B431" s="17" t="s">
        <v>94</v>
      </c>
      <c r="C431" s="17" t="s">
        <v>160</v>
      </c>
      <c r="D431" s="17" t="s">
        <v>227</v>
      </c>
      <c r="E431" s="53">
        <v>114000</v>
      </c>
    </row>
    <row r="432" spans="1:5" ht="54" outlineLevel="6">
      <c r="A432" s="18" t="s">
        <v>479</v>
      </c>
      <c r="B432" s="17" t="s">
        <v>94</v>
      </c>
      <c r="C432" s="17" t="s">
        <v>484</v>
      </c>
      <c r="D432" s="17" t="s">
        <v>8</v>
      </c>
      <c r="E432" s="53">
        <f>E433</f>
        <v>203060</v>
      </c>
    </row>
    <row r="433" spans="1:9" outlineLevel="6">
      <c r="A433" s="16" t="s">
        <v>22</v>
      </c>
      <c r="B433" s="17" t="s">
        <v>94</v>
      </c>
      <c r="C433" s="17" t="s">
        <v>484</v>
      </c>
      <c r="D433" s="17" t="s">
        <v>23</v>
      </c>
      <c r="E433" s="53">
        <f>E434</f>
        <v>203060</v>
      </c>
    </row>
    <row r="434" spans="1:9" ht="36" outlineLevel="6">
      <c r="A434" s="16" t="s">
        <v>60</v>
      </c>
      <c r="B434" s="17" t="s">
        <v>94</v>
      </c>
      <c r="C434" s="17" t="s">
        <v>484</v>
      </c>
      <c r="D434" s="17" t="s">
        <v>61</v>
      </c>
      <c r="E434" s="53">
        <v>203060</v>
      </c>
    </row>
    <row r="435" spans="1:9" ht="36" outlineLevel="6">
      <c r="A435" s="18" t="s">
        <v>481</v>
      </c>
      <c r="B435" s="17" t="s">
        <v>94</v>
      </c>
      <c r="C435" s="17" t="s">
        <v>485</v>
      </c>
      <c r="D435" s="17" t="s">
        <v>8</v>
      </c>
      <c r="E435" s="53">
        <f>E436</f>
        <v>5000</v>
      </c>
    </row>
    <row r="436" spans="1:9" outlineLevel="6">
      <c r="A436" s="16" t="s">
        <v>22</v>
      </c>
      <c r="B436" s="17" t="s">
        <v>94</v>
      </c>
      <c r="C436" s="17" t="s">
        <v>485</v>
      </c>
      <c r="D436" s="17" t="s">
        <v>23</v>
      </c>
      <c r="E436" s="53">
        <f>E437</f>
        <v>5000</v>
      </c>
    </row>
    <row r="437" spans="1:9" ht="36" outlineLevel="6">
      <c r="A437" s="16" t="s">
        <v>60</v>
      </c>
      <c r="B437" s="17" t="s">
        <v>94</v>
      </c>
      <c r="C437" s="17" t="s">
        <v>485</v>
      </c>
      <c r="D437" s="17" t="s">
        <v>61</v>
      </c>
      <c r="E437" s="53">
        <v>5000</v>
      </c>
    </row>
    <row r="438" spans="1:9" s="3" customFormat="1" ht="17.399999999999999">
      <c r="A438" s="14" t="s">
        <v>97</v>
      </c>
      <c r="B438" s="15" t="s">
        <v>98</v>
      </c>
      <c r="C438" s="15" t="s">
        <v>143</v>
      </c>
      <c r="D438" s="15" t="s">
        <v>8</v>
      </c>
      <c r="E438" s="57">
        <f>E439+E464+E444</f>
        <v>50557329.620000005</v>
      </c>
      <c r="F438" s="44"/>
      <c r="G438" s="71"/>
      <c r="H438" s="71"/>
      <c r="I438" s="71"/>
    </row>
    <row r="439" spans="1:9" outlineLevel="1">
      <c r="A439" s="16" t="s">
        <v>99</v>
      </c>
      <c r="B439" s="17" t="s">
        <v>100</v>
      </c>
      <c r="C439" s="17" t="s">
        <v>143</v>
      </c>
      <c r="D439" s="17" t="s">
        <v>8</v>
      </c>
      <c r="E439" s="53">
        <f>E440</f>
        <v>3713124</v>
      </c>
    </row>
    <row r="440" spans="1:9" outlineLevel="3">
      <c r="A440" s="16" t="s">
        <v>182</v>
      </c>
      <c r="B440" s="17" t="s">
        <v>100</v>
      </c>
      <c r="C440" s="17" t="s">
        <v>144</v>
      </c>
      <c r="D440" s="17" t="s">
        <v>8</v>
      </c>
      <c r="E440" s="53">
        <f>E441</f>
        <v>3713124</v>
      </c>
    </row>
    <row r="441" spans="1:9" outlineLevel="4">
      <c r="A441" s="16" t="s">
        <v>101</v>
      </c>
      <c r="B441" s="17" t="s">
        <v>100</v>
      </c>
      <c r="C441" s="17" t="s">
        <v>162</v>
      </c>
      <c r="D441" s="17" t="s">
        <v>8</v>
      </c>
      <c r="E441" s="53">
        <f>E442</f>
        <v>3713124</v>
      </c>
    </row>
    <row r="442" spans="1:9" outlineLevel="5">
      <c r="A442" s="16" t="s">
        <v>102</v>
      </c>
      <c r="B442" s="17" t="s">
        <v>100</v>
      </c>
      <c r="C442" s="17" t="s">
        <v>162</v>
      </c>
      <c r="D442" s="17" t="s">
        <v>103</v>
      </c>
      <c r="E442" s="53">
        <f>E443</f>
        <v>3713124</v>
      </c>
    </row>
    <row r="443" spans="1:9" outlineLevel="6">
      <c r="A443" s="16" t="s">
        <v>104</v>
      </c>
      <c r="B443" s="17" t="s">
        <v>100</v>
      </c>
      <c r="C443" s="17" t="s">
        <v>162</v>
      </c>
      <c r="D443" s="17" t="s">
        <v>105</v>
      </c>
      <c r="E443" s="53">
        <v>3713124</v>
      </c>
    </row>
    <row r="444" spans="1:9" outlineLevel="6">
      <c r="A444" s="16" t="s">
        <v>106</v>
      </c>
      <c r="B444" s="17" t="s">
        <v>107</v>
      </c>
      <c r="C444" s="17" t="s">
        <v>143</v>
      </c>
      <c r="D444" s="17" t="s">
        <v>8</v>
      </c>
      <c r="E444" s="53">
        <f>E445+E450+E455+E460</f>
        <v>3553660</v>
      </c>
    </row>
    <row r="445" spans="1:9" ht="36" outlineLevel="6">
      <c r="A445" s="47" t="s">
        <v>393</v>
      </c>
      <c r="B445" s="32" t="s">
        <v>107</v>
      </c>
      <c r="C445" s="32" t="s">
        <v>158</v>
      </c>
      <c r="D445" s="32" t="s">
        <v>8</v>
      </c>
      <c r="E445" s="53">
        <f>E446</f>
        <v>2840000</v>
      </c>
    </row>
    <row r="446" spans="1:9" outlineLevel="6">
      <c r="A446" s="19" t="s">
        <v>443</v>
      </c>
      <c r="B446" s="17" t="s">
        <v>107</v>
      </c>
      <c r="C446" s="17" t="s">
        <v>444</v>
      </c>
      <c r="D446" s="17" t="s">
        <v>8</v>
      </c>
      <c r="E446" s="53">
        <f>E447</f>
        <v>2840000</v>
      </c>
    </row>
    <row r="447" spans="1:9" ht="57.75" customHeight="1" outlineLevel="6">
      <c r="A447" s="7" t="s">
        <v>403</v>
      </c>
      <c r="B447" s="17" t="s">
        <v>107</v>
      </c>
      <c r="C447" s="17" t="s">
        <v>445</v>
      </c>
      <c r="D447" s="17" t="s">
        <v>8</v>
      </c>
      <c r="E447" s="53">
        <f>E448</f>
        <v>2840000</v>
      </c>
    </row>
    <row r="448" spans="1:9" outlineLevel="6">
      <c r="A448" s="16" t="s">
        <v>102</v>
      </c>
      <c r="B448" s="17" t="s">
        <v>107</v>
      </c>
      <c r="C448" s="17" t="s">
        <v>445</v>
      </c>
      <c r="D448" s="17" t="s">
        <v>103</v>
      </c>
      <c r="E448" s="53">
        <f>E449</f>
        <v>2840000</v>
      </c>
    </row>
    <row r="449" spans="1:5" ht="21" customHeight="1" outlineLevel="6">
      <c r="A449" s="16" t="s">
        <v>109</v>
      </c>
      <c r="B449" s="17" t="s">
        <v>107</v>
      </c>
      <c r="C449" s="17" t="s">
        <v>445</v>
      </c>
      <c r="D449" s="17" t="s">
        <v>110</v>
      </c>
      <c r="E449" s="53">
        <v>2840000</v>
      </c>
    </row>
    <row r="450" spans="1:5" ht="36" outlineLevel="6">
      <c r="A450" s="47" t="s">
        <v>367</v>
      </c>
      <c r="B450" s="32" t="s">
        <v>107</v>
      </c>
      <c r="C450" s="32" t="s">
        <v>147</v>
      </c>
      <c r="D450" s="32" t="s">
        <v>8</v>
      </c>
      <c r="E450" s="53">
        <f>E451</f>
        <v>440160</v>
      </c>
    </row>
    <row r="451" spans="1:5" ht="20.25" customHeight="1" outlineLevel="6">
      <c r="A451" s="16" t="s">
        <v>368</v>
      </c>
      <c r="B451" s="17" t="s">
        <v>107</v>
      </c>
      <c r="C451" s="17" t="s">
        <v>414</v>
      </c>
      <c r="D451" s="17" t="s">
        <v>8</v>
      </c>
      <c r="E451" s="53">
        <f>E452</f>
        <v>440160</v>
      </c>
    </row>
    <row r="452" spans="1:5" ht="20.25" customHeight="1" outlineLevel="6">
      <c r="A452" s="16" t="s">
        <v>111</v>
      </c>
      <c r="B452" s="17" t="s">
        <v>107</v>
      </c>
      <c r="C452" s="17" t="s">
        <v>415</v>
      </c>
      <c r="D452" s="17" t="s">
        <v>8</v>
      </c>
      <c r="E452" s="53">
        <f>E453</f>
        <v>440160</v>
      </c>
    </row>
    <row r="453" spans="1:5" outlineLevel="6">
      <c r="A453" s="16" t="s">
        <v>102</v>
      </c>
      <c r="B453" s="17" t="s">
        <v>107</v>
      </c>
      <c r="C453" s="17" t="s">
        <v>415</v>
      </c>
      <c r="D453" s="17" t="s">
        <v>103</v>
      </c>
      <c r="E453" s="53">
        <f>E454</f>
        <v>440160</v>
      </c>
    </row>
    <row r="454" spans="1:5" ht="18" customHeight="1" outlineLevel="6">
      <c r="A454" s="16" t="s">
        <v>109</v>
      </c>
      <c r="B454" s="17" t="s">
        <v>107</v>
      </c>
      <c r="C454" s="17" t="s">
        <v>415</v>
      </c>
      <c r="D454" s="17" t="s">
        <v>110</v>
      </c>
      <c r="E454" s="53">
        <v>440160</v>
      </c>
    </row>
    <row r="455" spans="1:5" ht="36" outlineLevel="6">
      <c r="A455" s="47" t="s">
        <v>369</v>
      </c>
      <c r="B455" s="32" t="s">
        <v>107</v>
      </c>
      <c r="C455" s="32" t="s">
        <v>370</v>
      </c>
      <c r="D455" s="32" t="s">
        <v>8</v>
      </c>
      <c r="E455" s="53">
        <f>E456</f>
        <v>173500</v>
      </c>
    </row>
    <row r="456" spans="1:5" ht="36" outlineLevel="6">
      <c r="A456" s="16" t="s">
        <v>392</v>
      </c>
      <c r="B456" s="17" t="s">
        <v>107</v>
      </c>
      <c r="C456" s="17" t="s">
        <v>371</v>
      </c>
      <c r="D456" s="17" t="s">
        <v>8</v>
      </c>
      <c r="E456" s="53">
        <f>E457</f>
        <v>173500</v>
      </c>
    </row>
    <row r="457" spans="1:5" ht="19.5" customHeight="1" outlineLevel="6">
      <c r="A457" s="16" t="s">
        <v>108</v>
      </c>
      <c r="B457" s="17" t="s">
        <v>107</v>
      </c>
      <c r="C457" s="17" t="s">
        <v>372</v>
      </c>
      <c r="D457" s="17" t="s">
        <v>8</v>
      </c>
      <c r="E457" s="53">
        <f>E458</f>
        <v>173500</v>
      </c>
    </row>
    <row r="458" spans="1:5" outlineLevel="6">
      <c r="A458" s="16" t="s">
        <v>102</v>
      </c>
      <c r="B458" s="17" t="s">
        <v>107</v>
      </c>
      <c r="C458" s="17" t="s">
        <v>372</v>
      </c>
      <c r="D458" s="17" t="s">
        <v>103</v>
      </c>
      <c r="E458" s="53">
        <f>E459</f>
        <v>173500</v>
      </c>
    </row>
    <row r="459" spans="1:5" ht="19.5" customHeight="1" outlineLevel="6">
      <c r="A459" s="16" t="s">
        <v>109</v>
      </c>
      <c r="B459" s="17" t="s">
        <v>107</v>
      </c>
      <c r="C459" s="17" t="s">
        <v>372</v>
      </c>
      <c r="D459" s="17" t="s">
        <v>110</v>
      </c>
      <c r="E459" s="53">
        <v>173500</v>
      </c>
    </row>
    <row r="460" spans="1:5" ht="19.5" customHeight="1" outlineLevel="6">
      <c r="A460" s="16" t="s">
        <v>152</v>
      </c>
      <c r="B460" s="17" t="s">
        <v>107</v>
      </c>
      <c r="C460" s="17" t="s">
        <v>144</v>
      </c>
      <c r="D460" s="17" t="s">
        <v>8</v>
      </c>
      <c r="E460" s="53">
        <f>E461</f>
        <v>100000</v>
      </c>
    </row>
    <row r="461" spans="1:5" outlineLevel="6">
      <c r="A461" s="16" t="s">
        <v>283</v>
      </c>
      <c r="B461" s="17" t="s">
        <v>107</v>
      </c>
      <c r="C461" s="17" t="s">
        <v>284</v>
      </c>
      <c r="D461" s="17" t="s">
        <v>8</v>
      </c>
      <c r="E461" s="53">
        <f>E462</f>
        <v>100000</v>
      </c>
    </row>
    <row r="462" spans="1:5" outlineLevel="6">
      <c r="A462" s="16" t="s">
        <v>102</v>
      </c>
      <c r="B462" s="17" t="s">
        <v>107</v>
      </c>
      <c r="C462" s="17" t="s">
        <v>284</v>
      </c>
      <c r="D462" s="17" t="s">
        <v>103</v>
      </c>
      <c r="E462" s="53">
        <f>E463</f>
        <v>100000</v>
      </c>
    </row>
    <row r="463" spans="1:5" outlineLevel="6">
      <c r="A463" s="16" t="s">
        <v>294</v>
      </c>
      <c r="B463" s="17" t="s">
        <v>107</v>
      </c>
      <c r="C463" s="17" t="s">
        <v>284</v>
      </c>
      <c r="D463" s="17" t="s">
        <v>295</v>
      </c>
      <c r="E463" s="53">
        <v>100000</v>
      </c>
    </row>
    <row r="464" spans="1:5" outlineLevel="1">
      <c r="A464" s="16" t="s">
        <v>141</v>
      </c>
      <c r="B464" s="17" t="s">
        <v>142</v>
      </c>
      <c r="C464" s="17" t="s">
        <v>143</v>
      </c>
      <c r="D464" s="17" t="s">
        <v>8</v>
      </c>
      <c r="E464" s="53">
        <f>E465+E473</f>
        <v>43290545.620000005</v>
      </c>
    </row>
    <row r="465" spans="1:5" ht="36" outlineLevel="2">
      <c r="A465" s="47" t="s">
        <v>402</v>
      </c>
      <c r="B465" s="32" t="s">
        <v>142</v>
      </c>
      <c r="C465" s="32" t="s">
        <v>158</v>
      </c>
      <c r="D465" s="32" t="s">
        <v>8</v>
      </c>
      <c r="E465" s="53">
        <f>E466</f>
        <v>4146291</v>
      </c>
    </row>
    <row r="466" spans="1:5" ht="36" outlineLevel="3">
      <c r="A466" s="16" t="s">
        <v>394</v>
      </c>
      <c r="B466" s="17" t="s">
        <v>142</v>
      </c>
      <c r="C466" s="17" t="s">
        <v>159</v>
      </c>
      <c r="D466" s="17" t="s">
        <v>8</v>
      </c>
      <c r="E466" s="53">
        <f>E467</f>
        <v>4146291</v>
      </c>
    </row>
    <row r="467" spans="1:5" outlineLevel="4">
      <c r="A467" s="48" t="s">
        <v>188</v>
      </c>
      <c r="B467" s="17" t="s">
        <v>142</v>
      </c>
      <c r="C467" s="17" t="s">
        <v>214</v>
      </c>
      <c r="D467" s="17" t="s">
        <v>8</v>
      </c>
      <c r="E467" s="53">
        <f>E468</f>
        <v>4146291</v>
      </c>
    </row>
    <row r="468" spans="1:5" ht="93" customHeight="1" outlineLevel="5">
      <c r="A468" s="16" t="s">
        <v>404</v>
      </c>
      <c r="B468" s="17" t="s">
        <v>142</v>
      </c>
      <c r="C468" s="17" t="s">
        <v>179</v>
      </c>
      <c r="D468" s="17" t="s">
        <v>8</v>
      </c>
      <c r="E468" s="53">
        <f>E469+E471</f>
        <v>4146291</v>
      </c>
    </row>
    <row r="469" spans="1:5" outlineLevel="6">
      <c r="A469" s="16" t="s">
        <v>18</v>
      </c>
      <c r="B469" s="17" t="s">
        <v>142</v>
      </c>
      <c r="C469" s="17" t="s">
        <v>179</v>
      </c>
      <c r="D469" s="17" t="s">
        <v>19</v>
      </c>
      <c r="E469" s="53">
        <f>E470</f>
        <v>24000</v>
      </c>
    </row>
    <row r="470" spans="1:5" ht="20.25" customHeight="1" outlineLevel="5">
      <c r="A470" s="16" t="s">
        <v>20</v>
      </c>
      <c r="B470" s="17" t="s">
        <v>142</v>
      </c>
      <c r="C470" s="17" t="s">
        <v>179</v>
      </c>
      <c r="D470" s="17" t="s">
        <v>21</v>
      </c>
      <c r="E470" s="53">
        <v>24000</v>
      </c>
    </row>
    <row r="471" spans="1:5" outlineLevel="6">
      <c r="A471" s="16" t="s">
        <v>102</v>
      </c>
      <c r="B471" s="17" t="s">
        <v>142</v>
      </c>
      <c r="C471" s="17" t="s">
        <v>179</v>
      </c>
      <c r="D471" s="17" t="s">
        <v>103</v>
      </c>
      <c r="E471" s="53">
        <f>E472</f>
        <v>4122291</v>
      </c>
    </row>
    <row r="472" spans="1:5" ht="17.25" customHeight="1" outlineLevel="6">
      <c r="A472" s="16" t="s">
        <v>109</v>
      </c>
      <c r="B472" s="17" t="s">
        <v>142</v>
      </c>
      <c r="C472" s="17" t="s">
        <v>179</v>
      </c>
      <c r="D472" s="17" t="s">
        <v>110</v>
      </c>
      <c r="E472" s="53">
        <v>4122291</v>
      </c>
    </row>
    <row r="473" spans="1:5" ht="20.25" customHeight="1" outlineLevel="6">
      <c r="A473" s="16" t="s">
        <v>152</v>
      </c>
      <c r="B473" s="17" t="s">
        <v>142</v>
      </c>
      <c r="C473" s="17" t="s">
        <v>144</v>
      </c>
      <c r="D473" s="17" t="s">
        <v>8</v>
      </c>
      <c r="E473" s="53">
        <f>E474</f>
        <v>39144254.620000005</v>
      </c>
    </row>
    <row r="474" spans="1:5" outlineLevel="6">
      <c r="A474" s="16" t="s">
        <v>252</v>
      </c>
      <c r="B474" s="17" t="s">
        <v>142</v>
      </c>
      <c r="C474" s="17" t="s">
        <v>251</v>
      </c>
      <c r="D474" s="17" t="s">
        <v>8</v>
      </c>
      <c r="E474" s="53">
        <f>E484+E475+E478</f>
        <v>39144254.620000005</v>
      </c>
    </row>
    <row r="475" spans="1:5" ht="57" customHeight="1" outlineLevel="6">
      <c r="A475" s="16" t="s">
        <v>432</v>
      </c>
      <c r="B475" s="17" t="s">
        <v>142</v>
      </c>
      <c r="C475" s="17" t="s">
        <v>433</v>
      </c>
      <c r="D475" s="17" t="s">
        <v>8</v>
      </c>
      <c r="E475" s="53">
        <f>E476</f>
        <v>769864</v>
      </c>
    </row>
    <row r="476" spans="1:5" outlineLevel="6">
      <c r="A476" s="16" t="s">
        <v>102</v>
      </c>
      <c r="B476" s="17" t="s">
        <v>142</v>
      </c>
      <c r="C476" s="17" t="s">
        <v>433</v>
      </c>
      <c r="D476" s="17" t="s">
        <v>103</v>
      </c>
      <c r="E476" s="53">
        <f>E477</f>
        <v>769864</v>
      </c>
    </row>
    <row r="477" spans="1:5" outlineLevel="6">
      <c r="A477" s="16" t="s">
        <v>104</v>
      </c>
      <c r="B477" s="17" t="s">
        <v>142</v>
      </c>
      <c r="C477" s="17" t="s">
        <v>433</v>
      </c>
      <c r="D477" s="17" t="s">
        <v>105</v>
      </c>
      <c r="E477" s="53">
        <v>769864</v>
      </c>
    </row>
    <row r="478" spans="1:5" ht="54" outlineLevel="6">
      <c r="A478" s="7" t="s">
        <v>434</v>
      </c>
      <c r="B478" s="17" t="s">
        <v>142</v>
      </c>
      <c r="C478" s="17" t="s">
        <v>435</v>
      </c>
      <c r="D478" s="17" t="s">
        <v>8</v>
      </c>
      <c r="E478" s="53">
        <f>E479+E481</f>
        <v>20997413</v>
      </c>
    </row>
    <row r="479" spans="1:5" outlineLevel="6">
      <c r="A479" s="16" t="s">
        <v>18</v>
      </c>
      <c r="B479" s="17" t="s">
        <v>142</v>
      </c>
      <c r="C479" s="17" t="s">
        <v>435</v>
      </c>
      <c r="D479" s="17" t="s">
        <v>19</v>
      </c>
      <c r="E479" s="53">
        <f>E480</f>
        <v>130000</v>
      </c>
    </row>
    <row r="480" spans="1:5" ht="23.25" customHeight="1" outlineLevel="6">
      <c r="A480" s="16" t="s">
        <v>20</v>
      </c>
      <c r="B480" s="17" t="s">
        <v>142</v>
      </c>
      <c r="C480" s="17" t="s">
        <v>435</v>
      </c>
      <c r="D480" s="17" t="s">
        <v>21</v>
      </c>
      <c r="E480" s="53">
        <v>130000</v>
      </c>
    </row>
    <row r="481" spans="1:9" outlineLevel="6">
      <c r="A481" s="16" t="s">
        <v>102</v>
      </c>
      <c r="B481" s="17" t="s">
        <v>142</v>
      </c>
      <c r="C481" s="17" t="s">
        <v>435</v>
      </c>
      <c r="D481" s="17" t="s">
        <v>103</v>
      </c>
      <c r="E481" s="53">
        <f>E482+E483</f>
        <v>20867413</v>
      </c>
    </row>
    <row r="482" spans="1:9" outlineLevel="6">
      <c r="A482" s="16" t="s">
        <v>104</v>
      </c>
      <c r="B482" s="17" t="s">
        <v>142</v>
      </c>
      <c r="C482" s="17" t="s">
        <v>435</v>
      </c>
      <c r="D482" s="17" t="s">
        <v>105</v>
      </c>
      <c r="E482" s="53">
        <v>18867413</v>
      </c>
    </row>
    <row r="483" spans="1:9" ht="18.75" customHeight="1" outlineLevel="6">
      <c r="A483" s="16" t="s">
        <v>109</v>
      </c>
      <c r="B483" s="17" t="s">
        <v>142</v>
      </c>
      <c r="C483" s="17" t="s">
        <v>435</v>
      </c>
      <c r="D483" s="17" t="s">
        <v>110</v>
      </c>
      <c r="E483" s="53">
        <v>2000000</v>
      </c>
    </row>
    <row r="484" spans="1:9" ht="36.75" customHeight="1" outlineLevel="6">
      <c r="A484" s="7" t="s">
        <v>377</v>
      </c>
      <c r="B484" s="17" t="s">
        <v>142</v>
      </c>
      <c r="C484" s="17" t="s">
        <v>280</v>
      </c>
      <c r="D484" s="17" t="s">
        <v>8</v>
      </c>
      <c r="E484" s="53">
        <f>E485</f>
        <v>17376977.620000001</v>
      </c>
    </row>
    <row r="485" spans="1:9" ht="36" outlineLevel="6">
      <c r="A485" s="16" t="s">
        <v>238</v>
      </c>
      <c r="B485" s="17" t="s">
        <v>142</v>
      </c>
      <c r="C485" s="17" t="s">
        <v>280</v>
      </c>
      <c r="D485" s="17" t="s">
        <v>239</v>
      </c>
      <c r="E485" s="53">
        <f>E486</f>
        <v>17376977.620000001</v>
      </c>
    </row>
    <row r="486" spans="1:9" outlineLevel="6">
      <c r="A486" s="16" t="s">
        <v>240</v>
      </c>
      <c r="B486" s="17" t="s">
        <v>142</v>
      </c>
      <c r="C486" s="17" t="s">
        <v>280</v>
      </c>
      <c r="D486" s="17" t="s">
        <v>241</v>
      </c>
      <c r="E486" s="53">
        <v>17376977.620000001</v>
      </c>
    </row>
    <row r="487" spans="1:9" s="3" customFormat="1" ht="17.399999999999999">
      <c r="A487" s="14" t="s">
        <v>112</v>
      </c>
      <c r="B487" s="15" t="s">
        <v>113</v>
      </c>
      <c r="C487" s="15" t="s">
        <v>143</v>
      </c>
      <c r="D487" s="15" t="s">
        <v>8</v>
      </c>
      <c r="E487" s="57">
        <f>E488</f>
        <v>13969969.189999999</v>
      </c>
      <c r="F487" s="44"/>
      <c r="G487" s="71"/>
      <c r="H487" s="71"/>
      <c r="I487" s="71"/>
    </row>
    <row r="488" spans="1:9" outlineLevel="1">
      <c r="A488" s="16" t="s">
        <v>286</v>
      </c>
      <c r="B488" s="17" t="s">
        <v>285</v>
      </c>
      <c r="C488" s="17" t="s">
        <v>143</v>
      </c>
      <c r="D488" s="17" t="s">
        <v>8</v>
      </c>
      <c r="E488" s="53">
        <f>E489+E503</f>
        <v>13969969.189999999</v>
      </c>
    </row>
    <row r="489" spans="1:9" ht="36" outlineLevel="2">
      <c r="A489" s="47" t="s">
        <v>373</v>
      </c>
      <c r="B489" s="32" t="s">
        <v>285</v>
      </c>
      <c r="C489" s="32" t="s">
        <v>184</v>
      </c>
      <c r="D489" s="32" t="s">
        <v>8</v>
      </c>
      <c r="E489" s="53">
        <f>E496+E490</f>
        <v>13919969.189999999</v>
      </c>
    </row>
    <row r="490" spans="1:9" ht="36" outlineLevel="6">
      <c r="A490" s="16" t="s">
        <v>194</v>
      </c>
      <c r="B490" s="17" t="s">
        <v>285</v>
      </c>
      <c r="C490" s="17" t="s">
        <v>210</v>
      </c>
      <c r="D490" s="17" t="s">
        <v>8</v>
      </c>
      <c r="E490" s="53">
        <f>E491</f>
        <v>561000</v>
      </c>
    </row>
    <row r="491" spans="1:9" outlineLevel="6">
      <c r="A491" s="16" t="s">
        <v>114</v>
      </c>
      <c r="B491" s="17" t="s">
        <v>285</v>
      </c>
      <c r="C491" s="17" t="s">
        <v>185</v>
      </c>
      <c r="D491" s="17" t="s">
        <v>8</v>
      </c>
      <c r="E491" s="53">
        <f>E492+E494</f>
        <v>561000</v>
      </c>
    </row>
    <row r="492" spans="1:9" outlineLevel="6">
      <c r="A492" s="16" t="s">
        <v>18</v>
      </c>
      <c r="B492" s="17" t="s">
        <v>285</v>
      </c>
      <c r="C492" s="17" t="s">
        <v>185</v>
      </c>
      <c r="D492" s="17" t="s">
        <v>19</v>
      </c>
      <c r="E492" s="53">
        <f>E493</f>
        <v>531000</v>
      </c>
    </row>
    <row r="493" spans="1:9" ht="21.75" customHeight="1" outlineLevel="6">
      <c r="A493" s="16" t="s">
        <v>20</v>
      </c>
      <c r="B493" s="17" t="s">
        <v>285</v>
      </c>
      <c r="C493" s="17" t="s">
        <v>185</v>
      </c>
      <c r="D493" s="17" t="s">
        <v>21</v>
      </c>
      <c r="E493" s="53">
        <v>531000</v>
      </c>
    </row>
    <row r="494" spans="1:9" ht="21" customHeight="1" outlineLevel="6">
      <c r="A494" s="16" t="s">
        <v>247</v>
      </c>
      <c r="B494" s="17" t="s">
        <v>285</v>
      </c>
      <c r="C494" s="17" t="s">
        <v>185</v>
      </c>
      <c r="D494" s="17" t="s">
        <v>23</v>
      </c>
      <c r="E494" s="53">
        <f>E495</f>
        <v>30000</v>
      </c>
    </row>
    <row r="495" spans="1:9" ht="21" customHeight="1" outlineLevel="6">
      <c r="A495" s="16" t="s">
        <v>248</v>
      </c>
      <c r="B495" s="17" t="s">
        <v>285</v>
      </c>
      <c r="C495" s="17" t="s">
        <v>185</v>
      </c>
      <c r="D495" s="17" t="s">
        <v>25</v>
      </c>
      <c r="E495" s="53">
        <v>30000</v>
      </c>
    </row>
    <row r="496" spans="1:9" outlineLevel="2">
      <c r="A496" s="16" t="s">
        <v>374</v>
      </c>
      <c r="B496" s="17" t="s">
        <v>285</v>
      </c>
      <c r="C496" s="17" t="s">
        <v>289</v>
      </c>
      <c r="D496" s="17" t="s">
        <v>8</v>
      </c>
      <c r="E496" s="53">
        <f>E500+E497</f>
        <v>13358969.189999999</v>
      </c>
    </row>
    <row r="497" spans="1:9" ht="38.25" customHeight="1" outlineLevel="5">
      <c r="A497" s="7" t="s">
        <v>422</v>
      </c>
      <c r="B497" s="17" t="s">
        <v>285</v>
      </c>
      <c r="C497" s="17" t="s">
        <v>288</v>
      </c>
      <c r="D497" s="17" t="s">
        <v>8</v>
      </c>
      <c r="E497" s="53">
        <f>E498</f>
        <v>10083003.189999999</v>
      </c>
    </row>
    <row r="498" spans="1:9" ht="36" outlineLevel="6">
      <c r="A498" s="16" t="s">
        <v>238</v>
      </c>
      <c r="B498" s="17" t="s">
        <v>285</v>
      </c>
      <c r="C498" s="17" t="s">
        <v>288</v>
      </c>
      <c r="D498" s="17" t="s">
        <v>239</v>
      </c>
      <c r="E498" s="53">
        <f>E499</f>
        <v>10083003.189999999</v>
      </c>
    </row>
    <row r="499" spans="1:9" outlineLevel="6">
      <c r="A499" s="16" t="s">
        <v>240</v>
      </c>
      <c r="B499" s="17" t="s">
        <v>285</v>
      </c>
      <c r="C499" s="17" t="s">
        <v>288</v>
      </c>
      <c r="D499" s="17" t="s">
        <v>241</v>
      </c>
      <c r="E499" s="53">
        <v>10083003.189999999</v>
      </c>
    </row>
    <row r="500" spans="1:9" ht="18.75" customHeight="1" outlineLevel="2">
      <c r="A500" s="16" t="s">
        <v>258</v>
      </c>
      <c r="B500" s="17" t="s">
        <v>285</v>
      </c>
      <c r="C500" s="17" t="s">
        <v>287</v>
      </c>
      <c r="D500" s="17" t="s">
        <v>8</v>
      </c>
      <c r="E500" s="53">
        <f>E501</f>
        <v>3275966</v>
      </c>
    </row>
    <row r="501" spans="1:9" ht="36" outlineLevel="2">
      <c r="A501" s="16" t="s">
        <v>238</v>
      </c>
      <c r="B501" s="17" t="s">
        <v>285</v>
      </c>
      <c r="C501" s="17" t="s">
        <v>287</v>
      </c>
      <c r="D501" s="17" t="s">
        <v>239</v>
      </c>
      <c r="E501" s="53">
        <f>E502</f>
        <v>3275966</v>
      </c>
    </row>
    <row r="502" spans="1:9" outlineLevel="4">
      <c r="A502" s="16" t="s">
        <v>240</v>
      </c>
      <c r="B502" s="17" t="s">
        <v>285</v>
      </c>
      <c r="C502" s="17" t="s">
        <v>287</v>
      </c>
      <c r="D502" s="17" t="s">
        <v>241</v>
      </c>
      <c r="E502" s="53">
        <v>3275966</v>
      </c>
    </row>
    <row r="503" spans="1:9" ht="36" outlineLevel="6">
      <c r="A503" s="47" t="s">
        <v>468</v>
      </c>
      <c r="B503" s="32" t="s">
        <v>285</v>
      </c>
      <c r="C503" s="32" t="s">
        <v>469</v>
      </c>
      <c r="D503" s="32" t="s">
        <v>8</v>
      </c>
      <c r="E503" s="53">
        <f>E504</f>
        <v>50000</v>
      </c>
    </row>
    <row r="504" spans="1:9" ht="21" customHeight="1" outlineLevel="6">
      <c r="A504" s="16" t="s">
        <v>470</v>
      </c>
      <c r="B504" s="17" t="s">
        <v>285</v>
      </c>
      <c r="C504" s="17" t="s">
        <v>471</v>
      </c>
      <c r="D504" s="17" t="s">
        <v>8</v>
      </c>
      <c r="E504" s="53">
        <f>E505</f>
        <v>50000</v>
      </c>
    </row>
    <row r="505" spans="1:9" ht="36" outlineLevel="6">
      <c r="A505" s="16" t="s">
        <v>472</v>
      </c>
      <c r="B505" s="17" t="s">
        <v>285</v>
      </c>
      <c r="C505" s="17" t="s">
        <v>473</v>
      </c>
      <c r="D505" s="17" t="s">
        <v>8</v>
      </c>
      <c r="E505" s="53">
        <f>E506</f>
        <v>50000</v>
      </c>
    </row>
    <row r="506" spans="1:9" ht="20.25" customHeight="1" outlineLevel="6">
      <c r="A506" s="16" t="s">
        <v>18</v>
      </c>
      <c r="B506" s="17" t="s">
        <v>285</v>
      </c>
      <c r="C506" s="17" t="s">
        <v>473</v>
      </c>
      <c r="D506" s="17" t="s">
        <v>19</v>
      </c>
      <c r="E506" s="53">
        <f>E507</f>
        <v>50000</v>
      </c>
    </row>
    <row r="507" spans="1:9" ht="22.5" customHeight="1" outlineLevel="6">
      <c r="A507" s="16" t="s">
        <v>20</v>
      </c>
      <c r="B507" s="17" t="s">
        <v>285</v>
      </c>
      <c r="C507" s="17" t="s">
        <v>473</v>
      </c>
      <c r="D507" s="17" t="s">
        <v>21</v>
      </c>
      <c r="E507" s="53">
        <v>50000</v>
      </c>
    </row>
    <row r="508" spans="1:9" s="3" customFormat="1" ht="17.399999999999999">
      <c r="A508" s="14" t="s">
        <v>115</v>
      </c>
      <c r="B508" s="15" t="s">
        <v>116</v>
      </c>
      <c r="C508" s="15" t="s">
        <v>143</v>
      </c>
      <c r="D508" s="15" t="s">
        <v>8</v>
      </c>
      <c r="E508" s="57">
        <f>E509</f>
        <v>2500000</v>
      </c>
      <c r="F508" s="44"/>
      <c r="G508" s="71"/>
      <c r="H508" s="71"/>
      <c r="I508" s="71"/>
    </row>
    <row r="509" spans="1:9" outlineLevel="1">
      <c r="A509" s="16" t="s">
        <v>117</v>
      </c>
      <c r="B509" s="17" t="s">
        <v>118</v>
      </c>
      <c r="C509" s="17" t="s">
        <v>143</v>
      </c>
      <c r="D509" s="17" t="s">
        <v>8</v>
      </c>
      <c r="E509" s="53">
        <f>E510</f>
        <v>2500000</v>
      </c>
    </row>
    <row r="510" spans="1:9" ht="36" outlineLevel="2">
      <c r="A510" s="47" t="s">
        <v>424</v>
      </c>
      <c r="B510" s="32" t="s">
        <v>118</v>
      </c>
      <c r="C510" s="32" t="s">
        <v>302</v>
      </c>
      <c r="D510" s="32" t="s">
        <v>8</v>
      </c>
      <c r="E510" s="53">
        <f>E511</f>
        <v>2500000</v>
      </c>
    </row>
    <row r="511" spans="1:9" ht="21" customHeight="1" outlineLevel="3">
      <c r="A511" s="19" t="s">
        <v>318</v>
      </c>
      <c r="B511" s="17" t="s">
        <v>118</v>
      </c>
      <c r="C511" s="17" t="s">
        <v>304</v>
      </c>
      <c r="D511" s="17" t="s">
        <v>8</v>
      </c>
      <c r="E511" s="53">
        <f t="shared" ref="E511:E513" si="0">E512</f>
        <v>2500000</v>
      </c>
    </row>
    <row r="512" spans="1:9" ht="36" outlineLevel="4">
      <c r="A512" s="16" t="s">
        <v>119</v>
      </c>
      <c r="B512" s="17" t="s">
        <v>118</v>
      </c>
      <c r="C512" s="17" t="s">
        <v>305</v>
      </c>
      <c r="D512" s="17" t="s">
        <v>8</v>
      </c>
      <c r="E512" s="53">
        <f t="shared" si="0"/>
        <v>2500000</v>
      </c>
    </row>
    <row r="513" spans="1:9" ht="36" outlineLevel="5">
      <c r="A513" s="16" t="s">
        <v>50</v>
      </c>
      <c r="B513" s="17" t="s">
        <v>118</v>
      </c>
      <c r="C513" s="17" t="s">
        <v>305</v>
      </c>
      <c r="D513" s="17" t="s">
        <v>51</v>
      </c>
      <c r="E513" s="53">
        <f t="shared" si="0"/>
        <v>2500000</v>
      </c>
    </row>
    <row r="514" spans="1:9" outlineLevel="6">
      <c r="A514" s="16" t="s">
        <v>52</v>
      </c>
      <c r="B514" s="17" t="s">
        <v>118</v>
      </c>
      <c r="C514" s="17" t="s">
        <v>305</v>
      </c>
      <c r="D514" s="17" t="s">
        <v>53</v>
      </c>
      <c r="E514" s="53">
        <v>2500000</v>
      </c>
    </row>
    <row r="515" spans="1:9" s="3" customFormat="1" ht="39" customHeight="1">
      <c r="A515" s="14" t="s">
        <v>31</v>
      </c>
      <c r="B515" s="15" t="s">
        <v>32</v>
      </c>
      <c r="C515" s="15" t="s">
        <v>143</v>
      </c>
      <c r="D515" s="15" t="s">
        <v>8</v>
      </c>
      <c r="E515" s="57">
        <f>E516+E525</f>
        <v>28423552</v>
      </c>
      <c r="F515" s="44"/>
      <c r="G515" s="71"/>
      <c r="H515" s="71"/>
      <c r="I515" s="71"/>
    </row>
    <row r="516" spans="1:9" ht="36" outlineLevel="1">
      <c r="A516" s="16" t="s">
        <v>33</v>
      </c>
      <c r="B516" s="17" t="s">
        <v>34</v>
      </c>
      <c r="C516" s="17" t="s">
        <v>143</v>
      </c>
      <c r="D516" s="17" t="s">
        <v>8</v>
      </c>
      <c r="E516" s="53">
        <f>E517</f>
        <v>20013312</v>
      </c>
    </row>
    <row r="517" spans="1:9" ht="39.75" customHeight="1" outlineLevel="2">
      <c r="A517" s="40" t="s">
        <v>425</v>
      </c>
      <c r="B517" s="32" t="s">
        <v>34</v>
      </c>
      <c r="C517" s="32" t="s">
        <v>306</v>
      </c>
      <c r="D517" s="32" t="s">
        <v>8</v>
      </c>
      <c r="E517" s="53">
        <f>E518</f>
        <v>20013312</v>
      </c>
    </row>
    <row r="518" spans="1:9" ht="36" outlineLevel="4">
      <c r="A518" s="19" t="s">
        <v>195</v>
      </c>
      <c r="B518" s="17" t="s">
        <v>34</v>
      </c>
      <c r="C518" s="17" t="s">
        <v>307</v>
      </c>
      <c r="D518" s="17" t="s">
        <v>8</v>
      </c>
      <c r="E518" s="53">
        <f>E519+E522</f>
        <v>20013312</v>
      </c>
    </row>
    <row r="519" spans="1:9" outlineLevel="5">
      <c r="A519" s="16" t="s">
        <v>308</v>
      </c>
      <c r="B519" s="17" t="s">
        <v>34</v>
      </c>
      <c r="C519" s="17" t="s">
        <v>309</v>
      </c>
      <c r="D519" s="17" t="s">
        <v>8</v>
      </c>
      <c r="E519" s="53">
        <f>E520</f>
        <v>1621862</v>
      </c>
    </row>
    <row r="520" spans="1:9" outlineLevel="6">
      <c r="A520" s="16" t="s">
        <v>29</v>
      </c>
      <c r="B520" s="17" t="s">
        <v>34</v>
      </c>
      <c r="C520" s="17" t="s">
        <v>309</v>
      </c>
      <c r="D520" s="17" t="s">
        <v>30</v>
      </c>
      <c r="E520" s="53">
        <f>E521</f>
        <v>1621862</v>
      </c>
    </row>
    <row r="521" spans="1:9" outlineLevel="4">
      <c r="A521" s="16" t="s">
        <v>35</v>
      </c>
      <c r="B521" s="17" t="s">
        <v>34</v>
      </c>
      <c r="C521" s="17" t="s">
        <v>309</v>
      </c>
      <c r="D521" s="17" t="s">
        <v>36</v>
      </c>
      <c r="E521" s="53">
        <v>1621862</v>
      </c>
    </row>
    <row r="522" spans="1:9" ht="54.75" customHeight="1" outlineLevel="5">
      <c r="A522" s="16" t="s">
        <v>310</v>
      </c>
      <c r="B522" s="17" t="s">
        <v>34</v>
      </c>
      <c r="C522" s="17" t="s">
        <v>311</v>
      </c>
      <c r="D522" s="17" t="s">
        <v>8</v>
      </c>
      <c r="E522" s="53">
        <f>E523</f>
        <v>18391450</v>
      </c>
    </row>
    <row r="523" spans="1:9" outlineLevel="6">
      <c r="A523" s="16" t="s">
        <v>29</v>
      </c>
      <c r="B523" s="17" t="s">
        <v>34</v>
      </c>
      <c r="C523" s="17" t="s">
        <v>311</v>
      </c>
      <c r="D523" s="17" t="s">
        <v>30</v>
      </c>
      <c r="E523" s="53">
        <f>E524</f>
        <v>18391450</v>
      </c>
    </row>
    <row r="524" spans="1:9" outlineLevel="6">
      <c r="A524" s="16" t="s">
        <v>35</v>
      </c>
      <c r="B524" s="17" t="s">
        <v>34</v>
      </c>
      <c r="C524" s="17" t="s">
        <v>311</v>
      </c>
      <c r="D524" s="17" t="s">
        <v>36</v>
      </c>
      <c r="E524" s="67">
        <v>18391450</v>
      </c>
    </row>
    <row r="525" spans="1:9" ht="19.5" customHeight="1" outlineLevel="6">
      <c r="A525" s="16" t="s">
        <v>428</v>
      </c>
      <c r="B525" s="17" t="s">
        <v>429</v>
      </c>
      <c r="C525" s="17" t="s">
        <v>143</v>
      </c>
      <c r="D525" s="17" t="s">
        <v>8</v>
      </c>
      <c r="E525" s="67">
        <f>E526</f>
        <v>8410240</v>
      </c>
    </row>
    <row r="526" spans="1:9" ht="42" customHeight="1" outlineLevel="6">
      <c r="A526" s="40" t="s">
        <v>419</v>
      </c>
      <c r="B526" s="32" t="s">
        <v>429</v>
      </c>
      <c r="C526" s="32" t="s">
        <v>306</v>
      </c>
      <c r="D526" s="32" t="s">
        <v>8</v>
      </c>
      <c r="E526" s="67">
        <f>E527</f>
        <v>8410240</v>
      </c>
    </row>
    <row r="527" spans="1:9" ht="36" outlineLevel="6">
      <c r="A527" s="19" t="s">
        <v>195</v>
      </c>
      <c r="B527" s="17" t="s">
        <v>429</v>
      </c>
      <c r="C527" s="17" t="s">
        <v>307</v>
      </c>
      <c r="D527" s="17" t="s">
        <v>8</v>
      </c>
      <c r="E527" s="67">
        <f>E528</f>
        <v>8410240</v>
      </c>
    </row>
    <row r="528" spans="1:9" ht="38.25" customHeight="1" outlineLevel="6">
      <c r="A528" s="73" t="s">
        <v>430</v>
      </c>
      <c r="B528" s="17" t="s">
        <v>429</v>
      </c>
      <c r="C528" s="17">
        <v>1695680110</v>
      </c>
      <c r="D528" s="17" t="s">
        <v>8</v>
      </c>
      <c r="E528" s="67">
        <f>E529</f>
        <v>8410240</v>
      </c>
    </row>
    <row r="529" spans="1:9" outlineLevel="6">
      <c r="A529" s="16" t="s">
        <v>29</v>
      </c>
      <c r="B529" s="17" t="s">
        <v>429</v>
      </c>
      <c r="C529" s="74">
        <v>1695680110</v>
      </c>
      <c r="D529" s="17" t="s">
        <v>30</v>
      </c>
      <c r="E529" s="67">
        <f>E530</f>
        <v>8410240</v>
      </c>
    </row>
    <row r="530" spans="1:9" ht="18.75" customHeight="1" outlineLevel="6">
      <c r="A530" s="16" t="s">
        <v>431</v>
      </c>
      <c r="B530" s="17" t="s">
        <v>429</v>
      </c>
      <c r="C530" s="74">
        <v>1695680110</v>
      </c>
      <c r="D530" s="17" t="s">
        <v>270</v>
      </c>
      <c r="E530" s="67">
        <v>8410240</v>
      </c>
    </row>
    <row r="531" spans="1:9" s="3" customFormat="1" ht="17.399999999999999">
      <c r="A531" s="79" t="s">
        <v>136</v>
      </c>
      <c r="B531" s="79"/>
      <c r="C531" s="79"/>
      <c r="D531" s="79"/>
      <c r="E531" s="65">
        <f>E16+E186+E192+E227+E282+E298+E414+E438+E487+E508+E515</f>
        <v>815805984.58000004</v>
      </c>
      <c r="F531" s="5"/>
      <c r="G531" s="71"/>
      <c r="H531" s="71"/>
      <c r="I531" s="71"/>
    </row>
    <row r="532" spans="1:9">
      <c r="A532" s="24"/>
      <c r="B532" s="24"/>
      <c r="C532" s="24"/>
      <c r="D532" s="24"/>
      <c r="E532" s="29"/>
    </row>
    <row r="533" spans="1:9">
      <c r="A533" s="68"/>
      <c r="B533" s="68"/>
      <c r="C533" s="68"/>
      <c r="D533" s="68"/>
      <c r="E533" s="69"/>
    </row>
    <row r="534" spans="1:9">
      <c r="C534" s="30"/>
      <c r="E534" s="31"/>
    </row>
    <row r="535" spans="1:9">
      <c r="C535" s="30"/>
      <c r="E535" s="31"/>
    </row>
    <row r="536" spans="1:9">
      <c r="C536" s="36"/>
      <c r="D536" s="37"/>
      <c r="E536" s="66"/>
      <c r="F536" s="39"/>
    </row>
    <row r="537" spans="1:9">
      <c r="C537" s="36"/>
      <c r="D537" s="37"/>
      <c r="E537" s="66"/>
      <c r="F537" s="39"/>
    </row>
    <row r="538" spans="1:9">
      <c r="C538" s="36"/>
      <c r="D538" s="37"/>
      <c r="E538" s="66"/>
      <c r="F538" s="39"/>
    </row>
    <row r="539" spans="1:9">
      <c r="C539" s="36"/>
      <c r="D539" s="37"/>
      <c r="E539" s="66"/>
      <c r="F539" s="39"/>
    </row>
    <row r="540" spans="1:9">
      <c r="C540" s="36"/>
      <c r="D540" s="37"/>
      <c r="E540" s="66"/>
      <c r="F540" s="39"/>
    </row>
    <row r="541" spans="1:9">
      <c r="C541" s="36"/>
      <c r="D541" s="37"/>
      <c r="E541" s="66"/>
      <c r="F541" s="39"/>
    </row>
    <row r="542" spans="1:9">
      <c r="C542" s="36"/>
      <c r="D542" s="37"/>
      <c r="E542" s="66"/>
      <c r="F542" s="39"/>
    </row>
    <row r="543" spans="1:9">
      <c r="C543" s="36"/>
      <c r="D543" s="37"/>
      <c r="E543" s="66"/>
      <c r="F543" s="39"/>
    </row>
    <row r="544" spans="1:9">
      <c r="C544" s="36"/>
      <c r="D544" s="37"/>
      <c r="E544" s="66"/>
      <c r="F544" s="39"/>
    </row>
    <row r="545" spans="3:6">
      <c r="C545" s="36"/>
      <c r="D545" s="37"/>
      <c r="E545" s="66"/>
      <c r="F545" s="39"/>
    </row>
    <row r="546" spans="3:6">
      <c r="C546" s="36"/>
      <c r="D546" s="37"/>
      <c r="E546" s="66"/>
      <c r="F546" s="39"/>
    </row>
    <row r="547" spans="3:6">
      <c r="C547" s="36"/>
      <c r="D547" s="37"/>
      <c r="E547" s="66"/>
      <c r="F547" s="39"/>
    </row>
    <row r="548" spans="3:6">
      <c r="C548" s="36"/>
      <c r="D548" s="37"/>
      <c r="E548" s="66"/>
      <c r="F548" s="39"/>
    </row>
    <row r="549" spans="3:6">
      <c r="C549" s="36"/>
      <c r="D549" s="37"/>
      <c r="E549" s="66"/>
      <c r="F549" s="39"/>
    </row>
    <row r="550" spans="3:6">
      <c r="C550" s="36"/>
      <c r="D550" s="37"/>
      <c r="E550" s="66"/>
      <c r="F550" s="39"/>
    </row>
    <row r="551" spans="3:6">
      <c r="C551" s="36"/>
      <c r="D551" s="37"/>
      <c r="E551" s="66"/>
      <c r="F551" s="39"/>
    </row>
    <row r="552" spans="3:6">
      <c r="C552" s="36"/>
      <c r="D552" s="37"/>
      <c r="E552" s="66"/>
      <c r="F552" s="39"/>
    </row>
    <row r="553" spans="3:6">
      <c r="C553" s="36"/>
      <c r="D553" s="37"/>
      <c r="E553" s="66"/>
      <c r="F553" s="39"/>
    </row>
    <row r="554" spans="3:6">
      <c r="C554" s="36"/>
      <c r="D554" s="37"/>
      <c r="E554" s="66"/>
      <c r="F554" s="39"/>
    </row>
    <row r="555" spans="3:6">
      <c r="C555" s="36"/>
      <c r="D555" s="37"/>
      <c r="E555" s="66"/>
      <c r="F555" s="39"/>
    </row>
    <row r="556" spans="3:6">
      <c r="C556" s="36"/>
      <c r="D556" s="37"/>
      <c r="E556" s="66"/>
      <c r="F556" s="39"/>
    </row>
    <row r="557" spans="3:6">
      <c r="C557" s="36"/>
      <c r="D557" s="37"/>
      <c r="E557" s="66"/>
      <c r="F557" s="39"/>
    </row>
    <row r="558" spans="3:6">
      <c r="C558" s="36"/>
      <c r="D558" s="37"/>
      <c r="E558" s="66"/>
      <c r="F558" s="39"/>
    </row>
    <row r="559" spans="3:6">
      <c r="C559" s="36"/>
      <c r="D559" s="37"/>
      <c r="E559" s="66"/>
      <c r="F559" s="39"/>
    </row>
    <row r="560" spans="3:6">
      <c r="C560" s="36"/>
      <c r="D560" s="37"/>
      <c r="E560" s="66"/>
      <c r="F560" s="39"/>
    </row>
    <row r="561" spans="3:6">
      <c r="C561" s="36"/>
      <c r="D561" s="37"/>
      <c r="E561" s="66"/>
      <c r="F561" s="39"/>
    </row>
    <row r="562" spans="3:6">
      <c r="C562" s="36"/>
      <c r="D562" s="37"/>
      <c r="E562" s="66"/>
      <c r="F562" s="39"/>
    </row>
    <row r="563" spans="3:6">
      <c r="C563" s="36"/>
      <c r="D563" s="37"/>
      <c r="E563" s="66"/>
      <c r="F563" s="39"/>
    </row>
    <row r="564" spans="3:6">
      <c r="C564" s="36"/>
      <c r="D564" s="37"/>
      <c r="E564" s="66"/>
      <c r="F564" s="39"/>
    </row>
    <row r="565" spans="3:6">
      <c r="C565" s="36"/>
      <c r="D565" s="37"/>
      <c r="E565" s="66"/>
      <c r="F565" s="39"/>
    </row>
    <row r="566" spans="3:6">
      <c r="C566" s="36"/>
      <c r="D566" s="37"/>
      <c r="E566" s="66"/>
      <c r="F566" s="39"/>
    </row>
    <row r="567" spans="3:6">
      <c r="C567" s="36"/>
      <c r="D567" s="37"/>
      <c r="E567" s="66"/>
      <c r="F567" s="39"/>
    </row>
    <row r="568" spans="3:6">
      <c r="C568" s="36"/>
      <c r="D568" s="37"/>
      <c r="E568" s="66"/>
      <c r="F568" s="39"/>
    </row>
    <row r="569" spans="3:6">
      <c r="C569" s="36"/>
      <c r="D569" s="37"/>
      <c r="E569" s="66"/>
      <c r="F569" s="39"/>
    </row>
    <row r="570" spans="3:6">
      <c r="C570" s="36"/>
      <c r="D570" s="37"/>
      <c r="E570" s="66"/>
      <c r="F570" s="39"/>
    </row>
    <row r="571" spans="3:6">
      <c r="C571" s="36"/>
      <c r="D571" s="37"/>
      <c r="E571" s="66"/>
      <c r="F571" s="39"/>
    </row>
    <row r="572" spans="3:6">
      <c r="C572" s="36"/>
      <c r="D572" s="37"/>
      <c r="E572" s="66"/>
      <c r="F572" s="39"/>
    </row>
    <row r="573" spans="3:6">
      <c r="C573" s="36"/>
      <c r="D573" s="37"/>
      <c r="E573" s="66"/>
      <c r="F573" s="39"/>
    </row>
    <row r="574" spans="3:6">
      <c r="C574" s="36"/>
      <c r="D574" s="37"/>
      <c r="E574" s="66"/>
      <c r="F574" s="39"/>
    </row>
    <row r="575" spans="3:6">
      <c r="C575" s="36"/>
      <c r="D575" s="37"/>
      <c r="E575" s="66"/>
      <c r="F575" s="39"/>
    </row>
    <row r="576" spans="3:6">
      <c r="C576" s="36"/>
      <c r="D576" s="37"/>
      <c r="E576" s="66"/>
      <c r="F576" s="39"/>
    </row>
    <row r="577" spans="3:6">
      <c r="C577" s="36"/>
      <c r="D577" s="37"/>
      <c r="E577" s="66"/>
      <c r="F577" s="39"/>
    </row>
    <row r="578" spans="3:6">
      <c r="C578" s="36"/>
      <c r="D578" s="37"/>
      <c r="E578" s="66"/>
      <c r="F578" s="39"/>
    </row>
    <row r="579" spans="3:6">
      <c r="C579" s="36"/>
      <c r="D579" s="37"/>
      <c r="E579" s="66"/>
      <c r="F579" s="39"/>
    </row>
    <row r="580" spans="3:6">
      <c r="C580" s="36"/>
      <c r="D580" s="37"/>
      <c r="E580" s="66"/>
      <c r="F580" s="39"/>
    </row>
    <row r="581" spans="3:6">
      <c r="C581" s="36"/>
      <c r="D581" s="37"/>
      <c r="E581" s="66"/>
      <c r="F581" s="39"/>
    </row>
    <row r="582" spans="3:6">
      <c r="C582" s="36"/>
      <c r="D582" s="37"/>
      <c r="E582" s="66"/>
      <c r="F582" s="39"/>
    </row>
    <row r="583" spans="3:6">
      <c r="C583" s="36"/>
      <c r="D583" s="37"/>
      <c r="E583" s="66"/>
      <c r="F583" s="39"/>
    </row>
    <row r="584" spans="3:6">
      <c r="C584" s="36"/>
      <c r="D584" s="37"/>
      <c r="E584" s="66"/>
      <c r="F584" s="39"/>
    </row>
    <row r="585" spans="3:6">
      <c r="C585" s="36"/>
      <c r="D585" s="37"/>
      <c r="E585" s="66"/>
      <c r="F585" s="39"/>
    </row>
    <row r="586" spans="3:6">
      <c r="C586" s="36"/>
      <c r="D586" s="37"/>
      <c r="E586" s="66"/>
      <c r="F586" s="39"/>
    </row>
    <row r="587" spans="3:6">
      <c r="C587" s="36"/>
      <c r="D587" s="37"/>
      <c r="E587" s="66"/>
      <c r="F587" s="39"/>
    </row>
    <row r="588" spans="3:6">
      <c r="C588" s="36"/>
      <c r="D588" s="37"/>
      <c r="E588" s="66"/>
      <c r="F588" s="39"/>
    </row>
    <row r="589" spans="3:6">
      <c r="C589" s="36"/>
      <c r="D589" s="37"/>
      <c r="E589" s="66"/>
      <c r="F589" s="39"/>
    </row>
    <row r="590" spans="3:6">
      <c r="C590" s="36"/>
      <c r="D590" s="37"/>
      <c r="E590" s="66"/>
      <c r="F590" s="39"/>
    </row>
    <row r="591" spans="3:6">
      <c r="C591" s="36"/>
      <c r="D591" s="37"/>
      <c r="E591" s="66"/>
      <c r="F591" s="39"/>
    </row>
    <row r="592" spans="3:6">
      <c r="C592" s="36"/>
      <c r="D592" s="37"/>
      <c r="E592" s="66"/>
      <c r="F592" s="39"/>
    </row>
    <row r="593" spans="3:6">
      <c r="C593" s="36"/>
      <c r="D593" s="37"/>
      <c r="E593" s="66"/>
      <c r="F593" s="39"/>
    </row>
    <row r="594" spans="3:6">
      <c r="C594" s="36"/>
      <c r="D594" s="37"/>
      <c r="E594" s="66"/>
      <c r="F594" s="39"/>
    </row>
    <row r="595" spans="3:6">
      <c r="C595" s="36"/>
      <c r="D595" s="37"/>
      <c r="E595" s="66"/>
      <c r="F595" s="39"/>
    </row>
    <row r="596" spans="3:6">
      <c r="C596" s="36"/>
      <c r="D596" s="37"/>
      <c r="E596" s="66"/>
      <c r="F596" s="39"/>
    </row>
    <row r="597" spans="3:6">
      <c r="C597" s="36"/>
      <c r="D597" s="37"/>
      <c r="E597" s="66"/>
      <c r="F597" s="39"/>
    </row>
    <row r="598" spans="3:6">
      <c r="C598" s="36"/>
      <c r="D598" s="37"/>
      <c r="E598" s="66"/>
      <c r="F598" s="39"/>
    </row>
    <row r="599" spans="3:6">
      <c r="C599" s="36"/>
      <c r="D599" s="37"/>
      <c r="E599" s="66"/>
      <c r="F599" s="39"/>
    </row>
    <row r="600" spans="3:6">
      <c r="C600" s="30"/>
    </row>
    <row r="601" spans="3:6">
      <c r="C601" s="30"/>
    </row>
    <row r="602" spans="3:6">
      <c r="C602" s="30"/>
    </row>
    <row r="603" spans="3:6">
      <c r="C603" s="30"/>
    </row>
    <row r="604" spans="3:6">
      <c r="C604" s="30"/>
    </row>
    <row r="605" spans="3:6">
      <c r="C605" s="30"/>
    </row>
    <row r="606" spans="3:6">
      <c r="C606" s="30"/>
    </row>
  </sheetData>
  <mergeCells count="7">
    <mergeCell ref="C2:E2"/>
    <mergeCell ref="A9:E9"/>
    <mergeCell ref="A10:E10"/>
    <mergeCell ref="A531:D531"/>
    <mergeCell ref="A11:E11"/>
    <mergeCell ref="A12:E12"/>
    <mergeCell ref="A13:E13"/>
  </mergeCells>
  <pageMargins left="0.78740157480314965" right="0.39370078740157483" top="0.35433070866141736" bottom="0.3937007874015748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 11</vt:lpstr>
      <vt:lpstr>прил 13</vt:lpstr>
      <vt:lpstr>'прил 11'!Область_печати</vt:lpstr>
      <vt:lpstr>'прил 13'!Область_печати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2020-10-29T07:21:32Z</dcterms:modified>
</cp:coreProperties>
</file>