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1"/>
  </bookViews>
  <sheets>
    <sheet name="отчет об исполн." sheetId="1" r:id="rId1"/>
    <sheet name="сама" sheetId="2" r:id="rId2"/>
  </sheets>
  <definedNames>
    <definedName name="_xlnm.Print_Titles" localSheetId="0">'отчет об исполн.'!$9:$10</definedName>
    <definedName name="_xlnm.Print_Titles" localSheetId="1">'сама'!$9:$10</definedName>
    <definedName name="_xlnm.Print_Area" localSheetId="0">'отчет об исполн.'!$A$1:$J$32</definedName>
    <definedName name="_xlnm.Print_Area" localSheetId="1">'сама'!$A$1:$J$32</definedName>
  </definedNames>
  <calcPr fullCalcOnLoad="1"/>
</workbook>
</file>

<file path=xl/sharedStrings.xml><?xml version="1.0" encoding="utf-8"?>
<sst xmlns="http://schemas.openxmlformats.org/spreadsheetml/2006/main" count="204" uniqueCount="57">
  <si>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</si>
  <si>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</si>
  <si>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</si>
  <si>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</si>
  <si>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</si>
  <si>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</si>
  <si>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</si>
  <si>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</si>
  <si>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</si>
  <si>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</si>
  <si>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кассовое исполнение</t>
  </si>
  <si>
    <t>(наименование муниципальной программы)</t>
  </si>
  <si>
    <t>Объем расходов (тыс.руб.).</t>
  </si>
  <si>
    <t xml:space="preserve">ОТЧЕТ  </t>
  </si>
  <si>
    <t>1.1</t>
  </si>
  <si>
    <t>финансовое управление</t>
  </si>
  <si>
    <t>Всего</t>
  </si>
  <si>
    <t>х</t>
  </si>
  <si>
    <t>Дума</t>
  </si>
  <si>
    <t>0113</t>
  </si>
  <si>
    <t xml:space="preserve">Повышение квалификации 
муниципальных служащих
</t>
  </si>
  <si>
    <t>1</t>
  </si>
  <si>
    <t>1.2</t>
  </si>
  <si>
    <t>Диспансеризация муниципальных служащих</t>
  </si>
  <si>
    <t>0696113010</t>
  </si>
  <si>
    <t>Сводная  бюджетная роспись на отчетную дату</t>
  </si>
  <si>
    <t>0696113020</t>
  </si>
  <si>
    <t xml:space="preserve">Предоставление средств на содержание муниципального казенного учреждения «Хозяйственное управление» </t>
  </si>
  <si>
    <t>956</t>
  </si>
  <si>
    <t>0696470010</t>
  </si>
  <si>
    <t>0696570300</t>
  </si>
  <si>
    <t>Расходы на содержание территориальных отделов Администрации муниципального округа</t>
  </si>
  <si>
    <t>0696570400</t>
  </si>
  <si>
    <t>1.4</t>
  </si>
  <si>
    <t>957</t>
  </si>
  <si>
    <t>955</t>
  </si>
  <si>
    <t xml:space="preserve">О РАСХОДОВАНИИ БЮДЖЕТНЫХ АССИГНОВАНИЙ БЮДЖЕТА ХАНКАЙСКОГО МУНИЦИПАЛЬНОГО ОКРУГА НА РЕАЛИЗАЦИЮ МУНИЦИПАЛЬНОЙ ПРОГРАМЫ </t>
  </si>
  <si>
    <t xml:space="preserve">Муниципальная программа «Развитие муниципальной службы 
в Ханкайском муниципальном округе» на 2020-2024 годы 
</t>
  </si>
  <si>
    <t>Основное мероприятие: Совершенствование деятельности муниципальной службы в Ханкайском муниципальном округе</t>
  </si>
  <si>
    <t>Расходы на приобретение имущества для нужд Администрации округа</t>
  </si>
  <si>
    <t>Отдел муниципальной службы и делопроизводства</t>
  </si>
  <si>
    <t xml:space="preserve">«Развитие муниципальной службы 
в Ханкайском муниципальном округе» на 2020-2024 годы </t>
  </si>
  <si>
    <t>2</t>
  </si>
  <si>
    <t>Основное мероприятие: "Обеспечение деятельности муниципальных учреждений"</t>
  </si>
  <si>
    <t>2.1</t>
  </si>
  <si>
    <t>3</t>
  </si>
  <si>
    <t>Основное мероприятие: "Прочие расходы"</t>
  </si>
  <si>
    <t>3.1</t>
  </si>
  <si>
    <t>3.2</t>
  </si>
  <si>
    <t>Расходы на содержание и приобретение имущества для нужд Администрации округа</t>
  </si>
  <si>
    <t>за 3 квартал 2022 года</t>
  </si>
  <si>
    <t>исп.Щербак И.В.</t>
  </si>
  <si>
    <t xml:space="preserve">И.о.руководителя аппарата </t>
  </si>
  <si>
    <t xml:space="preserve">О.А.Казакова </t>
  </si>
  <si>
    <t>за 9 месяцев 2022 года</t>
  </si>
  <si>
    <t xml:space="preserve">Руководителя аппарата </t>
  </si>
  <si>
    <t xml:space="preserve">О.А.Голиус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</si>
</sst>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0.000"/>
    <numFmt numFmtId="173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4" fontId="44" fillId="33" borderId="12" xfId="0" applyNumberFormat="1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wrapText="1"/>
    </xf>
    <xf numFmtId="0" fontId="43" fillId="0" borderId="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49" fontId="46" fillId="33" borderId="13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wrapText="1"/>
    </xf>
    <xf numFmtId="2" fontId="44" fillId="0" borderId="0" xfId="0" applyNumberFormat="1" applyFont="1" applyAlignment="1">
      <alignment/>
    </xf>
    <xf numFmtId="0" fontId="44" fillId="0" borderId="14" xfId="0" applyFont="1" applyFill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3" fillId="0" borderId="12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171" fontId="46" fillId="0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49" fontId="44" fillId="0" borderId="13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Alignment="1">
      <alignment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="80" zoomScaleSheetLayoutView="80" zoomScalePageLayoutView="0" workbookViewId="0" topLeftCell="A16">
      <selection activeCell="B21" sqref="B21:B24"/>
    </sheetView>
  </sheetViews>
  <sheetFormatPr defaultColWidth="9.140625" defaultRowHeight="15"/>
  <cols>
    <col min="1" max="1" width="7.00390625" style="1" customWidth="1"/>
    <col min="2" max="2" width="44.00390625" style="1" customWidth="1"/>
    <col min="3" max="3" width="17.8515625" style="1" customWidth="1"/>
    <col min="4" max="4" width="5.8515625" style="1" customWidth="1"/>
    <col min="5" max="5" width="6.28125" style="1" customWidth="1"/>
    <col min="6" max="6" width="13.28125" style="1" customWidth="1"/>
    <col min="7" max="7" width="6.7109375" style="1" customWidth="1"/>
    <col min="8" max="8" width="12.140625" style="14" customWidth="1"/>
    <col min="9" max="9" width="12.421875" style="1" customWidth="1"/>
    <col min="10" max="10" width="20.7109375" style="14" customWidth="1"/>
    <col min="11" max="11" width="14.7109375" style="1" customWidth="1"/>
    <col min="12" max="12" width="10.140625" style="1" bestFit="1" customWidth="1"/>
    <col min="13" max="16384" width="9.140625" style="1" customWidth="1"/>
  </cols>
  <sheetData>
    <row r="1" spans="8:10" ht="2.25" customHeight="1">
      <c r="H1" s="67" t="s">
        <v>8</v>
      </c>
      <c r="I1" s="67"/>
      <c r="J1" s="67"/>
    </row>
    <row r="2" spans="8:10" ht="4.5" customHeight="1" hidden="1">
      <c r="H2" s="67"/>
      <c r="I2" s="67"/>
      <c r="J2" s="67"/>
    </row>
    <row r="3" spans="2:10" ht="24" customHeight="1">
      <c r="B3" s="73" t="s">
        <v>13</v>
      </c>
      <c r="C3" s="73"/>
      <c r="D3" s="73"/>
      <c r="E3" s="73"/>
      <c r="F3" s="73"/>
      <c r="G3" s="73"/>
      <c r="H3" s="73"/>
      <c r="I3" s="73"/>
      <c r="J3" s="73"/>
    </row>
    <row r="4" spans="1:10" ht="38.25" customHeight="1">
      <c r="A4" s="66" t="s">
        <v>36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39" customHeight="1">
      <c r="A5" s="53" t="s">
        <v>41</v>
      </c>
      <c r="B5" s="53"/>
      <c r="C5" s="53"/>
      <c r="D5" s="53"/>
      <c r="E5" s="53"/>
      <c r="F5" s="53"/>
      <c r="G5" s="53"/>
      <c r="H5" s="53"/>
      <c r="I5" s="53"/>
      <c r="J5" s="53"/>
    </row>
    <row r="6" spans="2:10" ht="17.25" customHeight="1">
      <c r="B6" s="74" t="s">
        <v>11</v>
      </c>
      <c r="C6" s="74"/>
      <c r="D6" s="74"/>
      <c r="E6" s="74"/>
      <c r="F6" s="74"/>
      <c r="G6" s="74"/>
      <c r="H6" s="74"/>
      <c r="I6" s="74"/>
      <c r="J6" s="74"/>
    </row>
    <row r="7" spans="2:10" ht="24" customHeight="1">
      <c r="B7" s="16"/>
      <c r="C7" s="54" t="s">
        <v>50</v>
      </c>
      <c r="D7" s="54"/>
      <c r="E7" s="54"/>
      <c r="F7" s="54"/>
      <c r="G7" s="16"/>
      <c r="H7" s="16"/>
      <c r="I7" s="16"/>
      <c r="J7" s="16"/>
    </row>
    <row r="8" spans="2:10" ht="19.5" customHeight="1">
      <c r="B8" s="6"/>
      <c r="C8" s="6"/>
      <c r="D8" s="6"/>
      <c r="E8" s="6"/>
      <c r="F8" s="6"/>
      <c r="G8" s="6"/>
      <c r="H8" s="11"/>
      <c r="I8" s="6"/>
      <c r="J8" s="11"/>
    </row>
    <row r="9" spans="1:10" ht="36" customHeight="1">
      <c r="A9" s="71" t="s">
        <v>0</v>
      </c>
      <c r="B9" s="71" t="s">
        <v>1</v>
      </c>
      <c r="C9" s="71" t="s">
        <v>2</v>
      </c>
      <c r="D9" s="68" t="s">
        <v>3</v>
      </c>
      <c r="E9" s="69"/>
      <c r="F9" s="69"/>
      <c r="G9" s="70"/>
      <c r="H9" s="68" t="s">
        <v>12</v>
      </c>
      <c r="I9" s="69"/>
      <c r="J9" s="70"/>
    </row>
    <row r="10" spans="1:10" ht="117.75" customHeight="1">
      <c r="A10" s="72"/>
      <c r="B10" s="72"/>
      <c r="C10" s="72"/>
      <c r="D10" s="2" t="s">
        <v>4</v>
      </c>
      <c r="E10" s="2" t="s">
        <v>5</v>
      </c>
      <c r="F10" s="2" t="s">
        <v>6</v>
      </c>
      <c r="G10" s="2" t="s">
        <v>7</v>
      </c>
      <c r="H10" s="12" t="s">
        <v>9</v>
      </c>
      <c r="I10" s="4" t="s">
        <v>25</v>
      </c>
      <c r="J10" s="12" t="s">
        <v>10</v>
      </c>
    </row>
    <row r="11" spans="1:10" s="7" customFormat="1" ht="24" customHeight="1">
      <c r="A11" s="56"/>
      <c r="B11" s="55" t="s">
        <v>37</v>
      </c>
      <c r="C11" s="18" t="s">
        <v>16</v>
      </c>
      <c r="D11" s="8" t="s">
        <v>17</v>
      </c>
      <c r="E11" s="8" t="s">
        <v>17</v>
      </c>
      <c r="F11" s="8" t="s">
        <v>17</v>
      </c>
      <c r="G11" s="8" t="s">
        <v>17</v>
      </c>
      <c r="H11" s="13">
        <f>H12+H13+H14</f>
        <v>23139.45</v>
      </c>
      <c r="I11" s="13">
        <f>I12+I13+I14</f>
        <v>23529.454999999998</v>
      </c>
      <c r="J11" s="13">
        <f>J12+J13+J14</f>
        <v>14784.872</v>
      </c>
    </row>
    <row r="12" spans="1:10" s="7" customFormat="1" ht="55.5" customHeight="1">
      <c r="A12" s="57"/>
      <c r="B12" s="55"/>
      <c r="C12" s="24" t="s">
        <v>40</v>
      </c>
      <c r="D12" s="8">
        <v>956</v>
      </c>
      <c r="E12" s="8" t="s">
        <v>17</v>
      </c>
      <c r="F12" s="8" t="s">
        <v>17</v>
      </c>
      <c r="G12" s="8" t="s">
        <v>17</v>
      </c>
      <c r="H12" s="13">
        <f>H16+H19+H20+H26</f>
        <v>23047.93</v>
      </c>
      <c r="I12" s="13">
        <f>I16+I19+I20+I26</f>
        <v>23437.934999999998</v>
      </c>
      <c r="J12" s="13">
        <f>J16+J19+J20+J26</f>
        <v>14784.021999999999</v>
      </c>
    </row>
    <row r="13" spans="1:10" s="7" customFormat="1" ht="38.25" customHeight="1">
      <c r="A13" s="57"/>
      <c r="B13" s="55"/>
      <c r="C13" s="18" t="s">
        <v>15</v>
      </c>
      <c r="D13" s="21">
        <v>955</v>
      </c>
      <c r="E13" s="21" t="s">
        <v>17</v>
      </c>
      <c r="F13" s="21" t="s">
        <v>17</v>
      </c>
      <c r="G13" s="21" t="s">
        <v>17</v>
      </c>
      <c r="H13" s="13">
        <f aca="true" t="shared" si="0" ref="H13:J14">H17</f>
        <v>58.24</v>
      </c>
      <c r="I13" s="13">
        <f t="shared" si="0"/>
        <v>58.24</v>
      </c>
      <c r="J13" s="13">
        <f t="shared" si="0"/>
        <v>0.85</v>
      </c>
    </row>
    <row r="14" spans="1:10" s="7" customFormat="1" ht="24.75" customHeight="1">
      <c r="A14" s="57"/>
      <c r="B14" s="55"/>
      <c r="C14" s="18" t="s">
        <v>18</v>
      </c>
      <c r="D14" s="21">
        <v>957</v>
      </c>
      <c r="E14" s="21" t="s">
        <v>17</v>
      </c>
      <c r="F14" s="21" t="s">
        <v>17</v>
      </c>
      <c r="G14" s="21" t="s">
        <v>17</v>
      </c>
      <c r="H14" s="38">
        <f t="shared" si="0"/>
        <v>33.28</v>
      </c>
      <c r="I14" s="38">
        <f t="shared" si="0"/>
        <v>33.28</v>
      </c>
      <c r="J14" s="38">
        <f t="shared" si="0"/>
        <v>0</v>
      </c>
    </row>
    <row r="15" spans="1:11" s="7" customFormat="1" ht="66" customHeight="1">
      <c r="A15" s="36" t="s">
        <v>21</v>
      </c>
      <c r="B15" s="31" t="s">
        <v>38</v>
      </c>
      <c r="C15" s="33"/>
      <c r="D15" s="21" t="s">
        <v>17</v>
      </c>
      <c r="E15" s="21" t="s">
        <v>17</v>
      </c>
      <c r="F15" s="21" t="s">
        <v>17</v>
      </c>
      <c r="G15" s="21" t="s">
        <v>17</v>
      </c>
      <c r="H15" s="39">
        <f>H16+H17+H18+H19</f>
        <v>886.9</v>
      </c>
      <c r="I15" s="39">
        <f>I16+I17+I18+I19</f>
        <v>936.905</v>
      </c>
      <c r="J15" s="40">
        <f>J16+J17+J18+J19</f>
        <v>21.75</v>
      </c>
      <c r="K15" s="34"/>
    </row>
    <row r="16" spans="1:10" ht="55.5" customHeight="1">
      <c r="A16" s="60" t="s">
        <v>14</v>
      </c>
      <c r="B16" s="60" t="s">
        <v>23</v>
      </c>
      <c r="C16" s="25" t="s">
        <v>40</v>
      </c>
      <c r="D16" s="9" t="s">
        <v>28</v>
      </c>
      <c r="E16" s="9" t="s">
        <v>19</v>
      </c>
      <c r="F16" s="9" t="s">
        <v>24</v>
      </c>
      <c r="G16" s="9">
        <v>240</v>
      </c>
      <c r="H16" s="41">
        <v>745.38</v>
      </c>
      <c r="I16" s="42">
        <v>745.385</v>
      </c>
      <c r="J16" s="41">
        <v>5.1</v>
      </c>
    </row>
    <row r="17" spans="1:10" ht="40.5" customHeight="1">
      <c r="A17" s="61"/>
      <c r="B17" s="61"/>
      <c r="C17" s="19" t="s">
        <v>15</v>
      </c>
      <c r="D17" s="22" t="s">
        <v>35</v>
      </c>
      <c r="E17" s="22" t="s">
        <v>19</v>
      </c>
      <c r="F17" s="23" t="s">
        <v>24</v>
      </c>
      <c r="G17" s="22">
        <v>240</v>
      </c>
      <c r="H17" s="41">
        <v>58.24</v>
      </c>
      <c r="I17" s="42">
        <v>58.24</v>
      </c>
      <c r="J17" s="41">
        <v>0.85</v>
      </c>
    </row>
    <row r="18" spans="1:10" ht="40.5" customHeight="1">
      <c r="A18" s="62"/>
      <c r="B18" s="63"/>
      <c r="C18" s="19" t="s">
        <v>18</v>
      </c>
      <c r="D18" s="22" t="s">
        <v>34</v>
      </c>
      <c r="E18" s="22" t="s">
        <v>19</v>
      </c>
      <c r="F18" s="23" t="s">
        <v>24</v>
      </c>
      <c r="G18" s="22">
        <v>240</v>
      </c>
      <c r="H18" s="41">
        <v>33.28</v>
      </c>
      <c r="I18" s="42">
        <v>33.28</v>
      </c>
      <c r="J18" s="41">
        <v>0</v>
      </c>
    </row>
    <row r="19" spans="1:10" ht="53.25" customHeight="1">
      <c r="A19" s="26" t="s">
        <v>22</v>
      </c>
      <c r="B19" s="26" t="s">
        <v>20</v>
      </c>
      <c r="C19" s="25" t="s">
        <v>40</v>
      </c>
      <c r="D19" s="9" t="s">
        <v>28</v>
      </c>
      <c r="E19" s="9" t="s">
        <v>19</v>
      </c>
      <c r="F19" s="17" t="s">
        <v>26</v>
      </c>
      <c r="G19" s="9">
        <v>240</v>
      </c>
      <c r="H19" s="41">
        <v>50</v>
      </c>
      <c r="I19" s="43">
        <v>100</v>
      </c>
      <c r="J19" s="41">
        <v>15.8</v>
      </c>
    </row>
    <row r="20" spans="1:10" s="7" customFormat="1" ht="48.75" customHeight="1">
      <c r="A20" s="36" t="s">
        <v>42</v>
      </c>
      <c r="B20" s="36" t="s">
        <v>43</v>
      </c>
      <c r="C20" s="24"/>
      <c r="D20" s="21" t="s">
        <v>17</v>
      </c>
      <c r="E20" s="21" t="s">
        <v>17</v>
      </c>
      <c r="F20" s="21" t="s">
        <v>17</v>
      </c>
      <c r="G20" s="21" t="s">
        <v>17</v>
      </c>
      <c r="H20" s="38">
        <f>H21+H22+H23+H24</f>
        <v>20801.45</v>
      </c>
      <c r="I20" s="38">
        <f>I21+I22+I23+I24</f>
        <v>21141.45</v>
      </c>
      <c r="J20" s="38">
        <f>J21+J22+J23+J24</f>
        <v>13917.676</v>
      </c>
    </row>
    <row r="21" spans="1:10" ht="25.5" customHeight="1">
      <c r="A21" s="58" t="s">
        <v>44</v>
      </c>
      <c r="B21" s="58" t="s">
        <v>27</v>
      </c>
      <c r="C21" s="59" t="s">
        <v>40</v>
      </c>
      <c r="D21" s="28">
        <v>956</v>
      </c>
      <c r="E21" s="29" t="s">
        <v>19</v>
      </c>
      <c r="F21" s="30" t="s">
        <v>29</v>
      </c>
      <c r="G21" s="28">
        <v>110</v>
      </c>
      <c r="H21" s="43">
        <v>11000</v>
      </c>
      <c r="I21" s="43">
        <v>11340</v>
      </c>
      <c r="J21" s="43">
        <f>6264.043+1846.772</f>
        <v>8110.815</v>
      </c>
    </row>
    <row r="22" spans="1:10" ht="24" customHeight="1">
      <c r="A22" s="58"/>
      <c r="B22" s="58"/>
      <c r="C22" s="59"/>
      <c r="D22" s="28">
        <v>956</v>
      </c>
      <c r="E22" s="29" t="s">
        <v>19</v>
      </c>
      <c r="F22" s="30" t="s">
        <v>29</v>
      </c>
      <c r="G22" s="28">
        <v>240</v>
      </c>
      <c r="H22" s="43">
        <v>9000</v>
      </c>
      <c r="I22" s="43">
        <v>9000</v>
      </c>
      <c r="J22" s="44">
        <f>3100.89+2400.166</f>
        <v>5501.0560000000005</v>
      </c>
    </row>
    <row r="23" spans="1:10" ht="24.75" customHeight="1" hidden="1">
      <c r="A23" s="58"/>
      <c r="B23" s="58"/>
      <c r="C23" s="59"/>
      <c r="D23" s="28">
        <v>956</v>
      </c>
      <c r="E23" s="29" t="s">
        <v>19</v>
      </c>
      <c r="F23" s="30" t="s">
        <v>29</v>
      </c>
      <c r="G23" s="28">
        <v>320</v>
      </c>
      <c r="H23" s="45"/>
      <c r="I23" s="43"/>
      <c r="J23" s="44"/>
    </row>
    <row r="24" spans="1:10" ht="24" customHeight="1">
      <c r="A24" s="58"/>
      <c r="B24" s="58"/>
      <c r="C24" s="59"/>
      <c r="D24" s="28">
        <v>956</v>
      </c>
      <c r="E24" s="29" t="s">
        <v>19</v>
      </c>
      <c r="F24" s="30" t="s">
        <v>29</v>
      </c>
      <c r="G24" s="28">
        <v>850</v>
      </c>
      <c r="H24" s="43">
        <v>801.45</v>
      </c>
      <c r="I24" s="43">
        <v>801.45</v>
      </c>
      <c r="J24" s="44">
        <f>210.516+13.058+82.231</f>
        <v>305.80499999999995</v>
      </c>
    </row>
    <row r="25" spans="1:10" ht="54.75" customHeight="1" hidden="1">
      <c r="A25" s="27" t="s">
        <v>33</v>
      </c>
      <c r="B25" s="10" t="s">
        <v>39</v>
      </c>
      <c r="C25" s="25" t="s">
        <v>40</v>
      </c>
      <c r="D25" s="10">
        <v>956</v>
      </c>
      <c r="E25" s="20" t="s">
        <v>19</v>
      </c>
      <c r="F25" s="20" t="s">
        <v>30</v>
      </c>
      <c r="G25" s="10">
        <v>240</v>
      </c>
      <c r="H25" s="46"/>
      <c r="I25" s="42">
        <v>0</v>
      </c>
      <c r="J25" s="46">
        <v>0</v>
      </c>
    </row>
    <row r="26" spans="1:10" s="7" customFormat="1" ht="39.75" customHeight="1">
      <c r="A26" s="18" t="s">
        <v>45</v>
      </c>
      <c r="B26" s="35" t="s">
        <v>46</v>
      </c>
      <c r="C26" s="24"/>
      <c r="D26" s="32" t="s">
        <v>17</v>
      </c>
      <c r="E26" s="32" t="s">
        <v>17</v>
      </c>
      <c r="F26" s="32" t="s">
        <v>17</v>
      </c>
      <c r="G26" s="32" t="s">
        <v>17</v>
      </c>
      <c r="H26" s="47">
        <f>H27+H28</f>
        <v>1451.1</v>
      </c>
      <c r="I26" s="47">
        <f>I27+I28</f>
        <v>1451.1</v>
      </c>
      <c r="J26" s="48">
        <f>J27+J28</f>
        <v>845.446</v>
      </c>
    </row>
    <row r="27" spans="1:10" s="7" customFormat="1" ht="54.75" customHeight="1">
      <c r="A27" s="27" t="s">
        <v>47</v>
      </c>
      <c r="B27" s="37" t="s">
        <v>49</v>
      </c>
      <c r="C27" s="64" t="s">
        <v>40</v>
      </c>
      <c r="D27" s="28">
        <v>956</v>
      </c>
      <c r="E27" s="29" t="s">
        <v>19</v>
      </c>
      <c r="F27" s="30" t="s">
        <v>32</v>
      </c>
      <c r="G27" s="28">
        <v>120</v>
      </c>
      <c r="H27" s="42">
        <v>116</v>
      </c>
      <c r="I27" s="42">
        <v>116</v>
      </c>
      <c r="J27" s="42">
        <v>58</v>
      </c>
    </row>
    <row r="28" spans="1:10" ht="66.75" customHeight="1">
      <c r="A28" s="27" t="s">
        <v>48</v>
      </c>
      <c r="B28" s="10" t="s">
        <v>31</v>
      </c>
      <c r="C28" s="65"/>
      <c r="D28" s="10">
        <v>956</v>
      </c>
      <c r="E28" s="20" t="s">
        <v>19</v>
      </c>
      <c r="F28" s="20" t="s">
        <v>32</v>
      </c>
      <c r="G28" s="10">
        <v>240</v>
      </c>
      <c r="H28" s="42">
        <v>1335.1</v>
      </c>
      <c r="I28" s="42">
        <v>1335.1</v>
      </c>
      <c r="J28" s="46">
        <v>787.446</v>
      </c>
    </row>
    <row r="29" spans="2:6" ht="46.5" customHeight="1">
      <c r="B29" s="1" t="s">
        <v>52</v>
      </c>
      <c r="C29" s="5"/>
      <c r="D29" s="5"/>
      <c r="E29" s="5"/>
      <c r="F29" s="1" t="s">
        <v>53</v>
      </c>
    </row>
    <row r="32" ht="15.75">
      <c r="B32" s="1" t="s">
        <v>51</v>
      </c>
    </row>
    <row r="34" spans="2:10" ht="30.75" customHeight="1">
      <c r="B34" s="3"/>
      <c r="C34" s="3"/>
      <c r="D34" s="3"/>
      <c r="E34" s="3"/>
      <c r="F34" s="3"/>
      <c r="G34" s="3"/>
      <c r="H34" s="15"/>
      <c r="I34" s="3"/>
      <c r="J34" s="15"/>
    </row>
    <row r="36" ht="15.75">
      <c r="B36" s="7"/>
    </row>
    <row r="38" ht="15.75">
      <c r="E38" s="7"/>
    </row>
  </sheetData>
  <sheetProtection/>
  <mergeCells count="19">
    <mergeCell ref="C27:C28"/>
    <mergeCell ref="A4:J4"/>
    <mergeCell ref="H1:J2"/>
    <mergeCell ref="H9:J9"/>
    <mergeCell ref="A9:A10"/>
    <mergeCell ref="C9:C10"/>
    <mergeCell ref="B3:J3"/>
    <mergeCell ref="B6:J6"/>
    <mergeCell ref="D9:G9"/>
    <mergeCell ref="B9:B10"/>
    <mergeCell ref="A5:J5"/>
    <mergeCell ref="C7:F7"/>
    <mergeCell ref="B11:B14"/>
    <mergeCell ref="A11:A14"/>
    <mergeCell ref="A21:A24"/>
    <mergeCell ref="B21:B24"/>
    <mergeCell ref="C21:C24"/>
    <mergeCell ref="A16:A18"/>
    <mergeCell ref="B16:B18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portrait" paperSize="9" scale="60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80" zoomScaleSheetLayoutView="80" zoomScalePageLayoutView="0" workbookViewId="0" topLeftCell="A19">
      <selection activeCell="I29" sqref="I29"/>
    </sheetView>
  </sheetViews>
  <sheetFormatPr defaultColWidth="9.140625" defaultRowHeight="15"/>
  <cols>
    <col min="1" max="1" width="7.00390625" style="1" customWidth="1"/>
    <col min="2" max="2" width="44.00390625" style="1" customWidth="1"/>
    <col min="3" max="3" width="17.8515625" style="1" customWidth="1"/>
    <col min="4" max="4" width="5.8515625" style="1" customWidth="1"/>
    <col min="5" max="5" width="6.28125" style="1" customWidth="1"/>
    <col min="6" max="6" width="13.28125" style="1" customWidth="1"/>
    <col min="7" max="7" width="6.7109375" style="1" customWidth="1"/>
    <col min="8" max="8" width="12.140625" style="14" customWidth="1"/>
    <col min="9" max="9" width="12.421875" style="1" customWidth="1"/>
    <col min="10" max="10" width="20.7109375" style="14" customWidth="1"/>
    <col min="11" max="11" width="14.7109375" style="1" customWidth="1"/>
    <col min="12" max="12" width="10.140625" style="1" bestFit="1" customWidth="1"/>
    <col min="13" max="16384" width="9.140625" style="1" customWidth="1"/>
  </cols>
  <sheetData>
    <row r="1" spans="8:10" ht="2.25" customHeight="1">
      <c r="H1" s="67" t="s">
        <v>8</v>
      </c>
      <c r="I1" s="67"/>
      <c r="J1" s="67"/>
    </row>
    <row r="2" spans="8:10" ht="4.5" customHeight="1" hidden="1">
      <c r="H2" s="67"/>
      <c r="I2" s="67"/>
      <c r="J2" s="67"/>
    </row>
    <row r="3" spans="2:10" ht="24" customHeight="1">
      <c r="B3" s="73" t="s">
        <v>13</v>
      </c>
      <c r="C3" s="73"/>
      <c r="D3" s="73"/>
      <c r="E3" s="73"/>
      <c r="F3" s="73"/>
      <c r="G3" s="73"/>
      <c r="H3" s="73"/>
      <c r="I3" s="73"/>
      <c r="J3" s="73"/>
    </row>
    <row r="4" spans="1:10" ht="38.25" customHeight="1">
      <c r="A4" s="66" t="s">
        <v>36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39" customHeight="1">
      <c r="A5" s="53" t="s">
        <v>41</v>
      </c>
      <c r="B5" s="53"/>
      <c r="C5" s="53"/>
      <c r="D5" s="53"/>
      <c r="E5" s="53"/>
      <c r="F5" s="53"/>
      <c r="G5" s="53"/>
      <c r="H5" s="53"/>
      <c r="I5" s="53"/>
      <c r="J5" s="53"/>
    </row>
    <row r="6" spans="2:10" ht="17.25" customHeight="1">
      <c r="B6" s="74" t="s">
        <v>11</v>
      </c>
      <c r="C6" s="74"/>
      <c r="D6" s="74"/>
      <c r="E6" s="74"/>
      <c r="F6" s="74"/>
      <c r="G6" s="74"/>
      <c r="H6" s="74"/>
      <c r="I6" s="74"/>
      <c r="J6" s="74"/>
    </row>
    <row r="7" spans="2:10" ht="24" customHeight="1">
      <c r="B7" s="49"/>
      <c r="C7" s="54" t="s">
        <v>54</v>
      </c>
      <c r="D7" s="54"/>
      <c r="E7" s="54"/>
      <c r="F7" s="54"/>
      <c r="G7" s="49"/>
      <c r="H7" s="49"/>
      <c r="I7" s="49"/>
      <c r="J7" s="49"/>
    </row>
    <row r="8" spans="2:10" ht="19.5" customHeight="1">
      <c r="B8" s="49"/>
      <c r="C8" s="49"/>
      <c r="D8" s="49"/>
      <c r="E8" s="49"/>
      <c r="F8" s="49"/>
      <c r="G8" s="49"/>
      <c r="H8" s="11"/>
      <c r="I8" s="49"/>
      <c r="J8" s="11"/>
    </row>
    <row r="9" spans="1:10" ht="36" customHeight="1">
      <c r="A9" s="71" t="s">
        <v>0</v>
      </c>
      <c r="B9" s="71" t="s">
        <v>1</v>
      </c>
      <c r="C9" s="71" t="s">
        <v>2</v>
      </c>
      <c r="D9" s="68" t="s">
        <v>3</v>
      </c>
      <c r="E9" s="69"/>
      <c r="F9" s="69"/>
      <c r="G9" s="70"/>
      <c r="H9" s="68" t="s">
        <v>12</v>
      </c>
      <c r="I9" s="69"/>
      <c r="J9" s="70"/>
    </row>
    <row r="10" spans="1:10" ht="117.75" customHeight="1">
      <c r="A10" s="72"/>
      <c r="B10" s="72"/>
      <c r="C10" s="72"/>
      <c r="D10" s="2" t="s">
        <v>4</v>
      </c>
      <c r="E10" s="2" t="s">
        <v>5</v>
      </c>
      <c r="F10" s="2" t="s">
        <v>6</v>
      </c>
      <c r="G10" s="2" t="s">
        <v>7</v>
      </c>
      <c r="H10" s="12" t="s">
        <v>9</v>
      </c>
      <c r="I10" s="4" t="s">
        <v>25</v>
      </c>
      <c r="J10" s="12" t="s">
        <v>10</v>
      </c>
    </row>
    <row r="11" spans="1:10" s="7" customFormat="1" ht="24" customHeight="1">
      <c r="A11" s="56"/>
      <c r="B11" s="55" t="s">
        <v>37</v>
      </c>
      <c r="C11" s="18" t="s">
        <v>16</v>
      </c>
      <c r="D11" s="8" t="s">
        <v>17</v>
      </c>
      <c r="E11" s="8" t="s">
        <v>17</v>
      </c>
      <c r="F11" s="8" t="s">
        <v>17</v>
      </c>
      <c r="G11" s="8" t="s">
        <v>17</v>
      </c>
      <c r="H11" s="13">
        <f>H12+H13+H14</f>
        <v>23139.45</v>
      </c>
      <c r="I11" s="13">
        <f>I12+I13+I14</f>
        <v>23565.853999999996</v>
      </c>
      <c r="J11" s="13">
        <f>J12+J13+J14</f>
        <v>14784.872</v>
      </c>
    </row>
    <row r="12" spans="1:10" s="7" customFormat="1" ht="55.5" customHeight="1">
      <c r="A12" s="57"/>
      <c r="B12" s="55"/>
      <c r="C12" s="24" t="s">
        <v>40</v>
      </c>
      <c r="D12" s="8">
        <v>956</v>
      </c>
      <c r="E12" s="8" t="s">
        <v>17</v>
      </c>
      <c r="F12" s="8" t="s">
        <v>17</v>
      </c>
      <c r="G12" s="8" t="s">
        <v>17</v>
      </c>
      <c r="H12" s="13">
        <f>H16+H19+H20+H26</f>
        <v>23047.93</v>
      </c>
      <c r="I12" s="13">
        <f>I16+I19+I20+I26</f>
        <v>23474.333999999995</v>
      </c>
      <c r="J12" s="13">
        <f>J16+J19+J20+J26</f>
        <v>14784.021999999999</v>
      </c>
    </row>
    <row r="13" spans="1:10" s="7" customFormat="1" ht="38.25" customHeight="1">
      <c r="A13" s="57"/>
      <c r="B13" s="55"/>
      <c r="C13" s="18" t="s">
        <v>15</v>
      </c>
      <c r="D13" s="21">
        <v>955</v>
      </c>
      <c r="E13" s="21" t="s">
        <v>17</v>
      </c>
      <c r="F13" s="21" t="s">
        <v>17</v>
      </c>
      <c r="G13" s="21" t="s">
        <v>17</v>
      </c>
      <c r="H13" s="13">
        <f aca="true" t="shared" si="0" ref="H13:J14">H17</f>
        <v>58.24</v>
      </c>
      <c r="I13" s="13">
        <f t="shared" si="0"/>
        <v>58.24</v>
      </c>
      <c r="J13" s="13">
        <f t="shared" si="0"/>
        <v>0.85</v>
      </c>
    </row>
    <row r="14" spans="1:10" s="7" customFormat="1" ht="24.75" customHeight="1">
      <c r="A14" s="57"/>
      <c r="B14" s="55"/>
      <c r="C14" s="18" t="s">
        <v>18</v>
      </c>
      <c r="D14" s="21">
        <v>957</v>
      </c>
      <c r="E14" s="21" t="s">
        <v>17</v>
      </c>
      <c r="F14" s="21" t="s">
        <v>17</v>
      </c>
      <c r="G14" s="21" t="s">
        <v>17</v>
      </c>
      <c r="H14" s="38">
        <f t="shared" si="0"/>
        <v>33.28</v>
      </c>
      <c r="I14" s="38">
        <f t="shared" si="0"/>
        <v>33.28</v>
      </c>
      <c r="J14" s="38">
        <f t="shared" si="0"/>
        <v>0</v>
      </c>
    </row>
    <row r="15" spans="1:11" s="7" customFormat="1" ht="66" customHeight="1">
      <c r="A15" s="50" t="s">
        <v>21</v>
      </c>
      <c r="B15" s="31" t="s">
        <v>38</v>
      </c>
      <c r="C15" s="33"/>
      <c r="D15" s="21" t="s">
        <v>17</v>
      </c>
      <c r="E15" s="21" t="s">
        <v>17</v>
      </c>
      <c r="F15" s="21" t="s">
        <v>17</v>
      </c>
      <c r="G15" s="21" t="s">
        <v>17</v>
      </c>
      <c r="H15" s="39">
        <f>H16+H17+H18+H19</f>
        <v>886.9</v>
      </c>
      <c r="I15" s="39">
        <f>I16+I17+I18+I19</f>
        <v>936.905</v>
      </c>
      <c r="J15" s="40">
        <f>J16+J17+J18+J19</f>
        <v>21.75</v>
      </c>
      <c r="K15" s="34"/>
    </row>
    <row r="16" spans="1:10" ht="55.5" customHeight="1">
      <c r="A16" s="60" t="s">
        <v>14</v>
      </c>
      <c r="B16" s="60" t="s">
        <v>23</v>
      </c>
      <c r="C16" s="25" t="s">
        <v>40</v>
      </c>
      <c r="D16" s="51" t="s">
        <v>28</v>
      </c>
      <c r="E16" s="51" t="s">
        <v>19</v>
      </c>
      <c r="F16" s="51" t="s">
        <v>24</v>
      </c>
      <c r="G16" s="51">
        <v>240</v>
      </c>
      <c r="H16" s="41">
        <v>745.38</v>
      </c>
      <c r="I16" s="42">
        <v>745.385</v>
      </c>
      <c r="J16" s="41">
        <v>5.1</v>
      </c>
    </row>
    <row r="17" spans="1:10" ht="40.5" customHeight="1">
      <c r="A17" s="61"/>
      <c r="B17" s="61"/>
      <c r="C17" s="52" t="s">
        <v>15</v>
      </c>
      <c r="D17" s="22" t="s">
        <v>35</v>
      </c>
      <c r="E17" s="22" t="s">
        <v>19</v>
      </c>
      <c r="F17" s="23" t="s">
        <v>24</v>
      </c>
      <c r="G17" s="22">
        <v>240</v>
      </c>
      <c r="H17" s="41">
        <v>58.24</v>
      </c>
      <c r="I17" s="42">
        <v>58.24</v>
      </c>
      <c r="J17" s="41">
        <v>0.85</v>
      </c>
    </row>
    <row r="18" spans="1:10" ht="40.5" customHeight="1">
      <c r="A18" s="62"/>
      <c r="B18" s="63"/>
      <c r="C18" s="52" t="s">
        <v>18</v>
      </c>
      <c r="D18" s="22" t="s">
        <v>34</v>
      </c>
      <c r="E18" s="22" t="s">
        <v>19</v>
      </c>
      <c r="F18" s="23" t="s">
        <v>24</v>
      </c>
      <c r="G18" s="22">
        <v>240</v>
      </c>
      <c r="H18" s="41">
        <v>33.28</v>
      </c>
      <c r="I18" s="42">
        <v>33.28</v>
      </c>
      <c r="J18" s="41">
        <v>0</v>
      </c>
    </row>
    <row r="19" spans="1:10" ht="53.25" customHeight="1">
      <c r="A19" s="52" t="s">
        <v>22</v>
      </c>
      <c r="B19" s="52" t="s">
        <v>20</v>
      </c>
      <c r="C19" s="25" t="s">
        <v>40</v>
      </c>
      <c r="D19" s="51" t="s">
        <v>28</v>
      </c>
      <c r="E19" s="51" t="s">
        <v>19</v>
      </c>
      <c r="F19" s="51" t="s">
        <v>26</v>
      </c>
      <c r="G19" s="51">
        <v>240</v>
      </c>
      <c r="H19" s="41">
        <v>50</v>
      </c>
      <c r="I19" s="43">
        <v>100</v>
      </c>
      <c r="J19" s="41">
        <v>15.8</v>
      </c>
    </row>
    <row r="20" spans="1:10" s="7" customFormat="1" ht="48.75" customHeight="1">
      <c r="A20" s="50" t="s">
        <v>42</v>
      </c>
      <c r="B20" s="50" t="s">
        <v>43</v>
      </c>
      <c r="C20" s="24"/>
      <c r="D20" s="21" t="s">
        <v>17</v>
      </c>
      <c r="E20" s="21" t="s">
        <v>17</v>
      </c>
      <c r="F20" s="21" t="s">
        <v>17</v>
      </c>
      <c r="G20" s="21" t="s">
        <v>17</v>
      </c>
      <c r="H20" s="38">
        <f>H21+H22+H23+H24</f>
        <v>20801.45</v>
      </c>
      <c r="I20" s="38">
        <f>I21+I22+I23+I24</f>
        <v>21177.849</v>
      </c>
      <c r="J20" s="38">
        <f>J21+J22+J23+J24</f>
        <v>13917.676</v>
      </c>
    </row>
    <row r="21" spans="1:10" ht="25.5" customHeight="1">
      <c r="A21" s="58" t="s">
        <v>44</v>
      </c>
      <c r="B21" s="58" t="s">
        <v>27</v>
      </c>
      <c r="C21" s="59" t="s">
        <v>40</v>
      </c>
      <c r="D21" s="28">
        <v>956</v>
      </c>
      <c r="E21" s="29" t="s">
        <v>19</v>
      </c>
      <c r="F21" s="30" t="s">
        <v>29</v>
      </c>
      <c r="G21" s="28">
        <v>110</v>
      </c>
      <c r="H21" s="43">
        <v>11000</v>
      </c>
      <c r="I21" s="43">
        <v>11340</v>
      </c>
      <c r="J21" s="43">
        <f>6264.043+1846.772</f>
        <v>8110.815</v>
      </c>
    </row>
    <row r="22" spans="1:10" ht="24" customHeight="1">
      <c r="A22" s="58"/>
      <c r="B22" s="58"/>
      <c r="C22" s="59"/>
      <c r="D22" s="28">
        <v>956</v>
      </c>
      <c r="E22" s="29" t="s">
        <v>19</v>
      </c>
      <c r="F22" s="30" t="s">
        <v>29</v>
      </c>
      <c r="G22" s="28">
        <v>240</v>
      </c>
      <c r="H22" s="43">
        <v>9000</v>
      </c>
      <c r="I22" s="43">
        <f>5383.45+3652.949</f>
        <v>9036.399</v>
      </c>
      <c r="J22" s="44">
        <f>3100.89+2400.166</f>
        <v>5501.0560000000005</v>
      </c>
    </row>
    <row r="23" spans="1:10" ht="24.75" customHeight="1" hidden="1">
      <c r="A23" s="58"/>
      <c r="B23" s="58"/>
      <c r="C23" s="59"/>
      <c r="D23" s="28">
        <v>956</v>
      </c>
      <c r="E23" s="29" t="s">
        <v>19</v>
      </c>
      <c r="F23" s="30" t="s">
        <v>29</v>
      </c>
      <c r="G23" s="28">
        <v>320</v>
      </c>
      <c r="H23" s="45"/>
      <c r="I23" s="43"/>
      <c r="J23" s="44"/>
    </row>
    <row r="24" spans="1:10" ht="24" customHeight="1">
      <c r="A24" s="58"/>
      <c r="B24" s="58"/>
      <c r="C24" s="59"/>
      <c r="D24" s="28">
        <v>956</v>
      </c>
      <c r="E24" s="29" t="s">
        <v>19</v>
      </c>
      <c r="F24" s="30" t="s">
        <v>29</v>
      </c>
      <c r="G24" s="28">
        <v>850</v>
      </c>
      <c r="H24" s="43">
        <v>801.45</v>
      </c>
      <c r="I24" s="43">
        <f>608.45+18+175</f>
        <v>801.45</v>
      </c>
      <c r="J24" s="44">
        <f>210.516+13.058+82.231</f>
        <v>305.80499999999995</v>
      </c>
    </row>
    <row r="25" spans="1:10" ht="54.75" customHeight="1" hidden="1">
      <c r="A25" s="51" t="s">
        <v>33</v>
      </c>
      <c r="B25" s="10" t="s">
        <v>39</v>
      </c>
      <c r="C25" s="25" t="s">
        <v>40</v>
      </c>
      <c r="D25" s="10">
        <v>956</v>
      </c>
      <c r="E25" s="51" t="s">
        <v>19</v>
      </c>
      <c r="F25" s="51" t="s">
        <v>30</v>
      </c>
      <c r="G25" s="10">
        <v>240</v>
      </c>
      <c r="H25" s="46"/>
      <c r="I25" s="42">
        <v>0</v>
      </c>
      <c r="J25" s="46">
        <v>0</v>
      </c>
    </row>
    <row r="26" spans="1:10" s="7" customFormat="1" ht="39.75" customHeight="1">
      <c r="A26" s="18" t="s">
        <v>45</v>
      </c>
      <c r="B26" s="35" t="s">
        <v>46</v>
      </c>
      <c r="C26" s="24"/>
      <c r="D26" s="32" t="s">
        <v>17</v>
      </c>
      <c r="E26" s="32" t="s">
        <v>17</v>
      </c>
      <c r="F26" s="32" t="s">
        <v>17</v>
      </c>
      <c r="G26" s="32" t="s">
        <v>17</v>
      </c>
      <c r="H26" s="47">
        <f>H27+H28</f>
        <v>1451.1</v>
      </c>
      <c r="I26" s="47">
        <f>I27+I28</f>
        <v>1451.1</v>
      </c>
      <c r="J26" s="48">
        <f>J27+J28</f>
        <v>845.446</v>
      </c>
    </row>
    <row r="27" spans="1:10" s="7" customFormat="1" ht="54.75" customHeight="1">
      <c r="A27" s="51" t="s">
        <v>47</v>
      </c>
      <c r="B27" s="37" t="s">
        <v>49</v>
      </c>
      <c r="C27" s="64" t="s">
        <v>40</v>
      </c>
      <c r="D27" s="28">
        <v>956</v>
      </c>
      <c r="E27" s="29" t="s">
        <v>19</v>
      </c>
      <c r="F27" s="30" t="s">
        <v>32</v>
      </c>
      <c r="G27" s="28">
        <v>120</v>
      </c>
      <c r="H27" s="42">
        <v>116</v>
      </c>
      <c r="I27" s="42">
        <v>116</v>
      </c>
      <c r="J27" s="42">
        <v>58</v>
      </c>
    </row>
    <row r="28" spans="1:10" ht="66.75" customHeight="1">
      <c r="A28" s="51" t="s">
        <v>48</v>
      </c>
      <c r="B28" s="10" t="s">
        <v>31</v>
      </c>
      <c r="C28" s="65"/>
      <c r="D28" s="10">
        <v>956</v>
      </c>
      <c r="E28" s="51" t="s">
        <v>19</v>
      </c>
      <c r="F28" s="51" t="s">
        <v>32</v>
      </c>
      <c r="G28" s="10">
        <v>240</v>
      </c>
      <c r="H28" s="42">
        <v>1335.1</v>
      </c>
      <c r="I28" s="42">
        <v>1335.1</v>
      </c>
      <c r="J28" s="46">
        <v>787.446</v>
      </c>
    </row>
    <row r="29" spans="2:6" ht="46.5" customHeight="1">
      <c r="B29" s="1" t="s">
        <v>55</v>
      </c>
      <c r="C29" s="5"/>
      <c r="D29" s="5"/>
      <c r="E29" s="5"/>
      <c r="F29" s="1" t="s">
        <v>56</v>
      </c>
    </row>
    <row r="32" ht="15.75">
      <c r="B32" s="1" t="s">
        <v>51</v>
      </c>
    </row>
    <row r="34" spans="2:10" ht="30.75" customHeight="1">
      <c r="B34" s="3"/>
      <c r="C34" s="3"/>
      <c r="D34" s="3"/>
      <c r="E34" s="3"/>
      <c r="F34" s="3"/>
      <c r="G34" s="3"/>
      <c r="H34" s="15"/>
      <c r="I34" s="3"/>
      <c r="J34" s="15"/>
    </row>
    <row r="36" ht="15.75">
      <c r="B36" s="7"/>
    </row>
    <row r="38" ht="15.75">
      <c r="E38" s="7"/>
    </row>
  </sheetData>
  <sheetProtection/>
  <mergeCells count="19">
    <mergeCell ref="A16:A18"/>
    <mergeCell ref="B16:B18"/>
    <mergeCell ref="A21:A24"/>
    <mergeCell ref="B21:B24"/>
    <mergeCell ref="C21:C24"/>
    <mergeCell ref="C27:C28"/>
    <mergeCell ref="A9:A10"/>
    <mergeCell ref="B9:B10"/>
    <mergeCell ref="C9:C10"/>
    <mergeCell ref="D9:G9"/>
    <mergeCell ref="H9:J9"/>
    <mergeCell ref="A11:A14"/>
    <mergeCell ref="B11:B14"/>
    <mergeCell ref="H1:J2"/>
    <mergeCell ref="B3:J3"/>
    <mergeCell ref="A4:J4"/>
    <mergeCell ref="A5:J5"/>
    <mergeCell ref="B6:J6"/>
    <mergeCell ref="C7:F7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portrait" paperSize="9" scale="60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2022-10-20T04:08:48Z</dcterms:modified>
  <cp:category/>
  <cp:version/>
  <cp:contentType/>
  <cp:contentStatus/>
</cp:coreProperties>
</file>