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485" windowWidth="12645" windowHeight="10425" activeTab="2"/>
  </bookViews>
  <sheets>
    <sheet name="прил 11" sheetId="1" r:id="rId1"/>
    <sheet name="прил 13" sheetId="9" r:id="rId2"/>
    <sheet name="прил 15" sheetId="8" r:id="rId3"/>
  </sheets>
  <definedNames>
    <definedName name="_xlnm._FilterDatabase" localSheetId="0" hidden="1">'прил 11'!$A$12:$K$534</definedName>
    <definedName name="_xlnm.Print_Area" localSheetId="0">'прил 11'!$A$1:$F$534</definedName>
    <definedName name="_xlnm.Print_Area" localSheetId="1">'прил 13'!$A$1:$E$504</definedName>
    <definedName name="_xlnm.Print_Area" localSheetId="2">'прил 15'!$A$1:$C$68</definedName>
  </definedNames>
  <calcPr calcId="145621"/>
</workbook>
</file>

<file path=xl/calcChain.xml><?xml version="1.0" encoding="utf-8"?>
<calcChain xmlns="http://schemas.openxmlformats.org/spreadsheetml/2006/main">
  <c r="E238" i="9" l="1"/>
  <c r="E246" i="9"/>
  <c r="E245" i="9" s="1"/>
  <c r="F246" i="1"/>
  <c r="F254" i="1"/>
  <c r="F253" i="1" s="1"/>
  <c r="E137" i="9" l="1"/>
  <c r="E136" i="9" s="1"/>
  <c r="F145" i="1"/>
  <c r="F144" i="1" s="1"/>
  <c r="C66" i="8" l="1"/>
  <c r="E479" i="9" l="1"/>
  <c r="E478" i="9" s="1"/>
  <c r="E477" i="9" s="1"/>
  <c r="E222" i="9"/>
  <c r="E166" i="9"/>
  <c r="E165" i="9" s="1"/>
  <c r="E130" i="9" s="1"/>
  <c r="E158" i="9"/>
  <c r="F365" i="1"/>
  <c r="F364" i="1" s="1"/>
  <c r="F363" i="1" s="1"/>
  <c r="F362" i="1" s="1"/>
  <c r="F230" i="1"/>
  <c r="F174" i="1"/>
  <c r="F173" i="1" s="1"/>
  <c r="F166" i="1"/>
  <c r="E476" i="9" l="1"/>
  <c r="E113" i="9" l="1"/>
  <c r="E112" i="9" s="1"/>
  <c r="F124" i="1"/>
  <c r="F123" i="1" s="1"/>
  <c r="E240" i="9" l="1"/>
  <c r="E239" i="9" s="1"/>
  <c r="F248" i="1"/>
  <c r="F247" i="1" s="1"/>
  <c r="C41" i="8" l="1"/>
  <c r="E89" i="9"/>
  <c r="E88" i="9" s="1"/>
  <c r="E87" i="9" s="1"/>
  <c r="F100" i="1"/>
  <c r="F99" i="1" s="1"/>
  <c r="F98" i="1" s="1"/>
  <c r="E452" i="9" l="1"/>
  <c r="E363" i="9"/>
  <c r="E224" i="9"/>
  <c r="E160" i="9"/>
  <c r="E157" i="9" s="1"/>
  <c r="E128" i="9"/>
  <c r="E127" i="9" s="1"/>
  <c r="E68" i="9"/>
  <c r="E67" i="9" s="1"/>
  <c r="E66" i="9" s="1"/>
  <c r="E65" i="9" s="1"/>
  <c r="F488" i="1"/>
  <c r="F338" i="1"/>
  <c r="F232" i="1"/>
  <c r="F168" i="1"/>
  <c r="F165" i="1" s="1"/>
  <c r="F136" i="1"/>
  <c r="F135" i="1" s="1"/>
  <c r="F79" i="1"/>
  <c r="F78" i="1" s="1"/>
  <c r="F77" i="1" s="1"/>
  <c r="F76" i="1" s="1"/>
  <c r="E296" i="9" l="1"/>
  <c r="E295" i="9" s="1"/>
  <c r="F426" i="1"/>
  <c r="F425" i="1" s="1"/>
  <c r="E454" i="9" l="1"/>
  <c r="E451" i="9" s="1"/>
  <c r="E322" i="9"/>
  <c r="E321" i="9" s="1"/>
  <c r="E302" i="9"/>
  <c r="E301" i="9" s="1"/>
  <c r="E126" i="9"/>
  <c r="F452" i="1" l="1"/>
  <c r="F451" i="1" s="1"/>
  <c r="F432" i="1"/>
  <c r="F431" i="1" s="1"/>
  <c r="F340" i="1"/>
  <c r="F337" i="1" s="1"/>
  <c r="F134" i="1" l="1"/>
  <c r="C45" i="8" l="1"/>
  <c r="C22" i="8"/>
  <c r="E347" i="9"/>
  <c r="E346" i="9" s="1"/>
  <c r="E344" i="9"/>
  <c r="E343" i="9" s="1"/>
  <c r="E234" i="9"/>
  <c r="E233" i="9" s="1"/>
  <c r="E232" i="9" s="1"/>
  <c r="F477" i="1"/>
  <c r="F476" i="1" s="1"/>
  <c r="F474" i="1"/>
  <c r="F473" i="1" s="1"/>
  <c r="F242" i="1"/>
  <c r="F241" i="1" s="1"/>
  <c r="F240" i="1" s="1"/>
  <c r="E342" i="9" l="1"/>
  <c r="F472" i="1"/>
  <c r="E250" i="9" l="1"/>
  <c r="E249" i="9" s="1"/>
  <c r="E248" i="9" s="1"/>
  <c r="C57" i="8" l="1"/>
  <c r="E502" i="9" l="1"/>
  <c r="E501" i="9" s="1"/>
  <c r="E500" i="9" s="1"/>
  <c r="E499" i="9" s="1"/>
  <c r="E498" i="9" s="1"/>
  <c r="E449" i="9"/>
  <c r="E448" i="9" s="1"/>
  <c r="E155" i="9"/>
  <c r="E153" i="9"/>
  <c r="E152" i="9" l="1"/>
  <c r="F335" i="1"/>
  <c r="F334" i="1" s="1"/>
  <c r="F163" i="1"/>
  <c r="F161" i="1"/>
  <c r="F49" i="1"/>
  <c r="F48" i="1" s="1"/>
  <c r="F47" i="1" s="1"/>
  <c r="F46" i="1" s="1"/>
  <c r="F45" i="1" s="1"/>
  <c r="F160" i="1" l="1"/>
  <c r="C39" i="8" l="1"/>
  <c r="C64" i="8"/>
  <c r="C18" i="8"/>
  <c r="C62" i="8" l="1"/>
  <c r="C59" i="8"/>
  <c r="C53" i="8"/>
  <c r="C55" i="8"/>
  <c r="C51" i="8"/>
  <c r="C49" i="8"/>
  <c r="C33" i="8"/>
  <c r="E150" i="9" l="1"/>
  <c r="E338" i="9"/>
  <c r="F468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93" i="9"/>
  <c r="E492" i="9" s="1"/>
  <c r="E496" i="9"/>
  <c r="E495" i="9" s="1"/>
  <c r="E467" i="9"/>
  <c r="E465" i="9"/>
  <c r="E471" i="9"/>
  <c r="E470" i="9" s="1"/>
  <c r="E474" i="9"/>
  <c r="E473" i="9" s="1"/>
  <c r="E458" i="9"/>
  <c r="E457" i="9" s="1"/>
  <c r="E444" i="9"/>
  <c r="E442" i="9"/>
  <c r="E421" i="9"/>
  <c r="E420" i="9" s="1"/>
  <c r="E419" i="9" s="1"/>
  <c r="E435" i="9"/>
  <c r="E434" i="9" s="1"/>
  <c r="E433" i="9" s="1"/>
  <c r="E431" i="9"/>
  <c r="E430" i="9" s="1"/>
  <c r="E429" i="9" s="1"/>
  <c r="E426" i="9"/>
  <c r="E425" i="9" s="1"/>
  <c r="E408" i="9"/>
  <c r="E407" i="9" s="1"/>
  <c r="E406" i="9" s="1"/>
  <c r="E401" i="9"/>
  <c r="E400" i="9" s="1"/>
  <c r="E398" i="9"/>
  <c r="E397" i="9" s="1"/>
  <c r="E404" i="9"/>
  <c r="E403" i="9" s="1"/>
  <c r="E391" i="9"/>
  <c r="E390" i="9" s="1"/>
  <c r="E388" i="9"/>
  <c r="E386" i="9"/>
  <c r="E384" i="9"/>
  <c r="E381" i="9"/>
  <c r="E379" i="9"/>
  <c r="E377" i="9"/>
  <c r="E352" i="9"/>
  <c r="E351" i="9" s="1"/>
  <c r="E350" i="9" s="1"/>
  <c r="E371" i="9"/>
  <c r="E370" i="9" s="1"/>
  <c r="E369" i="9" s="1"/>
  <c r="E367" i="9"/>
  <c r="E365" i="9"/>
  <c r="E359" i="9"/>
  <c r="E358" i="9" s="1"/>
  <c r="E357" i="9" s="1"/>
  <c r="E340" i="9"/>
  <c r="E339" i="9" s="1"/>
  <c r="E337" i="9"/>
  <c r="E336" i="9" s="1"/>
  <c r="E333" i="9"/>
  <c r="E332" i="9" s="1"/>
  <c r="E331" i="9" s="1"/>
  <c r="E326" i="9"/>
  <c r="E325" i="9" s="1"/>
  <c r="E324" i="9" s="1"/>
  <c r="E319" i="9"/>
  <c r="E318" i="9" s="1"/>
  <c r="E316" i="9"/>
  <c r="E315" i="9" s="1"/>
  <c r="E312" i="9"/>
  <c r="E311" i="9" s="1"/>
  <c r="E309" i="9"/>
  <c r="E308" i="9" s="1"/>
  <c r="E299" i="9"/>
  <c r="E286" i="9"/>
  <c r="E285" i="9" s="1"/>
  <c r="E283" i="9"/>
  <c r="E293" i="9"/>
  <c r="E292" i="9" s="1"/>
  <c r="E275" i="9"/>
  <c r="E274" i="9" s="1"/>
  <c r="E273" i="9" s="1"/>
  <c r="E270" i="9"/>
  <c r="E269" i="9" s="1"/>
  <c r="E268" i="9" s="1"/>
  <c r="E243" i="9"/>
  <c r="E242" i="9" s="1"/>
  <c r="E237" i="9" s="1"/>
  <c r="E230" i="9"/>
  <c r="E229" i="9" s="1"/>
  <c r="E227" i="9"/>
  <c r="E226" i="9" s="1"/>
  <c r="E220" i="9"/>
  <c r="E219" i="9" s="1"/>
  <c r="E214" i="9"/>
  <c r="E213" i="9" s="1"/>
  <c r="E212" i="9" s="1"/>
  <c r="E207" i="9"/>
  <c r="E206" i="9" s="1"/>
  <c r="E205" i="9" s="1"/>
  <c r="E203" i="9"/>
  <c r="E202" i="9" s="1"/>
  <c r="E201" i="9" s="1"/>
  <c r="E185" i="9"/>
  <c r="E184" i="9" s="1"/>
  <c r="E183" i="9" s="1"/>
  <c r="E182" i="9" s="1"/>
  <c r="E181" i="9" s="1"/>
  <c r="E75" i="9"/>
  <c r="E362" i="9" l="1"/>
  <c r="E218" i="9"/>
  <c r="E314" i="9"/>
  <c r="E447" i="9"/>
  <c r="E446" i="9" s="1"/>
  <c r="E39" i="9"/>
  <c r="E38" i="9" s="1"/>
  <c r="E211" i="9"/>
  <c r="E210" i="9" s="1"/>
  <c r="E428" i="9"/>
  <c r="E236" i="9"/>
  <c r="E272" i="9"/>
  <c r="E349" i="9"/>
  <c r="E424" i="9"/>
  <c r="E423" i="9" s="1"/>
  <c r="E418" i="9"/>
  <c r="E27" i="9"/>
  <c r="E23" i="9" s="1"/>
  <c r="E22" i="9" s="1"/>
  <c r="E491" i="9"/>
  <c r="E464" i="9"/>
  <c r="E463" i="9" s="1"/>
  <c r="E52" i="9"/>
  <c r="E51" i="9" s="1"/>
  <c r="E50" i="9" s="1"/>
  <c r="E383" i="9"/>
  <c r="E469" i="9"/>
  <c r="E441" i="9"/>
  <c r="E440" i="9" s="1"/>
  <c r="E396" i="9"/>
  <c r="E361" i="9"/>
  <c r="E376" i="9"/>
  <c r="E335" i="9"/>
  <c r="E307" i="9"/>
  <c r="E200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30" i="9"/>
  <c r="E329" i="9" s="1"/>
  <c r="E328" i="9" s="1"/>
  <c r="E106" i="9"/>
  <c r="E105" i="9" s="1"/>
  <c r="E104" i="9" s="1"/>
  <c r="E490" i="9"/>
  <c r="E489" i="9" s="1"/>
  <c r="E488" i="9" s="1"/>
  <c r="E91" i="9"/>
  <c r="E439" i="9"/>
  <c r="E438" i="9" s="1"/>
  <c r="E437" i="9" s="1"/>
  <c r="E356" i="9"/>
  <c r="E355" i="9" s="1"/>
  <c r="E354" i="9" s="1"/>
  <c r="E462" i="9"/>
  <c r="E461" i="9" s="1"/>
  <c r="E395" i="9"/>
  <c r="E394" i="9" s="1"/>
  <c r="E393" i="9" s="1"/>
  <c r="E417" i="9"/>
  <c r="E375" i="9"/>
  <c r="E199" i="9"/>
  <c r="E97" i="9"/>
  <c r="E306" i="9"/>
  <c r="E305" i="9" s="1"/>
  <c r="E304" i="9" s="1"/>
  <c r="E80" i="9"/>
  <c r="E79" i="9" s="1"/>
  <c r="E96" i="9" l="1"/>
  <c r="E374" i="9"/>
  <c r="E373" i="9" s="1"/>
  <c r="F420" i="1" l="1"/>
  <c r="F419" i="1" s="1"/>
  <c r="F120" i="1"/>
  <c r="F532" i="1" l="1"/>
  <c r="F530" i="1"/>
  <c r="F523" i="1"/>
  <c r="F522" i="1" s="1"/>
  <c r="F516" i="1"/>
  <c r="F515" i="1" s="1"/>
  <c r="F513" i="1"/>
  <c r="F511" i="1"/>
  <c r="F509" i="1"/>
  <c r="F506" i="1"/>
  <c r="F504" i="1"/>
  <c r="F502" i="1"/>
  <c r="F496" i="1"/>
  <c r="F495" i="1" s="1"/>
  <c r="F494" i="1" s="1"/>
  <c r="F492" i="1"/>
  <c r="F490" i="1"/>
  <c r="F484" i="1"/>
  <c r="F483" i="1" s="1"/>
  <c r="F482" i="1" s="1"/>
  <c r="F470" i="1"/>
  <c r="F469" i="1" s="1"/>
  <c r="F467" i="1"/>
  <c r="F466" i="1" s="1"/>
  <c r="F463" i="1"/>
  <c r="F462" i="1" s="1"/>
  <c r="F461" i="1" s="1"/>
  <c r="F456" i="1"/>
  <c r="F455" i="1" s="1"/>
  <c r="F454" i="1" s="1"/>
  <c r="F449" i="1"/>
  <c r="F448" i="1" s="1"/>
  <c r="F446" i="1"/>
  <c r="F445" i="1" s="1"/>
  <c r="F442" i="1"/>
  <c r="F441" i="1" s="1"/>
  <c r="F439" i="1"/>
  <c r="F438" i="1" s="1"/>
  <c r="F423" i="1"/>
  <c r="F422" i="1" s="1"/>
  <c r="F429" i="1"/>
  <c r="F428" i="1" s="1"/>
  <c r="F416" i="1"/>
  <c r="F415" i="1" s="1"/>
  <c r="F413" i="1"/>
  <c r="F412" i="1" s="1"/>
  <c r="F404" i="1"/>
  <c r="F403" i="1" s="1"/>
  <c r="F402" i="1" s="1"/>
  <c r="F400" i="1"/>
  <c r="F399" i="1" s="1"/>
  <c r="F398" i="1" s="1"/>
  <c r="F397" i="1" s="1"/>
  <c r="F394" i="1"/>
  <c r="F393" i="1" s="1"/>
  <c r="F392" i="1" s="1"/>
  <c r="F391" i="1" s="1"/>
  <c r="F389" i="1"/>
  <c r="F388" i="1" s="1"/>
  <c r="F386" i="1"/>
  <c r="F384" i="1"/>
  <c r="F382" i="1"/>
  <c r="F379" i="1"/>
  <c r="F378" i="1" s="1"/>
  <c r="F372" i="1"/>
  <c r="F371" i="1" s="1"/>
  <c r="F370" i="1" s="1"/>
  <c r="F357" i="1"/>
  <c r="F356" i="1" s="1"/>
  <c r="F353" i="1"/>
  <c r="F351" i="1"/>
  <c r="F360" i="1"/>
  <c r="F359" i="1" s="1"/>
  <c r="F344" i="1"/>
  <c r="F343" i="1" s="1"/>
  <c r="F329" i="1"/>
  <c r="F328" i="1" s="1"/>
  <c r="F327" i="1" s="1"/>
  <c r="F325" i="1"/>
  <c r="F324" i="1" s="1"/>
  <c r="F323" i="1" s="1"/>
  <c r="F322" i="1" s="1"/>
  <c r="F320" i="1"/>
  <c r="F319" i="1" s="1"/>
  <c r="F318" i="1" s="1"/>
  <c r="F317" i="1" s="1"/>
  <c r="F314" i="1"/>
  <c r="F313" i="1" s="1"/>
  <c r="F312" i="1" s="1"/>
  <c r="F311" i="1" s="1"/>
  <c r="F307" i="1"/>
  <c r="F306" i="1" s="1"/>
  <c r="F305" i="1" s="1"/>
  <c r="F300" i="1"/>
  <c r="F299" i="1" s="1"/>
  <c r="F297" i="1"/>
  <c r="F296" i="1" s="1"/>
  <c r="F303" i="1"/>
  <c r="F302" i="1" s="1"/>
  <c r="F290" i="1"/>
  <c r="F289" i="1" s="1"/>
  <c r="F283" i="1"/>
  <c r="F282" i="1" s="1"/>
  <c r="F278" i="1"/>
  <c r="F277" i="1" s="1"/>
  <c r="F276" i="1" s="1"/>
  <c r="F274" i="1"/>
  <c r="F273" i="1" s="1"/>
  <c r="F272" i="1" s="1"/>
  <c r="F264" i="1"/>
  <c r="F263" i="1" s="1"/>
  <c r="F267" i="1"/>
  <c r="F266" i="1" s="1"/>
  <c r="F258" i="1"/>
  <c r="F257" i="1" s="1"/>
  <c r="F256" i="1" s="1"/>
  <c r="F251" i="1"/>
  <c r="F250" i="1" s="1"/>
  <c r="F238" i="1"/>
  <c r="F237" i="1" s="1"/>
  <c r="F235" i="1"/>
  <c r="F234" i="1" s="1"/>
  <c r="F228" i="1"/>
  <c r="F227" i="1" s="1"/>
  <c r="F222" i="1"/>
  <c r="F221" i="1" s="1"/>
  <c r="F215" i="1"/>
  <c r="F214" i="1" s="1"/>
  <c r="F213" i="1" s="1"/>
  <c r="F211" i="1"/>
  <c r="F210" i="1" s="1"/>
  <c r="F209" i="1" s="1"/>
  <c r="F202" i="1"/>
  <c r="F201" i="1" s="1"/>
  <c r="F205" i="1"/>
  <c r="F204" i="1" s="1"/>
  <c r="F199" i="1"/>
  <c r="F198" i="1" s="1"/>
  <c r="F193" i="1"/>
  <c r="F192" i="1" s="1"/>
  <c r="F187" i="1"/>
  <c r="F186" i="1" s="1"/>
  <c r="F184" i="1" s="1"/>
  <c r="F183" i="1" s="1"/>
  <c r="F180" i="1"/>
  <c r="F179" i="1" s="1"/>
  <c r="F178" i="1" s="1"/>
  <c r="F177" i="1" s="1"/>
  <c r="F176" i="1" s="1"/>
  <c r="F158" i="1"/>
  <c r="F156" i="1"/>
  <c r="F153" i="1"/>
  <c r="F152" i="1" s="1"/>
  <c r="F150" i="1"/>
  <c r="F148" i="1"/>
  <c r="F142" i="1"/>
  <c r="F140" i="1"/>
  <c r="F171" i="1"/>
  <c r="F170" i="1" s="1"/>
  <c r="F138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226" i="1" l="1"/>
  <c r="F225" i="1" s="1"/>
  <c r="F418" i="1"/>
  <c r="F487" i="1"/>
  <c r="F245" i="1"/>
  <c r="F244" i="1" s="1"/>
  <c r="F444" i="1"/>
  <c r="F508" i="1"/>
  <c r="F333" i="1"/>
  <c r="F332" i="1" s="1"/>
  <c r="F331" i="1" s="1"/>
  <c r="F24" i="1"/>
  <c r="F411" i="1"/>
  <c r="F355" i="1"/>
  <c r="F220" i="1"/>
  <c r="F219" i="1" s="1"/>
  <c r="F218" i="1" s="1"/>
  <c r="F54" i="1"/>
  <c r="F53" i="1" s="1"/>
  <c r="F288" i="1"/>
  <c r="F287" i="1" s="1"/>
  <c r="F316" i="1"/>
  <c r="F108" i="1"/>
  <c r="F107" i="1" s="1"/>
  <c r="F208" i="1"/>
  <c r="F83" i="1"/>
  <c r="F295" i="1"/>
  <c r="F294" i="1" s="1"/>
  <c r="F293" i="1" s="1"/>
  <c r="F292" i="1" s="1"/>
  <c r="F197" i="1"/>
  <c r="F196" i="1" s="1"/>
  <c r="F271" i="1"/>
  <c r="F521" i="1"/>
  <c r="F520" i="1" s="1"/>
  <c r="F519" i="1" s="1"/>
  <c r="F465" i="1"/>
  <c r="F460" i="1" s="1"/>
  <c r="F437" i="1"/>
  <c r="F369" i="1"/>
  <c r="F368" i="1" s="1"/>
  <c r="F367" i="1" s="1"/>
  <c r="F190" i="1"/>
  <c r="F189" i="1" s="1"/>
  <c r="F191" i="1"/>
  <c r="F126" i="1"/>
  <c r="F139" i="1"/>
  <c r="F501" i="1"/>
  <c r="F91" i="1"/>
  <c r="F90" i="1" s="1"/>
  <c r="F350" i="1"/>
  <c r="F349" i="1" s="1"/>
  <c r="F147" i="1"/>
  <c r="F381" i="1"/>
  <c r="F377" i="1" s="1"/>
  <c r="F376" i="1" s="1"/>
  <c r="F17" i="1"/>
  <c r="F529" i="1"/>
  <c r="F396" i="1"/>
  <c r="F38" i="1"/>
  <c r="F37" i="1" s="1"/>
  <c r="F262" i="1"/>
  <c r="F261" i="1" s="1"/>
  <c r="F260" i="1" s="1"/>
  <c r="F281" i="1"/>
  <c r="F280" i="1" s="1"/>
  <c r="F155" i="1"/>
  <c r="F61" i="1"/>
  <c r="F60" i="1" s="1"/>
  <c r="F59" i="1" s="1"/>
  <c r="F58" i="1" s="1"/>
  <c r="F67" i="1"/>
  <c r="F185" i="1"/>
  <c r="F122" i="1" l="1"/>
  <c r="F82" i="1"/>
  <c r="F410" i="1"/>
  <c r="F409" i="1" s="1"/>
  <c r="F408" i="1" s="1"/>
  <c r="F348" i="1"/>
  <c r="F310" i="1"/>
  <c r="F16" i="1"/>
  <c r="F286" i="1"/>
  <c r="F285" i="1" s="1"/>
  <c r="F36" i="1"/>
  <c r="F207" i="1"/>
  <c r="F195" i="1"/>
  <c r="F270" i="1"/>
  <c r="F269" i="1" s="1"/>
  <c r="F528" i="1"/>
  <c r="F527" i="1" s="1"/>
  <c r="F526" i="1" s="1"/>
  <c r="F525" i="1" s="1"/>
  <c r="F518" i="1" s="1"/>
  <c r="F500" i="1"/>
  <c r="F499" i="1" s="1"/>
  <c r="F498" i="1" s="1"/>
  <c r="F486" i="1"/>
  <c r="F459" i="1"/>
  <c r="F458" i="1" s="1"/>
  <c r="F436" i="1"/>
  <c r="F435" i="1" s="1"/>
  <c r="F375" i="1"/>
  <c r="F374" i="1" s="1"/>
  <c r="F347" i="1" l="1"/>
  <c r="F346" i="1" s="1"/>
  <c r="F35" i="1"/>
  <c r="F182" i="1"/>
  <c r="F434" i="1"/>
  <c r="F15" i="1"/>
  <c r="F14" i="1" s="1"/>
  <c r="F224" i="1"/>
  <c r="F217" i="1" s="1"/>
  <c r="F81" i="1"/>
  <c r="F52" i="1" s="1"/>
  <c r="F481" i="1"/>
  <c r="F480" i="1" s="1"/>
  <c r="F479" i="1" s="1"/>
  <c r="F13" i="1" l="1"/>
  <c r="F407" i="1"/>
  <c r="F51" i="1"/>
  <c r="F406" i="1" l="1"/>
  <c r="F534" i="1" s="1"/>
  <c r="E259" i="9" l="1"/>
  <c r="E258" i="9" s="1"/>
  <c r="E118" i="9"/>
  <c r="C36" i="8" l="1"/>
  <c r="E217" i="9" l="1"/>
  <c r="E163" i="9" l="1"/>
  <c r="E162" i="9" s="1"/>
  <c r="E256" i="9" l="1"/>
  <c r="E255" i="9" s="1"/>
  <c r="E254" i="9" s="1"/>
  <c r="E253" i="9" s="1"/>
  <c r="E252" i="9" s="1"/>
  <c r="E194" i="9"/>
  <c r="E193" i="9" s="1"/>
  <c r="E290" i="9" l="1"/>
  <c r="E289" i="9" s="1"/>
  <c r="E197" i="9"/>
  <c r="E196" i="9" s="1"/>
  <c r="E298" i="9" l="1"/>
  <c r="E288" i="9" s="1"/>
  <c r="E124" i="9"/>
  <c r="E123" i="9" s="1"/>
  <c r="E46" i="9" l="1"/>
  <c r="E45" i="9" s="1"/>
  <c r="E44" i="9" l="1"/>
  <c r="E121" i="9"/>
  <c r="E120" i="9" s="1"/>
  <c r="E266" i="9" l="1"/>
  <c r="E265" i="9" s="1"/>
  <c r="E264" i="9" s="1"/>
  <c r="E263" i="9" l="1"/>
  <c r="E262" i="9" l="1"/>
  <c r="E261" i="9" s="1"/>
  <c r="C29" i="8"/>
  <c r="C14" i="8"/>
  <c r="E486" i="9"/>
  <c r="E485" i="9" s="1"/>
  <c r="E415" i="9"/>
  <c r="E414" i="9" s="1"/>
  <c r="E413" i="9" s="1"/>
  <c r="E412" i="9" s="1"/>
  <c r="E282" i="9"/>
  <c r="E281" i="9" s="1"/>
  <c r="E191" i="9"/>
  <c r="E190" i="9" s="1"/>
  <c r="E179" i="9"/>
  <c r="E178" i="9" s="1"/>
  <c r="E177" i="9" s="1"/>
  <c r="E176" i="9" s="1"/>
  <c r="E172" i="9"/>
  <c r="E171" i="9" s="1"/>
  <c r="E170" i="9" s="1"/>
  <c r="E169" i="9" s="1"/>
  <c r="E168" i="9" s="1"/>
  <c r="E148" i="9"/>
  <c r="E145" i="9"/>
  <c r="E144" i="9" s="1"/>
  <c r="E142" i="9"/>
  <c r="E140" i="9"/>
  <c r="E134" i="9"/>
  <c r="E132" i="9"/>
  <c r="E116" i="9"/>
  <c r="E115" i="9" s="1"/>
  <c r="E77" i="9"/>
  <c r="E76" i="9" s="1"/>
  <c r="E72" i="9" s="1"/>
  <c r="E71" i="9" s="1"/>
  <c r="E19" i="9"/>
  <c r="E18" i="9" s="1"/>
  <c r="E280" i="9" l="1"/>
  <c r="E279" i="9" s="1"/>
  <c r="E278" i="9" s="1"/>
  <c r="E17" i="9"/>
  <c r="E189" i="9"/>
  <c r="C13" i="8"/>
  <c r="C68" i="8" s="1"/>
  <c r="E175" i="9"/>
  <c r="E484" i="9"/>
  <c r="E147" i="9"/>
  <c r="E139" i="9"/>
  <c r="E131" i="9"/>
  <c r="E111" i="9" l="1"/>
  <c r="E216" i="9"/>
  <c r="E483" i="9"/>
  <c r="E188" i="9"/>
  <c r="E187" i="9" s="1"/>
  <c r="E174" i="9" s="1"/>
  <c r="E411" i="9"/>
  <c r="E460" i="9"/>
  <c r="E482" i="9" l="1"/>
  <c r="E481" i="9" s="1"/>
  <c r="E70" i="9"/>
  <c r="E16" i="9" s="1"/>
  <c r="E277" i="9"/>
  <c r="E209" i="9"/>
  <c r="E504" i="9" l="1"/>
</calcChain>
</file>

<file path=xl/sharedStrings.xml><?xml version="1.0" encoding="utf-8"?>
<sst xmlns="http://schemas.openxmlformats.org/spreadsheetml/2006/main" count="4711" uniqueCount="511">
  <si>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</si>
  <si>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</si>
  <si>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</si>
  <si>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</si>
  <si>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</si>
  <si>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</si>
  <si>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</si>
  <si>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</si>
  <si>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</si>
  <si>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</si>
  <si>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</si>
  <si>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</si>
  <si>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</si>
  <si>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</si>
  <si>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</si>
  <si>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</si>
  <si>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</si>
  <si>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</si>
  <si>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</si>
  <si>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</si>
  <si>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</si>
  <si>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</si>
  <si>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</si>
  <si>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</si>
  <si>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</si>
  <si>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</si>
  <si>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</si>
  <si>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</si>
  <si>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</si>
  <si>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</si>
  <si>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</si>
  <si>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</si>
  <si>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</si>
  <si>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</si>
  <si>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</si>
  <si>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</si>
  <si>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</si>
  <si>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</si>
  <si>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</si>
  <si>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</si>
  <si>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</si>
  <si>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</si>
  <si>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</si>
  <si>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</si>
  <si>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</si>
  <si>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</si>
  <si>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</si>
  <si>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</si>
  <si>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</si>
  <si>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</si>
  <si>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</si>
  <si>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</si>
  <si>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</si>
  <si>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</si>
  <si>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</si>
  <si>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</si>
  <si>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</si>
  <si>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</si>
  <si>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</si>
  <si>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</si>
  <si>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</si>
  <si>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</si>
  <si>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</si>
  <si>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</si>
  <si>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</si>
  <si>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</si>
  <si>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</si>
  <si>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</si>
  <si>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</si>
  <si>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</si>
  <si>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</si>
  <si>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</si>
  <si>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</si>
  <si>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</si>
  <si>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</si>
  <si>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</si>
  <si>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</si>
  <si>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</si>
  <si>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</si>
  <si>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</si>
  <si>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</si>
  <si>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</si>
  <si>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</si>
  <si>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</si>
  <si>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</si>
  <si>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</si>
  <si>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</si>
  <si>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</si>
  <si>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</si>
  <si>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</si>
  <si>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</si>
  <si>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</si>
  <si>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</si>
  <si>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</si>
  <si>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</si>
  <si>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</si>
  <si>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</si>
  <si>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</si>
  <si>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</si>
  <si>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</si>
  <si>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</si>
  <si>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</si>
  <si>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</si>
  <si>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</si>
  <si>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</si>
  <si>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</si>
  <si>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</si>
  <si>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</si>
  <si>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</si>
  <si>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</si>
  <si>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</si>
  <si>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</si>
  <si>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</si>
  <si>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</si>
  <si>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</si>
  <si>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</si>
  <si>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</si>
  <si>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</si>
  <si>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</si>
  <si>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</si>
  <si>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</si>
  <si>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</si>
  <si>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</si>
  <si>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</si>
  <si>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</si>
  <si>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</si>
  <si>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</si>
  <si>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</si>
  <si>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</si>
  <si>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</si>
  <si>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</si>
  <si>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</si>
  <si>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</si>
  <si>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</si>
  <si>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</si>
  <si>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</si>
  <si>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</si>
  <si>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</si>
  <si>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</si>
  <si>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</si>
  <si>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</si>
  <si>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</si>
  <si>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</si>
  <si>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</si>
  <si>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</si>
  <si>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</si>
  <si>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</si>
  <si>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</si>
  <si>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</si>
  <si>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</si>
  <si>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</si>
  <si>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</si>
  <si>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</si>
  <si>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</si>
  <si>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</si>
  <si>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</si>
  <si>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</si>
  <si>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</si>
  <si>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</si>
  <si>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</si>
  <si>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</si>
  <si>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</si>
  <si>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</si>
  <si>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</si>
  <si>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</si>
  <si>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</si>
  <si>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</si>
  <si>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</si>
  <si>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</si>
  <si>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</si>
  <si>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</si>
  <si>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</si>
  <si>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</si>
  <si>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</si>
  <si>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</si>
  <si>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</si>
  <si>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</si>
  <si>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</si>
  <si>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</si>
  <si>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</si>
  <si>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</si>
  <si>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</si>
  <si>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</si>
  <si>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</si>
  <si>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</si>
  <si>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</si>
  <si>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</si>
  <si>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</si>
  <si>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</si>
  <si>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</si>
  <si>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</si>
  <si>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</si>
  <si>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</si>
  <si>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</si>
  <si>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</si>
  <si>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</si>
  <si>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</si>
  <si>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</si>
  <si>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</si>
  <si>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</si>
  <si>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</si>
  <si>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</si>
  <si>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</si>
  <si>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</si>
  <si>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</si>
  <si>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</si>
  <si>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</si>
  <si>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</si>
  <si>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</si>
  <si>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</si>
  <si>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</si>
  <si>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</si>
  <si>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</si>
  <si>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</si>
  <si>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</si>
  <si>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</si>
  <si>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</si>
  <si>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</si>
  <si>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</si>
  <si>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</si>
  <si>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</si>
  <si>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</si>
  <si>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</si>
  <si>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</si>
  <si>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</si>
  <si>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</si>
  <si>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</si>
  <si>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</si>
  <si>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</si>
  <si>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</si>
  <si>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</si>
  <si>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</si>
  <si>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</si>
  <si>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</si>
  <si>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</si>
  <si>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</si>
  <si>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</si>
  <si>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</si>
  <si>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</si>
  <si>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</si>
  <si>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</si>
  <si>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</si>
  <si>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</si>
  <si>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</si>
  <si>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</si>
  <si>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</si>
  <si>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</si>
  <si>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</si>
  <si>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</si>
  <si>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</si>
  <si>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</si>
  <si>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</si>
  <si>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</si>
  <si>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</si>
  <si>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</si>
  <si>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</si>
  <si>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</si>
  <si>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</si>
  <si>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</si>
  <si>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</si>
  <si>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</si>
  <si>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</si>
  <si>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</si>
  <si>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</si>
  <si>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</si>
  <si>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</si>
  <si>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</si>
  <si>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</si>
  <si>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</si>
  <si>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</si>
  <si>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</si>
  <si>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</si>
  <si>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</si>
  <si>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</si>
  <si>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</si>
  <si>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</si>
  <si>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</si>
  <si>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</si>
  <si>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</si>
  <si>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</si>
  <si>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</si>
  <si>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</si>
  <si>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</si>
  <si>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</si>
  <si>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</si>
  <si>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</si>
  <si>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</si>
  <si>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</si>
  <si>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</si>
  <si>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</si>
  <si>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</si>
  <si>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</si>
  <si>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</si>
  <si>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</si>
  <si>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</si>
  <si>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</si>
  <si>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</si>
  <si>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</si>
  <si>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</si>
  <si>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</si>
  <si>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</si>
  <si>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</si>
  <si>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</si>
  <si>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</si>
  <si>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</si>
  <si>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</si>
  <si>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</si>
  <si>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</si>
  <si>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</si>
  <si>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</si>
  <si>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</si>
  <si>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</si>
  <si>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</si>
  <si>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</si>
  <si>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</si>
  <si>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</si>
  <si>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</si>
  <si>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</si>
  <si>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</si>
  <si>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</si>
  <si>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</si>
  <si>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</si>
  <si>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</si>
  <si>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</si>
  <si>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</si>
  <si>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</si>
  <si>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</si>
  <si>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</si>
  <si>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</si>
  <si>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</si>
  <si>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</si>
  <si>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</si>
  <si>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</si>
  <si>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</si>
  <si>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</si>
  <si>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</si>
  <si>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</si>
  <si>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</si>
  <si>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</si>
  <si>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</si>
  <si>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</si>
  <si>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</si>
  <si>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</si>
  <si>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</si>
  <si>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</si>
  <si>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</si>
  <si>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</si>
  <si>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</si>
  <si>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</si>
  <si>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</si>
  <si>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</si>
  <si>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</si>
  <si>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</si>
  <si>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</si>
  <si>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</si>
  <si>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</si>
  <si>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</si>
  <si>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</si>
  <si>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</si>
  <si>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</si>
  <si>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</si>
  <si>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</si>
  <si>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</si>
  <si>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</si>
  <si>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</si>
  <si>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</si>
  <si>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</si>
  <si>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</si>
  <si>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</si>
  <si>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</si>
  <si>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</si>
  <si>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</si>
  <si>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</si>
  <si>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</si>
  <si>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</si>
  <si>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</si>
  <si>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</si>
  <si>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</si>
  <si>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</si>
  <si>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</si>
  <si>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</si>
  <si>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</si>
  <si>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</si>
  <si>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</si>
  <si>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</si>
  <si>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</si>
  <si>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</si>
  <si>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</si>
  <si>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</si>
  <si>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</si>
  <si>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</si>
  <si>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</si>
  <si>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</si>
  <si>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</si>
  <si>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</si>
  <si>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</si>
  <si>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</si>
  <si>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</si>
  <si>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</si>
  <si>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</si>
  <si>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</si>
  <si>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</si>
  <si>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</si>
  <si>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</si>
  <si>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</si>
  <si>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</si>
  <si>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</si>
  <si>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</si>
  <si>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</si>
  <si>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</si>
  <si>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</si>
  <si>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</si>
  <si>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</si>
  <si>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</si>
  <si>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</si>
  <si>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</si>
  <si>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</si>
  <si>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</si>
  <si>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</si>
  <si>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</si>
  <si>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</si>
  <si>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</si>
  <si>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</si>
  <si>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</si>
  <si>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</si>
  <si>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</si>
  <si>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</si>
  <si>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</si>
  <si>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</si>
  <si>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</si>
  <si>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</si>
  <si>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</si>
  <si>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</si>
  <si>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</si>
  <si>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</si>
  <si>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</si>
  <si>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</si>
  <si>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</si>
  <si>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</si>
  <si>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</si>
  <si>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</si>
  <si>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</si>
  <si>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</si>
  <si>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</si>
  <si>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</si>
  <si>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</si>
  <si>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</si>
  <si>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</si>
  <si>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</si>
  <si>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</si>
  <si>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</si>
  <si>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</si>
  <si>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</si>
  <si>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</si>
  <si>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</si>
  <si>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</si>
  <si>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</si>
  <si>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</si>
  <si>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</si>
  <si>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</si>
  <si>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</si>
  <si>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</si>
  <si>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</si>
  <si>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</si>
  <si>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</si>
  <si>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</si>
  <si>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</si>
  <si>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</si>
  <si>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</si>
  <si>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</si>
  <si>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</si>
  <si>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</si>
  <si>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</si>
  <si>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</si>
  <si>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</si>
  <si>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</si>
  <si>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</si>
  <si>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</si>
  <si>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</si>
  <si>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</si>
  <si>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</si>
  <si>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</si>
  <si>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</si>
  <si>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</si>
  <si>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</si>
  <si>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</si>
  <si>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</si>
  <si>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</si>
  <si>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</si>
  <si>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</si>
  <si>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</si>
  <si>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</si>
  <si>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</si>
  <si>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</si>
  <si>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</si>
  <si>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</si>
  <si>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</si>
  <si>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</si>
  <si>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</si>
  <si>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</si>
  <si>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</si>
  <si>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</si>
  <si>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</si>
  <si>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</si>
  <si>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</si>
  <si>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Субвенции на осуществление полномочий по государственной регистрации актов гражданского состояния</t>
  </si>
  <si>
    <t>991995930F</t>
  </si>
  <si>
    <t>Мероприятия, направленные на восстановление лестницы, ведущей к пляжной зоне</t>
  </si>
  <si>
    <t>0797443500</t>
  </si>
  <si>
    <t>к решению Думы</t>
  </si>
  <si>
    <t>от 08.09.2020 №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</si>
</sst>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/>
    <xf numFmtId="4" fontId="5" fillId="2" borderId="0" xfId="0" applyNumberFormat="1" applyFont="1" applyFill="1" applyAlignment="1">
      <alignment vertical="top"/>
    </xf>
    <xf numFmtId="49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49" fontId="6" fillId="2" borderId="0" xfId="0" applyNumberFormat="1" applyFont="1" applyFill="1"/>
    <xf numFmtId="4" fontId="6" fillId="2" borderId="0" xfId="0" applyNumberFormat="1" applyFont="1" applyFill="1"/>
    <xf numFmtId="0" fontId="5" fillId="2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5" fillId="2" borderId="0" xfId="0" applyNumberFormat="1" applyFont="1" applyFill="1"/>
    <xf numFmtId="0" fontId="15" fillId="2" borderId="0" xfId="0" applyFont="1" applyFill="1"/>
    <xf numFmtId="0" fontId="5" fillId="0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0" fontId="16" fillId="2" borderId="0" xfId="0" applyFont="1" applyFill="1"/>
    <xf numFmtId="4" fontId="16" fillId="2" borderId="0" xfId="0" applyNumberFormat="1" applyFont="1" applyFill="1"/>
    <xf numFmtId="0" fontId="17" fillId="2" borderId="0" xfId="0" applyFont="1" applyFill="1"/>
    <xf numFmtId="10" fontId="3" fillId="2" borderId="0" xfId="0" applyNumberFormat="1" applyFont="1" applyFill="1"/>
    <xf numFmtId="0" fontId="5" fillId="0" borderId="0" xfId="0" applyFont="1" applyFill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9" fillId="2" borderId="2" xfId="0" applyNumberFormat="1" applyFont="1" applyFill="1" applyBorder="1" applyAlignment="1">
      <alignment horizontal="right" vertical="top" shrinkToFit="1"/>
    </xf>
    <xf numFmtId="4" fontId="15" fillId="2" borderId="0" xfId="0" applyNumberFormat="1" applyFont="1" applyFill="1"/>
    <xf numFmtId="4" fontId="8" fillId="2" borderId="2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top"/>
    </xf>
    <xf numFmtId="164" fontId="4" fillId="2" borderId="0" xfId="0" applyNumberFormat="1" applyFont="1" applyFill="1"/>
    <xf numFmtId="49" fontId="9" fillId="2" borderId="1" xfId="0" applyNumberFormat="1" applyFont="1" applyFill="1" applyBorder="1" applyAlignment="1">
      <alignment horizontal="center" shrinkToFit="1"/>
    </xf>
    <xf numFmtId="4" fontId="9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4" fillId="2" borderId="0" xfId="0" applyNumberFormat="1" applyFont="1" applyFill="1" applyAlignment="1"/>
    <xf numFmtId="164" fontId="4" fillId="2" borderId="0" xfId="0" applyNumberFormat="1" applyFont="1" applyFill="1" applyAlignment="1"/>
    <xf numFmtId="0" fontId="3" fillId="2" borderId="0" xfId="0" applyFont="1" applyFill="1" applyAlignment="1"/>
    <xf numFmtId="0" fontId="19" fillId="3" borderId="1" xfId="0" applyFont="1" applyFill="1" applyBorder="1" applyAlignment="1">
      <alignment vertical="center" wrapText="1"/>
    </xf>
    <xf numFmtId="0" fontId="17" fillId="2" borderId="0" xfId="0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164" fontId="17" fillId="2" borderId="0" xfId="0" applyNumberFormat="1" applyFont="1" applyFill="1"/>
    <xf numFmtId="0" fontId="9" fillId="2" borderId="1" xfId="0" applyFont="1" applyFill="1" applyBorder="1" applyAlignment="1">
      <alignment wrapText="1"/>
    </xf>
    <xf numFmtId="0" fontId="6" fillId="3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top" shrinkToFit="1"/>
    </xf>
    <xf numFmtId="0" fontId="1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6" fillId="0" borderId="0" xfId="0" applyFont="1" applyAlignment="1"/>
    <xf numFmtId="0" fontId="5" fillId="2" borderId="0" xfId="0" applyFont="1" applyFill="1" applyBorder="1" applyAlignment="1">
      <alignment horizontal="center" wrapText="1"/>
    </xf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2"/>
  <sheetViews>
    <sheetView view="pageBreakPreview" topLeftCell="B1" zoomScaleNormal="100" zoomScaleSheetLayoutView="100" workbookViewId="0">
      <selection activeCell="F4" sqref="F4"/>
    </sheetView>
  </sheetViews>
  <sheetFormatPr defaultRowHeight="18.75" outlineLevelRow="7" x14ac:dyDescent="0.3"/>
  <cols>
    <col min="1" max="1" width="110.85546875" style="14" customWidth="1"/>
    <col min="2" max="2" width="6.7109375" style="12" customWidth="1"/>
    <col min="3" max="3" width="7.140625" style="12" customWidth="1"/>
    <col min="4" max="4" width="16.140625" style="12" customWidth="1"/>
    <col min="5" max="5" width="7.28515625" style="12" customWidth="1"/>
    <col min="6" max="6" width="18.42578125" style="31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61" t="s">
        <v>223</v>
      </c>
    </row>
    <row r="2" spans="1:11" x14ac:dyDescent="0.3">
      <c r="F2" s="61" t="s">
        <v>509</v>
      </c>
    </row>
    <row r="3" spans="1:11" x14ac:dyDescent="0.3">
      <c r="F3" s="61" t="s">
        <v>310</v>
      </c>
    </row>
    <row r="4" spans="1:11" x14ac:dyDescent="0.3">
      <c r="F4" s="61" t="s">
        <v>510</v>
      </c>
    </row>
    <row r="5" spans="1:11" x14ac:dyDescent="0.3">
      <c r="F5" s="61" t="s">
        <v>239</v>
      </c>
    </row>
    <row r="6" spans="1:11" x14ac:dyDescent="0.3">
      <c r="F6" s="61" t="s">
        <v>461</v>
      </c>
    </row>
    <row r="7" spans="1:11" x14ac:dyDescent="0.3">
      <c r="F7" s="61" t="s">
        <v>462</v>
      </c>
    </row>
    <row r="8" spans="1:11" x14ac:dyDescent="0.3">
      <c r="F8" s="61" t="s">
        <v>463</v>
      </c>
    </row>
    <row r="9" spans="1:11" s="1" customFormat="1" x14ac:dyDescent="0.3">
      <c r="A9" s="112" t="s">
        <v>226</v>
      </c>
      <c r="B9" s="112"/>
      <c r="C9" s="112"/>
      <c r="D9" s="112"/>
      <c r="E9" s="112"/>
      <c r="F9" s="112"/>
      <c r="G9" s="55"/>
      <c r="H9" s="55"/>
      <c r="I9" s="55"/>
      <c r="J9" s="55"/>
      <c r="K9" s="55"/>
    </row>
    <row r="10" spans="1:11" s="1" customFormat="1" x14ac:dyDescent="0.3">
      <c r="A10" s="111" t="s">
        <v>311</v>
      </c>
      <c r="B10" s="111"/>
      <c r="C10" s="111"/>
      <c r="D10" s="111"/>
      <c r="E10" s="111"/>
      <c r="F10" s="111"/>
      <c r="G10" s="55"/>
      <c r="H10" s="55"/>
      <c r="I10" s="55"/>
      <c r="J10" s="55"/>
      <c r="K10" s="55"/>
    </row>
    <row r="11" spans="1:11" s="1" customFormat="1" x14ac:dyDescent="0.3">
      <c r="A11" s="15"/>
      <c r="B11" s="47"/>
      <c r="C11" s="47"/>
      <c r="D11" s="47"/>
      <c r="E11" s="47"/>
      <c r="F11" s="17" t="s">
        <v>420</v>
      </c>
      <c r="G11" s="55"/>
      <c r="H11" s="55"/>
      <c r="I11" s="55"/>
      <c r="J11" s="55"/>
      <c r="K11" s="55"/>
    </row>
    <row r="12" spans="1:11" ht="37.5" x14ac:dyDescent="0.25">
      <c r="A12" s="18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68" t="s">
        <v>182</v>
      </c>
    </row>
    <row r="13" spans="1:11" s="3" customFormat="1" ht="37.5" x14ac:dyDescent="0.25">
      <c r="A13" s="20" t="s">
        <v>5</v>
      </c>
      <c r="B13" s="21" t="s">
        <v>6</v>
      </c>
      <c r="C13" s="21" t="s">
        <v>7</v>
      </c>
      <c r="D13" s="21" t="s">
        <v>144</v>
      </c>
      <c r="E13" s="21" t="s">
        <v>8</v>
      </c>
      <c r="F13" s="73">
        <f>F14+F35</f>
        <v>35866413</v>
      </c>
      <c r="G13" s="7"/>
      <c r="H13" s="7"/>
      <c r="I13" s="7"/>
      <c r="J13" s="7"/>
      <c r="K13" s="7"/>
    </row>
    <row r="14" spans="1:11" outlineLevel="1" x14ac:dyDescent="0.25">
      <c r="A14" s="22" t="s">
        <v>9</v>
      </c>
      <c r="B14" s="23" t="s">
        <v>6</v>
      </c>
      <c r="C14" s="23" t="s">
        <v>10</v>
      </c>
      <c r="D14" s="23" t="s">
        <v>144</v>
      </c>
      <c r="E14" s="23" t="s">
        <v>8</v>
      </c>
      <c r="F14" s="69">
        <f t="shared" ref="F14" si="0">F15+F24</f>
        <v>7442861</v>
      </c>
    </row>
    <row r="15" spans="1:11" ht="37.5" outlineLevel="2" x14ac:dyDescent="0.25">
      <c r="A15" s="22" t="s">
        <v>11</v>
      </c>
      <c r="B15" s="23" t="s">
        <v>6</v>
      </c>
      <c r="C15" s="23" t="s">
        <v>12</v>
      </c>
      <c r="D15" s="23" t="s">
        <v>144</v>
      </c>
      <c r="E15" s="23" t="s">
        <v>8</v>
      </c>
      <c r="F15" s="69">
        <f t="shared" ref="F15:F16" si="1">F16</f>
        <v>6897609</v>
      </c>
    </row>
    <row r="16" spans="1:11" outlineLevel="4" x14ac:dyDescent="0.25">
      <c r="A16" s="22" t="s">
        <v>153</v>
      </c>
      <c r="B16" s="23" t="s">
        <v>6</v>
      </c>
      <c r="C16" s="23" t="s">
        <v>12</v>
      </c>
      <c r="D16" s="23" t="s">
        <v>145</v>
      </c>
      <c r="E16" s="23" t="s">
        <v>8</v>
      </c>
      <c r="F16" s="69">
        <f t="shared" si="1"/>
        <v>6897609</v>
      </c>
    </row>
    <row r="17" spans="1:11" ht="37.5" outlineLevel="5" x14ac:dyDescent="0.25">
      <c r="A17" s="22" t="s">
        <v>13</v>
      </c>
      <c r="B17" s="23" t="s">
        <v>6</v>
      </c>
      <c r="C17" s="23" t="s">
        <v>12</v>
      </c>
      <c r="D17" s="23" t="s">
        <v>146</v>
      </c>
      <c r="E17" s="23" t="s">
        <v>8</v>
      </c>
      <c r="F17" s="69">
        <f t="shared" ref="F17" si="2">F18+F20+F22</f>
        <v>6897609</v>
      </c>
    </row>
    <row r="18" spans="1:11" ht="56.25" outlineLevel="6" x14ac:dyDescent="0.25">
      <c r="A18" s="22" t="s">
        <v>14</v>
      </c>
      <c r="B18" s="23" t="s">
        <v>6</v>
      </c>
      <c r="C18" s="23" t="s">
        <v>12</v>
      </c>
      <c r="D18" s="23" t="s">
        <v>146</v>
      </c>
      <c r="E18" s="23" t="s">
        <v>15</v>
      </c>
      <c r="F18" s="69">
        <f t="shared" ref="F18" si="3">F19</f>
        <v>6726209</v>
      </c>
    </row>
    <row r="19" spans="1:11" outlineLevel="7" x14ac:dyDescent="0.25">
      <c r="A19" s="22" t="s">
        <v>16</v>
      </c>
      <c r="B19" s="23" t="s">
        <v>6</v>
      </c>
      <c r="C19" s="23" t="s">
        <v>12</v>
      </c>
      <c r="D19" s="23" t="s">
        <v>146</v>
      </c>
      <c r="E19" s="23" t="s">
        <v>17</v>
      </c>
      <c r="F19" s="70">
        <v>6726209</v>
      </c>
    </row>
    <row r="20" spans="1:11" outlineLevel="6" x14ac:dyDescent="0.25">
      <c r="A20" s="22" t="s">
        <v>18</v>
      </c>
      <c r="B20" s="23" t="s">
        <v>6</v>
      </c>
      <c r="C20" s="23" t="s">
        <v>12</v>
      </c>
      <c r="D20" s="23" t="s">
        <v>146</v>
      </c>
      <c r="E20" s="23" t="s">
        <v>19</v>
      </c>
      <c r="F20" s="69">
        <f t="shared" ref="F20" si="4">F21</f>
        <v>170400</v>
      </c>
    </row>
    <row r="21" spans="1:11" ht="37.5" outlineLevel="7" x14ac:dyDescent="0.25">
      <c r="A21" s="22" t="s">
        <v>20</v>
      </c>
      <c r="B21" s="23" t="s">
        <v>6</v>
      </c>
      <c r="C21" s="23" t="s">
        <v>12</v>
      </c>
      <c r="D21" s="23" t="s">
        <v>146</v>
      </c>
      <c r="E21" s="23" t="s">
        <v>21</v>
      </c>
      <c r="F21" s="67">
        <v>170400</v>
      </c>
    </row>
    <row r="22" spans="1:11" outlineLevel="6" x14ac:dyDescent="0.25">
      <c r="A22" s="22" t="s">
        <v>22</v>
      </c>
      <c r="B22" s="23" t="s">
        <v>6</v>
      </c>
      <c r="C22" s="23" t="s">
        <v>12</v>
      </c>
      <c r="D22" s="23" t="s">
        <v>146</v>
      </c>
      <c r="E22" s="23" t="s">
        <v>23</v>
      </c>
      <c r="F22" s="69">
        <f t="shared" ref="F22" si="5">F23</f>
        <v>1000</v>
      </c>
    </row>
    <row r="23" spans="1:11" outlineLevel="7" x14ac:dyDescent="0.25">
      <c r="A23" s="22" t="s">
        <v>24</v>
      </c>
      <c r="B23" s="23" t="s">
        <v>6</v>
      </c>
      <c r="C23" s="23" t="s">
        <v>12</v>
      </c>
      <c r="D23" s="23" t="s">
        <v>146</v>
      </c>
      <c r="E23" s="23" t="s">
        <v>25</v>
      </c>
      <c r="F23" s="67">
        <v>1000</v>
      </c>
    </row>
    <row r="24" spans="1:11" outlineLevel="2" x14ac:dyDescent="0.25">
      <c r="A24" s="22" t="s">
        <v>26</v>
      </c>
      <c r="B24" s="23" t="s">
        <v>6</v>
      </c>
      <c r="C24" s="23" t="s">
        <v>27</v>
      </c>
      <c r="D24" s="23" t="s">
        <v>144</v>
      </c>
      <c r="E24" s="23" t="s">
        <v>8</v>
      </c>
      <c r="F24" s="69">
        <f>F25+F30</f>
        <v>545252</v>
      </c>
    </row>
    <row r="25" spans="1:11" s="57" customFormat="1" ht="37.5" outlineLevel="3" x14ac:dyDescent="0.25">
      <c r="A25" s="63" t="s">
        <v>437</v>
      </c>
      <c r="B25" s="43" t="s">
        <v>6</v>
      </c>
      <c r="C25" s="43" t="s">
        <v>27</v>
      </c>
      <c r="D25" s="43" t="s">
        <v>147</v>
      </c>
      <c r="E25" s="43" t="s">
        <v>8</v>
      </c>
      <c r="F25" s="71">
        <f t="shared" ref="F25:F28" si="6">F26</f>
        <v>30000</v>
      </c>
      <c r="G25" s="58"/>
      <c r="H25" s="58"/>
      <c r="I25" s="58"/>
      <c r="J25" s="58"/>
      <c r="K25" s="58"/>
    </row>
    <row r="26" spans="1:11" ht="37.5" outlineLevel="4" x14ac:dyDescent="0.25">
      <c r="A26" s="22" t="s">
        <v>312</v>
      </c>
      <c r="B26" s="23" t="s">
        <v>6</v>
      </c>
      <c r="C26" s="23" t="s">
        <v>27</v>
      </c>
      <c r="D26" s="23" t="s">
        <v>313</v>
      </c>
      <c r="E26" s="23" t="s">
        <v>8</v>
      </c>
      <c r="F26" s="69">
        <f t="shared" si="6"/>
        <v>30000</v>
      </c>
    </row>
    <row r="27" spans="1:11" outlineLevel="5" x14ac:dyDescent="0.25">
      <c r="A27" s="64" t="s">
        <v>325</v>
      </c>
      <c r="B27" s="23" t="s">
        <v>6</v>
      </c>
      <c r="C27" s="23" t="s">
        <v>27</v>
      </c>
      <c r="D27" s="23" t="s">
        <v>314</v>
      </c>
      <c r="E27" s="23" t="s">
        <v>8</v>
      </c>
      <c r="F27" s="69">
        <f t="shared" si="6"/>
        <v>30000</v>
      </c>
    </row>
    <row r="28" spans="1:11" outlineLevel="6" x14ac:dyDescent="0.25">
      <c r="A28" s="22" t="s">
        <v>18</v>
      </c>
      <c r="B28" s="23" t="s">
        <v>6</v>
      </c>
      <c r="C28" s="23" t="s">
        <v>27</v>
      </c>
      <c r="D28" s="23" t="s">
        <v>314</v>
      </c>
      <c r="E28" s="23" t="s">
        <v>19</v>
      </c>
      <c r="F28" s="69">
        <f t="shared" si="6"/>
        <v>30000</v>
      </c>
    </row>
    <row r="29" spans="1:11" ht="37.5" outlineLevel="7" x14ac:dyDescent="0.25">
      <c r="A29" s="22" t="s">
        <v>20</v>
      </c>
      <c r="B29" s="23" t="s">
        <v>6</v>
      </c>
      <c r="C29" s="23" t="s">
        <v>27</v>
      </c>
      <c r="D29" s="23" t="s">
        <v>314</v>
      </c>
      <c r="E29" s="23" t="s">
        <v>21</v>
      </c>
      <c r="F29" s="69">
        <v>30000</v>
      </c>
    </row>
    <row r="30" spans="1:11" s="57" customFormat="1" ht="37.5" outlineLevel="7" x14ac:dyDescent="0.25">
      <c r="A30" s="56" t="s">
        <v>448</v>
      </c>
      <c r="B30" s="23" t="s">
        <v>6</v>
      </c>
      <c r="C30" s="23" t="s">
        <v>27</v>
      </c>
      <c r="D30" s="43" t="s">
        <v>315</v>
      </c>
      <c r="E30" s="43" t="s">
        <v>8</v>
      </c>
      <c r="F30" s="72">
        <f t="shared" ref="F30:F33" si="7">F31</f>
        <v>515252</v>
      </c>
      <c r="G30" s="58"/>
      <c r="H30" s="58"/>
      <c r="I30" s="58"/>
      <c r="J30" s="58"/>
      <c r="K30" s="58"/>
    </row>
    <row r="31" spans="1:11" ht="37.5" outlineLevel="7" x14ac:dyDescent="0.25">
      <c r="A31" s="65" t="s">
        <v>316</v>
      </c>
      <c r="B31" s="23" t="s">
        <v>6</v>
      </c>
      <c r="C31" s="23" t="s">
        <v>27</v>
      </c>
      <c r="D31" s="23" t="s">
        <v>317</v>
      </c>
      <c r="E31" s="23" t="s">
        <v>8</v>
      </c>
      <c r="F31" s="67">
        <f t="shared" si="7"/>
        <v>515252</v>
      </c>
    </row>
    <row r="32" spans="1:11" ht="37.5" outlineLevel="5" x14ac:dyDescent="0.25">
      <c r="A32" s="22" t="s">
        <v>28</v>
      </c>
      <c r="B32" s="23" t="s">
        <v>6</v>
      </c>
      <c r="C32" s="23" t="s">
        <v>27</v>
      </c>
      <c r="D32" s="23" t="s">
        <v>333</v>
      </c>
      <c r="E32" s="23" t="s">
        <v>8</v>
      </c>
      <c r="F32" s="69">
        <f t="shared" si="7"/>
        <v>515252</v>
      </c>
    </row>
    <row r="33" spans="1:11" outlineLevel="6" x14ac:dyDescent="0.25">
      <c r="A33" s="22" t="s">
        <v>18</v>
      </c>
      <c r="B33" s="23" t="s">
        <v>6</v>
      </c>
      <c r="C33" s="23" t="s">
        <v>27</v>
      </c>
      <c r="D33" s="23" t="s">
        <v>333</v>
      </c>
      <c r="E33" s="23" t="s">
        <v>19</v>
      </c>
      <c r="F33" s="69">
        <f t="shared" si="7"/>
        <v>515252</v>
      </c>
    </row>
    <row r="34" spans="1:11" ht="37.5" outlineLevel="7" x14ac:dyDescent="0.25">
      <c r="A34" s="22" t="s">
        <v>20</v>
      </c>
      <c r="B34" s="23" t="s">
        <v>6</v>
      </c>
      <c r="C34" s="23" t="s">
        <v>27</v>
      </c>
      <c r="D34" s="23" t="s">
        <v>333</v>
      </c>
      <c r="E34" s="23" t="s">
        <v>21</v>
      </c>
      <c r="F34" s="67">
        <v>515252</v>
      </c>
    </row>
    <row r="35" spans="1:11" ht="37.5" outlineLevel="1" x14ac:dyDescent="0.25">
      <c r="A35" s="22" t="s">
        <v>31</v>
      </c>
      <c r="B35" s="23" t="s">
        <v>6</v>
      </c>
      <c r="C35" s="23" t="s">
        <v>32</v>
      </c>
      <c r="D35" s="23" t="s">
        <v>144</v>
      </c>
      <c r="E35" s="23" t="s">
        <v>8</v>
      </c>
      <c r="F35" s="69">
        <f>F36+F45</f>
        <v>28423552</v>
      </c>
    </row>
    <row r="36" spans="1:11" ht="37.5" outlineLevel="2" x14ac:dyDescent="0.25">
      <c r="A36" s="22" t="s">
        <v>33</v>
      </c>
      <c r="B36" s="23" t="s">
        <v>6</v>
      </c>
      <c r="C36" s="23" t="s">
        <v>34</v>
      </c>
      <c r="D36" s="23" t="s">
        <v>144</v>
      </c>
      <c r="E36" s="23" t="s">
        <v>8</v>
      </c>
      <c r="F36" s="69">
        <f t="shared" ref="F36:F37" si="8">F37</f>
        <v>20013312</v>
      </c>
    </row>
    <row r="37" spans="1:11" s="57" customFormat="1" ht="37.5" outlineLevel="3" x14ac:dyDescent="0.25">
      <c r="A37" s="56" t="s">
        <v>442</v>
      </c>
      <c r="B37" s="43" t="s">
        <v>6</v>
      </c>
      <c r="C37" s="43" t="s">
        <v>34</v>
      </c>
      <c r="D37" s="43" t="s">
        <v>319</v>
      </c>
      <c r="E37" s="43" t="s">
        <v>8</v>
      </c>
      <c r="F37" s="71">
        <f t="shared" si="8"/>
        <v>20013312</v>
      </c>
      <c r="G37" s="58"/>
      <c r="H37" s="58"/>
      <c r="I37" s="58"/>
      <c r="J37" s="58"/>
      <c r="K37" s="58"/>
    </row>
    <row r="38" spans="1:11" ht="37.5" outlineLevel="3" x14ac:dyDescent="0.25">
      <c r="A38" s="25" t="s">
        <v>199</v>
      </c>
      <c r="B38" s="23" t="s">
        <v>6</v>
      </c>
      <c r="C38" s="23" t="s">
        <v>34</v>
      </c>
      <c r="D38" s="23" t="s">
        <v>320</v>
      </c>
      <c r="E38" s="23" t="s">
        <v>8</v>
      </c>
      <c r="F38" s="69">
        <f t="shared" ref="F38" si="9">F39+F42</f>
        <v>20013312</v>
      </c>
    </row>
    <row r="39" spans="1:11" outlineLevel="5" x14ac:dyDescent="0.25">
      <c r="A39" s="22" t="s">
        <v>321</v>
      </c>
      <c r="B39" s="23" t="s">
        <v>6</v>
      </c>
      <c r="C39" s="23" t="s">
        <v>34</v>
      </c>
      <c r="D39" s="23" t="s">
        <v>322</v>
      </c>
      <c r="E39" s="23" t="s">
        <v>8</v>
      </c>
      <c r="F39" s="69">
        <f t="shared" ref="F39:F40" si="10">F40</f>
        <v>1621862</v>
      </c>
    </row>
    <row r="40" spans="1:11" outlineLevel="6" x14ac:dyDescent="0.25">
      <c r="A40" s="22" t="s">
        <v>29</v>
      </c>
      <c r="B40" s="23" t="s">
        <v>6</v>
      </c>
      <c r="C40" s="23" t="s">
        <v>34</v>
      </c>
      <c r="D40" s="23" t="s">
        <v>322</v>
      </c>
      <c r="E40" s="23" t="s">
        <v>30</v>
      </c>
      <c r="F40" s="69">
        <f t="shared" si="10"/>
        <v>1621862</v>
      </c>
    </row>
    <row r="41" spans="1:11" outlineLevel="7" x14ac:dyDescent="0.25">
      <c r="A41" s="22" t="s">
        <v>35</v>
      </c>
      <c r="B41" s="23" t="s">
        <v>6</v>
      </c>
      <c r="C41" s="23" t="s">
        <v>34</v>
      </c>
      <c r="D41" s="23" t="s">
        <v>322</v>
      </c>
      <c r="E41" s="23" t="s">
        <v>36</v>
      </c>
      <c r="F41" s="67">
        <v>1621862</v>
      </c>
    </row>
    <row r="42" spans="1:11" ht="56.25" outlineLevel="7" x14ac:dyDescent="0.25">
      <c r="A42" s="22" t="s">
        <v>323</v>
      </c>
      <c r="B42" s="23" t="s">
        <v>6</v>
      </c>
      <c r="C42" s="23" t="s">
        <v>34</v>
      </c>
      <c r="D42" s="23" t="s">
        <v>324</v>
      </c>
      <c r="E42" s="23" t="s">
        <v>8</v>
      </c>
      <c r="F42" s="67">
        <f t="shared" ref="F42:F43" si="11">F43</f>
        <v>18391450</v>
      </c>
    </row>
    <row r="43" spans="1:11" outlineLevel="7" x14ac:dyDescent="0.25">
      <c r="A43" s="22" t="s">
        <v>29</v>
      </c>
      <c r="B43" s="23" t="s">
        <v>6</v>
      </c>
      <c r="C43" s="23" t="s">
        <v>34</v>
      </c>
      <c r="D43" s="23" t="s">
        <v>324</v>
      </c>
      <c r="E43" s="23" t="s">
        <v>30</v>
      </c>
      <c r="F43" s="67">
        <f t="shared" si="11"/>
        <v>18391450</v>
      </c>
    </row>
    <row r="44" spans="1:11" outlineLevel="7" x14ac:dyDescent="0.25">
      <c r="A44" s="22" t="s">
        <v>35</v>
      </c>
      <c r="B44" s="23" t="s">
        <v>6</v>
      </c>
      <c r="C44" s="23" t="s">
        <v>34</v>
      </c>
      <c r="D44" s="23" t="s">
        <v>324</v>
      </c>
      <c r="E44" s="23" t="s">
        <v>36</v>
      </c>
      <c r="F44" s="67">
        <v>18391450</v>
      </c>
    </row>
    <row r="45" spans="1:11" ht="20.25" customHeight="1" outlineLevel="7" x14ac:dyDescent="0.25">
      <c r="A45" s="22" t="s">
        <v>453</v>
      </c>
      <c r="B45" s="23" t="s">
        <v>6</v>
      </c>
      <c r="C45" s="23" t="s">
        <v>454</v>
      </c>
      <c r="D45" s="23" t="s">
        <v>144</v>
      </c>
      <c r="E45" s="23" t="s">
        <v>8</v>
      </c>
      <c r="F45" s="67">
        <f>F46</f>
        <v>8410240</v>
      </c>
    </row>
    <row r="46" spans="1:11" ht="37.5" outlineLevel="7" x14ac:dyDescent="0.25">
      <c r="A46" s="56" t="s">
        <v>442</v>
      </c>
      <c r="B46" s="43" t="s">
        <v>6</v>
      </c>
      <c r="C46" s="43" t="s">
        <v>454</v>
      </c>
      <c r="D46" s="43" t="s">
        <v>319</v>
      </c>
      <c r="E46" s="43" t="s">
        <v>8</v>
      </c>
      <c r="F46" s="67">
        <f>F47</f>
        <v>8410240</v>
      </c>
    </row>
    <row r="47" spans="1:11" ht="37.5" outlineLevel="7" x14ac:dyDescent="0.25">
      <c r="A47" s="25" t="s">
        <v>199</v>
      </c>
      <c r="B47" s="23" t="s">
        <v>6</v>
      </c>
      <c r="C47" s="23" t="s">
        <v>454</v>
      </c>
      <c r="D47" s="23" t="s">
        <v>320</v>
      </c>
      <c r="E47" s="23" t="s">
        <v>8</v>
      </c>
      <c r="F47" s="67">
        <f>F48</f>
        <v>8410240</v>
      </c>
    </row>
    <row r="48" spans="1:11" ht="38.25" customHeight="1" outlineLevel="7" x14ac:dyDescent="0.25">
      <c r="A48" s="104" t="s">
        <v>455</v>
      </c>
      <c r="B48" s="23" t="s">
        <v>6</v>
      </c>
      <c r="C48" s="23" t="s">
        <v>454</v>
      </c>
      <c r="D48" s="23">
        <v>1695680110</v>
      </c>
      <c r="E48" s="23" t="s">
        <v>8</v>
      </c>
      <c r="F48" s="67">
        <f>F49</f>
        <v>8410240</v>
      </c>
    </row>
    <row r="49" spans="1:11" outlineLevel="7" x14ac:dyDescent="0.25">
      <c r="A49" s="22" t="s">
        <v>29</v>
      </c>
      <c r="B49" s="23" t="s">
        <v>6</v>
      </c>
      <c r="C49" s="23" t="s">
        <v>454</v>
      </c>
      <c r="D49" s="105">
        <v>1695680110</v>
      </c>
      <c r="E49" s="23" t="s">
        <v>30</v>
      </c>
      <c r="F49" s="67">
        <f>F50</f>
        <v>8410240</v>
      </c>
    </row>
    <row r="50" spans="1:11" ht="20.25" customHeight="1" outlineLevel="7" x14ac:dyDescent="0.25">
      <c r="A50" s="22" t="s">
        <v>456</v>
      </c>
      <c r="B50" s="23" t="s">
        <v>6</v>
      </c>
      <c r="C50" s="23" t="s">
        <v>454</v>
      </c>
      <c r="D50" s="105">
        <v>1695680110</v>
      </c>
      <c r="E50" s="23" t="s">
        <v>281</v>
      </c>
      <c r="F50" s="67">
        <v>8410240</v>
      </c>
    </row>
    <row r="51" spans="1:11" s="3" customFormat="1" ht="27" customHeight="1" x14ac:dyDescent="0.25">
      <c r="A51" s="20" t="s">
        <v>37</v>
      </c>
      <c r="B51" s="21" t="s">
        <v>38</v>
      </c>
      <c r="C51" s="21" t="s">
        <v>7</v>
      </c>
      <c r="D51" s="21" t="s">
        <v>144</v>
      </c>
      <c r="E51" s="21" t="s">
        <v>8</v>
      </c>
      <c r="F51" s="73">
        <f>F52+F176+F217+F269+F285+F292+F310+F367+F346+F182</f>
        <v>272199703.43000001</v>
      </c>
      <c r="G51" s="7"/>
      <c r="H51" s="7"/>
      <c r="I51" s="7"/>
      <c r="J51" s="7"/>
      <c r="K51" s="7"/>
    </row>
    <row r="52" spans="1:11" s="57" customFormat="1" outlineLevel="1" x14ac:dyDescent="0.25">
      <c r="A52" s="63" t="s">
        <v>9</v>
      </c>
      <c r="B52" s="43" t="s">
        <v>38</v>
      </c>
      <c r="C52" s="43" t="s">
        <v>10</v>
      </c>
      <c r="D52" s="43" t="s">
        <v>144</v>
      </c>
      <c r="E52" s="43" t="s">
        <v>8</v>
      </c>
      <c r="F52" s="71">
        <f>F53+F58+F65+F71+F76+F81</f>
        <v>92559141.200000003</v>
      </c>
      <c r="G52" s="58"/>
      <c r="H52" s="58"/>
      <c r="I52" s="58"/>
      <c r="J52" s="58"/>
      <c r="K52" s="58"/>
    </row>
    <row r="53" spans="1:11" ht="37.5" outlineLevel="2" x14ac:dyDescent="0.25">
      <c r="A53" s="22" t="s">
        <v>39</v>
      </c>
      <c r="B53" s="23" t="s">
        <v>38</v>
      </c>
      <c r="C53" s="23" t="s">
        <v>40</v>
      </c>
      <c r="D53" s="23" t="s">
        <v>144</v>
      </c>
      <c r="E53" s="23" t="s">
        <v>8</v>
      </c>
      <c r="F53" s="69">
        <f>F54</f>
        <v>2449211</v>
      </c>
    </row>
    <row r="54" spans="1:11" outlineLevel="3" x14ac:dyDescent="0.25">
      <c r="A54" s="22" t="s">
        <v>153</v>
      </c>
      <c r="B54" s="23" t="s">
        <v>38</v>
      </c>
      <c r="C54" s="23" t="s">
        <v>40</v>
      </c>
      <c r="D54" s="23" t="s">
        <v>145</v>
      </c>
      <c r="E54" s="23" t="s">
        <v>8</v>
      </c>
      <c r="F54" s="69">
        <f>F55</f>
        <v>2449211</v>
      </c>
    </row>
    <row r="55" spans="1:11" outlineLevel="5" x14ac:dyDescent="0.25">
      <c r="A55" s="22" t="s">
        <v>41</v>
      </c>
      <c r="B55" s="23" t="s">
        <v>38</v>
      </c>
      <c r="C55" s="23" t="s">
        <v>40</v>
      </c>
      <c r="D55" s="23" t="s">
        <v>149</v>
      </c>
      <c r="E55" s="23" t="s">
        <v>8</v>
      </c>
      <c r="F55" s="69">
        <f t="shared" ref="F55:F56" si="12">F56</f>
        <v>2449211</v>
      </c>
    </row>
    <row r="56" spans="1:11" ht="56.25" outlineLevel="6" x14ac:dyDescent="0.25">
      <c r="A56" s="22" t="s">
        <v>14</v>
      </c>
      <c r="B56" s="23" t="s">
        <v>38</v>
      </c>
      <c r="C56" s="23" t="s">
        <v>40</v>
      </c>
      <c r="D56" s="23" t="s">
        <v>149</v>
      </c>
      <c r="E56" s="23" t="s">
        <v>15</v>
      </c>
      <c r="F56" s="69">
        <f t="shared" si="12"/>
        <v>2449211</v>
      </c>
    </row>
    <row r="57" spans="1:11" outlineLevel="7" x14ac:dyDescent="0.25">
      <c r="A57" s="22" t="s">
        <v>16</v>
      </c>
      <c r="B57" s="23" t="s">
        <v>38</v>
      </c>
      <c r="C57" s="23" t="s">
        <v>40</v>
      </c>
      <c r="D57" s="23" t="s">
        <v>149</v>
      </c>
      <c r="E57" s="23" t="s">
        <v>17</v>
      </c>
      <c r="F57" s="69">
        <v>2449211</v>
      </c>
    </row>
    <row r="58" spans="1:11" ht="56.25" outlineLevel="2" x14ac:dyDescent="0.25">
      <c r="A58" s="22" t="s">
        <v>42</v>
      </c>
      <c r="B58" s="23" t="s">
        <v>38</v>
      </c>
      <c r="C58" s="23" t="s">
        <v>43</v>
      </c>
      <c r="D58" s="23" t="s">
        <v>144</v>
      </c>
      <c r="E58" s="23" t="s">
        <v>8</v>
      </c>
      <c r="F58" s="69">
        <f>F59</f>
        <v>14840600</v>
      </c>
    </row>
    <row r="59" spans="1:11" outlineLevel="3" x14ac:dyDescent="0.25">
      <c r="A59" s="22" t="s">
        <v>153</v>
      </c>
      <c r="B59" s="23" t="s">
        <v>38</v>
      </c>
      <c r="C59" s="23" t="s">
        <v>43</v>
      </c>
      <c r="D59" s="23" t="s">
        <v>145</v>
      </c>
      <c r="E59" s="23" t="s">
        <v>8</v>
      </c>
      <c r="F59" s="69">
        <f>F60</f>
        <v>14840600</v>
      </c>
    </row>
    <row r="60" spans="1:11" ht="37.5" outlineLevel="5" x14ac:dyDescent="0.25">
      <c r="A60" s="22" t="s">
        <v>13</v>
      </c>
      <c r="B60" s="23" t="s">
        <v>38</v>
      </c>
      <c r="C60" s="23" t="s">
        <v>43</v>
      </c>
      <c r="D60" s="23" t="s">
        <v>146</v>
      </c>
      <c r="E60" s="23" t="s">
        <v>8</v>
      </c>
      <c r="F60" s="69">
        <f>F61+F63</f>
        <v>14840600</v>
      </c>
    </row>
    <row r="61" spans="1:11" ht="56.25" outlineLevel="6" x14ac:dyDescent="0.25">
      <c r="A61" s="22" t="s">
        <v>14</v>
      </c>
      <c r="B61" s="23" t="s">
        <v>38</v>
      </c>
      <c r="C61" s="23" t="s">
        <v>43</v>
      </c>
      <c r="D61" s="23" t="s">
        <v>146</v>
      </c>
      <c r="E61" s="23" t="s">
        <v>15</v>
      </c>
      <c r="F61" s="69">
        <f t="shared" ref="F61" si="13">F62</f>
        <v>14749600</v>
      </c>
    </row>
    <row r="62" spans="1:11" outlineLevel="7" x14ac:dyDescent="0.25">
      <c r="A62" s="22" t="s">
        <v>16</v>
      </c>
      <c r="B62" s="23" t="s">
        <v>38</v>
      </c>
      <c r="C62" s="23" t="s">
        <v>43</v>
      </c>
      <c r="D62" s="23" t="s">
        <v>146</v>
      </c>
      <c r="E62" s="23" t="s">
        <v>17</v>
      </c>
      <c r="F62" s="69">
        <v>14749600</v>
      </c>
    </row>
    <row r="63" spans="1:11" outlineLevel="6" x14ac:dyDescent="0.25">
      <c r="A63" s="22" t="s">
        <v>18</v>
      </c>
      <c r="B63" s="23" t="s">
        <v>38</v>
      </c>
      <c r="C63" s="23" t="s">
        <v>43</v>
      </c>
      <c r="D63" s="23" t="s">
        <v>146</v>
      </c>
      <c r="E63" s="23" t="s">
        <v>19</v>
      </c>
      <c r="F63" s="69">
        <f t="shared" ref="F63" si="14">F64</f>
        <v>91000</v>
      </c>
    </row>
    <row r="64" spans="1:11" ht="37.5" outlineLevel="7" x14ac:dyDescent="0.25">
      <c r="A64" s="22" t="s">
        <v>20</v>
      </c>
      <c r="B64" s="23" t="s">
        <v>38</v>
      </c>
      <c r="C64" s="23" t="s">
        <v>43</v>
      </c>
      <c r="D64" s="23" t="s">
        <v>146</v>
      </c>
      <c r="E64" s="23" t="s">
        <v>21</v>
      </c>
      <c r="F64" s="69">
        <v>91000</v>
      </c>
    </row>
    <row r="65" spans="1:6" outlineLevel="7" x14ac:dyDescent="0.25">
      <c r="A65" s="22" t="s">
        <v>246</v>
      </c>
      <c r="B65" s="23" t="s">
        <v>38</v>
      </c>
      <c r="C65" s="23" t="s">
        <v>247</v>
      </c>
      <c r="D65" s="23" t="s">
        <v>144</v>
      </c>
      <c r="E65" s="23" t="s">
        <v>8</v>
      </c>
      <c r="F65" s="67">
        <f>F66</f>
        <v>21463</v>
      </c>
    </row>
    <row r="66" spans="1:6" outlineLevel="7" x14ac:dyDescent="0.25">
      <c r="A66" s="22" t="s">
        <v>153</v>
      </c>
      <c r="B66" s="23" t="s">
        <v>38</v>
      </c>
      <c r="C66" s="23" t="s">
        <v>247</v>
      </c>
      <c r="D66" s="23" t="s">
        <v>145</v>
      </c>
      <c r="E66" s="23" t="s">
        <v>8</v>
      </c>
      <c r="F66" s="67">
        <f t="shared" ref="F66" si="15">F68</f>
        <v>21463</v>
      </c>
    </row>
    <row r="67" spans="1:6" outlineLevel="7" x14ac:dyDescent="0.25">
      <c r="A67" s="22" t="s">
        <v>263</v>
      </c>
      <c r="B67" s="23" t="s">
        <v>38</v>
      </c>
      <c r="C67" s="23" t="s">
        <v>247</v>
      </c>
      <c r="D67" s="23" t="s">
        <v>262</v>
      </c>
      <c r="E67" s="23" t="s">
        <v>8</v>
      </c>
      <c r="F67" s="67">
        <f t="shared" ref="F67:F69" si="16">F68</f>
        <v>21463</v>
      </c>
    </row>
    <row r="68" spans="1:6" ht="75" outlineLevel="7" x14ac:dyDescent="0.25">
      <c r="A68" s="22" t="s">
        <v>426</v>
      </c>
      <c r="B68" s="23" t="s">
        <v>38</v>
      </c>
      <c r="C68" s="23" t="s">
        <v>247</v>
      </c>
      <c r="D68" s="23" t="s">
        <v>273</v>
      </c>
      <c r="E68" s="23" t="s">
        <v>8</v>
      </c>
      <c r="F68" s="67">
        <f t="shared" si="16"/>
        <v>21463</v>
      </c>
    </row>
    <row r="69" spans="1:6" outlineLevel="7" x14ac:dyDescent="0.25">
      <c r="A69" s="22" t="s">
        <v>18</v>
      </c>
      <c r="B69" s="23" t="s">
        <v>38</v>
      </c>
      <c r="C69" s="23" t="s">
        <v>247</v>
      </c>
      <c r="D69" s="23" t="s">
        <v>273</v>
      </c>
      <c r="E69" s="23" t="s">
        <v>19</v>
      </c>
      <c r="F69" s="67">
        <f t="shared" si="16"/>
        <v>21463</v>
      </c>
    </row>
    <row r="70" spans="1:6" ht="37.5" outlineLevel="7" x14ac:dyDescent="0.25">
      <c r="A70" s="22" t="s">
        <v>20</v>
      </c>
      <c r="B70" s="23" t="s">
        <v>38</v>
      </c>
      <c r="C70" s="23" t="s">
        <v>247</v>
      </c>
      <c r="D70" s="23" t="s">
        <v>273</v>
      </c>
      <c r="E70" s="23" t="s">
        <v>21</v>
      </c>
      <c r="F70" s="69">
        <v>21463</v>
      </c>
    </row>
    <row r="71" spans="1:6" ht="37.5" outlineLevel="2" x14ac:dyDescent="0.25">
      <c r="A71" s="22" t="s">
        <v>11</v>
      </c>
      <c r="B71" s="23" t="s">
        <v>38</v>
      </c>
      <c r="C71" s="23" t="s">
        <v>12</v>
      </c>
      <c r="D71" s="23" t="s">
        <v>144</v>
      </c>
      <c r="E71" s="23" t="s">
        <v>8</v>
      </c>
      <c r="F71" s="69">
        <f>F72</f>
        <v>679719</v>
      </c>
    </row>
    <row r="72" spans="1:6" outlineLevel="4" x14ac:dyDescent="0.25">
      <c r="A72" s="22" t="s">
        <v>153</v>
      </c>
      <c r="B72" s="23" t="s">
        <v>38</v>
      </c>
      <c r="C72" s="23" t="s">
        <v>12</v>
      </c>
      <c r="D72" s="23" t="s">
        <v>145</v>
      </c>
      <c r="E72" s="23" t="s">
        <v>8</v>
      </c>
      <c r="F72" s="69">
        <f t="shared" ref="F72:F74" si="17">F73</f>
        <v>679719</v>
      </c>
    </row>
    <row r="73" spans="1:6" outlineLevel="5" x14ac:dyDescent="0.25">
      <c r="A73" s="22" t="s">
        <v>44</v>
      </c>
      <c r="B73" s="23" t="s">
        <v>38</v>
      </c>
      <c r="C73" s="23" t="s">
        <v>12</v>
      </c>
      <c r="D73" s="23" t="s">
        <v>150</v>
      </c>
      <c r="E73" s="23" t="s">
        <v>8</v>
      </c>
      <c r="F73" s="69">
        <f t="shared" si="17"/>
        <v>679719</v>
      </c>
    </row>
    <row r="74" spans="1:6" ht="56.25" outlineLevel="6" x14ac:dyDescent="0.25">
      <c r="A74" s="22" t="s">
        <v>14</v>
      </c>
      <c r="B74" s="23" t="s">
        <v>38</v>
      </c>
      <c r="C74" s="23" t="s">
        <v>12</v>
      </c>
      <c r="D74" s="23" t="s">
        <v>150</v>
      </c>
      <c r="E74" s="23" t="s">
        <v>15</v>
      </c>
      <c r="F74" s="69">
        <f t="shared" si="17"/>
        <v>679719</v>
      </c>
    </row>
    <row r="75" spans="1:6" outlineLevel="7" x14ac:dyDescent="0.25">
      <c r="A75" s="22" t="s">
        <v>16</v>
      </c>
      <c r="B75" s="23" t="s">
        <v>38</v>
      </c>
      <c r="C75" s="23" t="s">
        <v>12</v>
      </c>
      <c r="D75" s="23" t="s">
        <v>150</v>
      </c>
      <c r="E75" s="23" t="s">
        <v>17</v>
      </c>
      <c r="F75" s="69">
        <v>679719</v>
      </c>
    </row>
    <row r="76" spans="1:6" outlineLevel="7" x14ac:dyDescent="0.25">
      <c r="A76" s="22" t="s">
        <v>485</v>
      </c>
      <c r="B76" s="23" t="s">
        <v>38</v>
      </c>
      <c r="C76" s="23" t="s">
        <v>486</v>
      </c>
      <c r="D76" s="23" t="s">
        <v>144</v>
      </c>
      <c r="E76" s="23" t="s">
        <v>8</v>
      </c>
      <c r="F76" s="69">
        <f>F77</f>
        <v>3306401.8</v>
      </c>
    </row>
    <row r="77" spans="1:6" outlineLevel="7" x14ac:dyDescent="0.25">
      <c r="A77" s="22" t="s">
        <v>153</v>
      </c>
      <c r="B77" s="23" t="s">
        <v>38</v>
      </c>
      <c r="C77" s="23" t="s">
        <v>486</v>
      </c>
      <c r="D77" s="23" t="s">
        <v>145</v>
      </c>
      <c r="E77" s="23" t="s">
        <v>8</v>
      </c>
      <c r="F77" s="69">
        <f>F78</f>
        <v>3306401.8</v>
      </c>
    </row>
    <row r="78" spans="1:6" outlineLevel="7" x14ac:dyDescent="0.25">
      <c r="A78" s="22" t="s">
        <v>294</v>
      </c>
      <c r="B78" s="23" t="s">
        <v>38</v>
      </c>
      <c r="C78" s="23" t="s">
        <v>486</v>
      </c>
      <c r="D78" s="23" t="s">
        <v>295</v>
      </c>
      <c r="E78" s="23" t="s">
        <v>8</v>
      </c>
      <c r="F78" s="69">
        <f>F79</f>
        <v>3306401.8</v>
      </c>
    </row>
    <row r="79" spans="1:6" outlineLevel="7" x14ac:dyDescent="0.25">
      <c r="A79" s="22" t="s">
        <v>22</v>
      </c>
      <c r="B79" s="23" t="s">
        <v>38</v>
      </c>
      <c r="C79" s="23" t="s">
        <v>486</v>
      </c>
      <c r="D79" s="23" t="s">
        <v>295</v>
      </c>
      <c r="E79" s="23" t="s">
        <v>23</v>
      </c>
      <c r="F79" s="69">
        <f>F80</f>
        <v>3306401.8</v>
      </c>
    </row>
    <row r="80" spans="1:6" outlineLevel="7" x14ac:dyDescent="0.25">
      <c r="A80" s="22" t="s">
        <v>487</v>
      </c>
      <c r="B80" s="23" t="s">
        <v>38</v>
      </c>
      <c r="C80" s="23" t="s">
        <v>486</v>
      </c>
      <c r="D80" s="23" t="s">
        <v>295</v>
      </c>
      <c r="E80" s="23" t="s">
        <v>488</v>
      </c>
      <c r="F80" s="69">
        <v>3306401.8</v>
      </c>
    </row>
    <row r="81" spans="1:11" outlineLevel="2" x14ac:dyDescent="0.25">
      <c r="A81" s="22" t="s">
        <v>26</v>
      </c>
      <c r="B81" s="23" t="s">
        <v>38</v>
      </c>
      <c r="C81" s="23" t="s">
        <v>27</v>
      </c>
      <c r="D81" s="23" t="s">
        <v>144</v>
      </c>
      <c r="E81" s="23" t="s">
        <v>8</v>
      </c>
      <c r="F81" s="69">
        <f>F82+F102+F115+F107+F122</f>
        <v>71261746.400000006</v>
      </c>
    </row>
    <row r="82" spans="1:11" s="57" customFormat="1" ht="37.5" outlineLevel="3" x14ac:dyDescent="0.25">
      <c r="A82" s="63" t="s">
        <v>388</v>
      </c>
      <c r="B82" s="43" t="s">
        <v>38</v>
      </c>
      <c r="C82" s="43" t="s">
        <v>27</v>
      </c>
      <c r="D82" s="43" t="s">
        <v>147</v>
      </c>
      <c r="E82" s="43" t="s">
        <v>8</v>
      </c>
      <c r="F82" s="71">
        <f>F83+F90+F98</f>
        <v>18732764.740000002</v>
      </c>
      <c r="G82" s="58"/>
      <c r="H82" s="58"/>
      <c r="I82" s="58"/>
      <c r="J82" s="58"/>
      <c r="K82" s="58"/>
    </row>
    <row r="83" spans="1:11" ht="37.5" outlineLevel="7" x14ac:dyDescent="0.25">
      <c r="A83" s="22" t="s">
        <v>200</v>
      </c>
      <c r="B83" s="23" t="s">
        <v>38</v>
      </c>
      <c r="C83" s="23" t="s">
        <v>27</v>
      </c>
      <c r="D83" s="23" t="s">
        <v>313</v>
      </c>
      <c r="E83" s="23" t="s">
        <v>8</v>
      </c>
      <c r="F83" s="67">
        <f>F84+F87</f>
        <v>262385</v>
      </c>
    </row>
    <row r="84" spans="1:11" outlineLevel="7" x14ac:dyDescent="0.25">
      <c r="A84" s="22" t="s">
        <v>325</v>
      </c>
      <c r="B84" s="23" t="s">
        <v>38</v>
      </c>
      <c r="C84" s="23" t="s">
        <v>27</v>
      </c>
      <c r="D84" s="23" t="s">
        <v>314</v>
      </c>
      <c r="E84" s="23" t="s">
        <v>8</v>
      </c>
      <c r="F84" s="67">
        <f t="shared" ref="F84:F85" si="18">F85</f>
        <v>212385</v>
      </c>
    </row>
    <row r="85" spans="1:11" outlineLevel="7" x14ac:dyDescent="0.25">
      <c r="A85" s="22" t="s">
        <v>18</v>
      </c>
      <c r="B85" s="23" t="s">
        <v>38</v>
      </c>
      <c r="C85" s="23" t="s">
        <v>27</v>
      </c>
      <c r="D85" s="23" t="s">
        <v>314</v>
      </c>
      <c r="E85" s="23" t="s">
        <v>19</v>
      </c>
      <c r="F85" s="69">
        <f t="shared" si="18"/>
        <v>212385</v>
      </c>
    </row>
    <row r="86" spans="1:11" ht="37.5" outlineLevel="7" x14ac:dyDescent="0.25">
      <c r="A86" s="22" t="s">
        <v>20</v>
      </c>
      <c r="B86" s="23" t="s">
        <v>38</v>
      </c>
      <c r="C86" s="23" t="s">
        <v>27</v>
      </c>
      <c r="D86" s="23" t="s">
        <v>314</v>
      </c>
      <c r="E86" s="23" t="s">
        <v>21</v>
      </c>
      <c r="F86" s="69">
        <v>212385</v>
      </c>
    </row>
    <row r="87" spans="1:11" outlineLevel="7" x14ac:dyDescent="0.25">
      <c r="A87" s="22" t="s">
        <v>326</v>
      </c>
      <c r="B87" s="23" t="s">
        <v>38</v>
      </c>
      <c r="C87" s="23" t="s">
        <v>27</v>
      </c>
      <c r="D87" s="23" t="s">
        <v>327</v>
      </c>
      <c r="E87" s="23" t="s">
        <v>8</v>
      </c>
      <c r="F87" s="67">
        <f t="shared" ref="F87:F88" si="19">F88</f>
        <v>50000</v>
      </c>
    </row>
    <row r="88" spans="1:11" outlineLevel="7" x14ac:dyDescent="0.25">
      <c r="A88" s="22" t="s">
        <v>18</v>
      </c>
      <c r="B88" s="23" t="s">
        <v>38</v>
      </c>
      <c r="C88" s="23" t="s">
        <v>27</v>
      </c>
      <c r="D88" s="23" t="s">
        <v>327</v>
      </c>
      <c r="E88" s="23" t="s">
        <v>19</v>
      </c>
      <c r="F88" s="69">
        <f t="shared" si="19"/>
        <v>50000</v>
      </c>
    </row>
    <row r="89" spans="1:11" ht="37.5" outlineLevel="7" x14ac:dyDescent="0.25">
      <c r="A89" s="22" t="s">
        <v>20</v>
      </c>
      <c r="B89" s="23" t="s">
        <v>38</v>
      </c>
      <c r="C89" s="23" t="s">
        <v>27</v>
      </c>
      <c r="D89" s="23" t="s">
        <v>327</v>
      </c>
      <c r="E89" s="23" t="s">
        <v>21</v>
      </c>
      <c r="F89" s="69">
        <v>50000</v>
      </c>
    </row>
    <row r="90" spans="1:11" ht="19.5" customHeight="1" outlineLevel="7" x14ac:dyDescent="0.25">
      <c r="A90" s="22" t="s">
        <v>202</v>
      </c>
      <c r="B90" s="23" t="s">
        <v>38</v>
      </c>
      <c r="C90" s="23" t="s">
        <v>27</v>
      </c>
      <c r="D90" s="23" t="s">
        <v>218</v>
      </c>
      <c r="E90" s="23" t="s">
        <v>8</v>
      </c>
      <c r="F90" s="67">
        <f>F91</f>
        <v>16970379.740000002</v>
      </c>
    </row>
    <row r="91" spans="1:11" ht="37.5" outlineLevel="5" x14ac:dyDescent="0.25">
      <c r="A91" s="22" t="s">
        <v>46</v>
      </c>
      <c r="B91" s="23" t="s">
        <v>38</v>
      </c>
      <c r="C91" s="23" t="s">
        <v>27</v>
      </c>
      <c r="D91" s="23" t="s">
        <v>151</v>
      </c>
      <c r="E91" s="23" t="s">
        <v>8</v>
      </c>
      <c r="F91" s="69">
        <f>F92+F94+F96</f>
        <v>16970379.740000002</v>
      </c>
    </row>
    <row r="92" spans="1:11" ht="56.25" outlineLevel="6" x14ac:dyDescent="0.25">
      <c r="A92" s="22" t="s">
        <v>14</v>
      </c>
      <c r="B92" s="23" t="s">
        <v>38</v>
      </c>
      <c r="C92" s="23" t="s">
        <v>27</v>
      </c>
      <c r="D92" s="23" t="s">
        <v>151</v>
      </c>
      <c r="E92" s="23" t="s">
        <v>15</v>
      </c>
      <c r="F92" s="69">
        <f t="shared" ref="F92" si="20">F93</f>
        <v>7586287</v>
      </c>
    </row>
    <row r="93" spans="1:11" outlineLevel="7" x14ac:dyDescent="0.25">
      <c r="A93" s="22" t="s">
        <v>47</v>
      </c>
      <c r="B93" s="23" t="s">
        <v>38</v>
      </c>
      <c r="C93" s="23" t="s">
        <v>27</v>
      </c>
      <c r="D93" s="23" t="s">
        <v>151</v>
      </c>
      <c r="E93" s="23" t="s">
        <v>48</v>
      </c>
      <c r="F93" s="69">
        <v>7586287</v>
      </c>
    </row>
    <row r="94" spans="1:11" outlineLevel="6" x14ac:dyDescent="0.25">
      <c r="A94" s="22" t="s">
        <v>18</v>
      </c>
      <c r="B94" s="23" t="s">
        <v>38</v>
      </c>
      <c r="C94" s="23" t="s">
        <v>27</v>
      </c>
      <c r="D94" s="23" t="s">
        <v>151</v>
      </c>
      <c r="E94" s="23" t="s">
        <v>19</v>
      </c>
      <c r="F94" s="69">
        <f t="shared" ref="F94" si="21">F95</f>
        <v>8657922.7400000002</v>
      </c>
    </row>
    <row r="95" spans="1:11" ht="37.5" outlineLevel="7" x14ac:dyDescent="0.25">
      <c r="A95" s="22" t="s">
        <v>20</v>
      </c>
      <c r="B95" s="23" t="s">
        <v>38</v>
      </c>
      <c r="C95" s="23" t="s">
        <v>27</v>
      </c>
      <c r="D95" s="23" t="s">
        <v>151</v>
      </c>
      <c r="E95" s="23" t="s">
        <v>21</v>
      </c>
      <c r="F95" s="69">
        <v>8657922.7400000002</v>
      </c>
    </row>
    <row r="96" spans="1:11" outlineLevel="6" x14ac:dyDescent="0.25">
      <c r="A96" s="22" t="s">
        <v>22</v>
      </c>
      <c r="B96" s="23" t="s">
        <v>38</v>
      </c>
      <c r="C96" s="23" t="s">
        <v>27</v>
      </c>
      <c r="D96" s="23" t="s">
        <v>151</v>
      </c>
      <c r="E96" s="23" t="s">
        <v>23</v>
      </c>
      <c r="F96" s="69">
        <f t="shared" ref="F96" si="22">F97</f>
        <v>726170</v>
      </c>
    </row>
    <row r="97" spans="1:11" outlineLevel="7" x14ac:dyDescent="0.25">
      <c r="A97" s="22" t="s">
        <v>24</v>
      </c>
      <c r="B97" s="23" t="s">
        <v>38</v>
      </c>
      <c r="C97" s="23" t="s">
        <v>27</v>
      </c>
      <c r="D97" s="23" t="s">
        <v>151</v>
      </c>
      <c r="E97" s="23" t="s">
        <v>25</v>
      </c>
      <c r="F97" s="69">
        <v>726170</v>
      </c>
    </row>
    <row r="98" spans="1:11" outlineLevel="7" x14ac:dyDescent="0.25">
      <c r="A98" s="24" t="s">
        <v>492</v>
      </c>
      <c r="B98" s="23" t="s">
        <v>38</v>
      </c>
      <c r="C98" s="23" t="s">
        <v>27</v>
      </c>
      <c r="D98" s="23" t="s">
        <v>257</v>
      </c>
      <c r="E98" s="23" t="s">
        <v>8</v>
      </c>
      <c r="F98" s="69">
        <f>F99</f>
        <v>1500000</v>
      </c>
    </row>
    <row r="99" spans="1:11" outlineLevel="7" x14ac:dyDescent="0.25">
      <c r="A99" s="24" t="s">
        <v>493</v>
      </c>
      <c r="B99" s="23" t="s">
        <v>38</v>
      </c>
      <c r="C99" s="23" t="s">
        <v>27</v>
      </c>
      <c r="D99" s="23" t="s">
        <v>494</v>
      </c>
      <c r="E99" s="23" t="s">
        <v>8</v>
      </c>
      <c r="F99" s="69">
        <f>F100</f>
        <v>1500000</v>
      </c>
    </row>
    <row r="100" spans="1:11" outlineLevel="7" x14ac:dyDescent="0.25">
      <c r="A100" s="22" t="s">
        <v>18</v>
      </c>
      <c r="B100" s="23" t="s">
        <v>38</v>
      </c>
      <c r="C100" s="23" t="s">
        <v>27</v>
      </c>
      <c r="D100" s="23" t="s">
        <v>494</v>
      </c>
      <c r="E100" s="23" t="s">
        <v>19</v>
      </c>
      <c r="F100" s="69">
        <f>F101</f>
        <v>1500000</v>
      </c>
    </row>
    <row r="101" spans="1:11" ht="37.5" outlineLevel="7" x14ac:dyDescent="0.25">
      <c r="A101" s="22" t="s">
        <v>20</v>
      </c>
      <c r="B101" s="23" t="s">
        <v>38</v>
      </c>
      <c r="C101" s="23" t="s">
        <v>27</v>
      </c>
      <c r="D101" s="23" t="s">
        <v>494</v>
      </c>
      <c r="E101" s="23" t="s">
        <v>21</v>
      </c>
      <c r="F101" s="69">
        <v>1500000</v>
      </c>
    </row>
    <row r="102" spans="1:11" s="57" customFormat="1" ht="37.5" outlineLevel="7" x14ac:dyDescent="0.25">
      <c r="A102" s="63" t="s">
        <v>447</v>
      </c>
      <c r="B102" s="43" t="s">
        <v>38</v>
      </c>
      <c r="C102" s="43" t="s">
        <v>27</v>
      </c>
      <c r="D102" s="43" t="s">
        <v>152</v>
      </c>
      <c r="E102" s="43" t="s">
        <v>8</v>
      </c>
      <c r="F102" s="71">
        <f>F103</f>
        <v>215000</v>
      </c>
      <c r="G102" s="58"/>
      <c r="H102" s="58"/>
      <c r="I102" s="58"/>
      <c r="J102" s="58"/>
      <c r="K102" s="58"/>
    </row>
    <row r="103" spans="1:11" outlineLevel="7" x14ac:dyDescent="0.25">
      <c r="A103" s="22" t="s">
        <v>328</v>
      </c>
      <c r="B103" s="23" t="s">
        <v>38</v>
      </c>
      <c r="C103" s="23" t="s">
        <v>27</v>
      </c>
      <c r="D103" s="23" t="s">
        <v>220</v>
      </c>
      <c r="E103" s="23" t="s">
        <v>8</v>
      </c>
      <c r="F103" s="69">
        <f>F104</f>
        <v>215000</v>
      </c>
    </row>
    <row r="104" spans="1:11" outlineLevel="7" x14ac:dyDescent="0.25">
      <c r="A104" s="22" t="s">
        <v>329</v>
      </c>
      <c r="B104" s="23" t="s">
        <v>38</v>
      </c>
      <c r="C104" s="23" t="s">
        <v>27</v>
      </c>
      <c r="D104" s="23" t="s">
        <v>330</v>
      </c>
      <c r="E104" s="23" t="s">
        <v>8</v>
      </c>
      <c r="F104" s="69">
        <f>F105</f>
        <v>215000</v>
      </c>
    </row>
    <row r="105" spans="1:11" outlineLevel="7" x14ac:dyDescent="0.25">
      <c r="A105" s="22" t="s">
        <v>18</v>
      </c>
      <c r="B105" s="23" t="s">
        <v>38</v>
      </c>
      <c r="C105" s="23" t="s">
        <v>27</v>
      </c>
      <c r="D105" s="23" t="s">
        <v>330</v>
      </c>
      <c r="E105" s="23" t="s">
        <v>19</v>
      </c>
      <c r="F105" s="69">
        <f>F106</f>
        <v>215000</v>
      </c>
    </row>
    <row r="106" spans="1:11" ht="37.5" outlineLevel="7" x14ac:dyDescent="0.25">
      <c r="A106" s="22" t="s">
        <v>20</v>
      </c>
      <c r="B106" s="23" t="s">
        <v>38</v>
      </c>
      <c r="C106" s="23" t="s">
        <v>27</v>
      </c>
      <c r="D106" s="23" t="s">
        <v>330</v>
      </c>
      <c r="E106" s="23" t="s">
        <v>21</v>
      </c>
      <c r="F106" s="69">
        <v>215000</v>
      </c>
    </row>
    <row r="107" spans="1:11" s="57" customFormat="1" ht="37.5" outlineLevel="7" x14ac:dyDescent="0.25">
      <c r="A107" s="63" t="s">
        <v>448</v>
      </c>
      <c r="B107" s="43" t="s">
        <v>38</v>
      </c>
      <c r="C107" s="43" t="s">
        <v>27</v>
      </c>
      <c r="D107" s="43" t="s">
        <v>315</v>
      </c>
      <c r="E107" s="43" t="s">
        <v>8</v>
      </c>
      <c r="F107" s="71">
        <f>F108</f>
        <v>1253386</v>
      </c>
      <c r="G107" s="58"/>
      <c r="H107" s="58"/>
      <c r="I107" s="58"/>
      <c r="J107" s="58"/>
      <c r="K107" s="58"/>
    </row>
    <row r="108" spans="1:11" ht="37.5" outlineLevel="7" x14ac:dyDescent="0.25">
      <c r="A108" s="25" t="s">
        <v>331</v>
      </c>
      <c r="B108" s="23" t="s">
        <v>38</v>
      </c>
      <c r="C108" s="23" t="s">
        <v>27</v>
      </c>
      <c r="D108" s="23" t="s">
        <v>317</v>
      </c>
      <c r="E108" s="23" t="s">
        <v>8</v>
      </c>
      <c r="F108" s="69">
        <f>F109+F112</f>
        <v>1253386</v>
      </c>
    </row>
    <row r="109" spans="1:11" ht="37.5" outlineLevel="7" x14ac:dyDescent="0.25">
      <c r="A109" s="25" t="s">
        <v>332</v>
      </c>
      <c r="B109" s="23" t="s">
        <v>38</v>
      </c>
      <c r="C109" s="23" t="s">
        <v>27</v>
      </c>
      <c r="D109" s="23" t="s">
        <v>333</v>
      </c>
      <c r="E109" s="23" t="s">
        <v>8</v>
      </c>
      <c r="F109" s="69">
        <f>F110</f>
        <v>1210886</v>
      </c>
    </row>
    <row r="110" spans="1:11" outlineLevel="7" x14ac:dyDescent="0.25">
      <c r="A110" s="22" t="s">
        <v>18</v>
      </c>
      <c r="B110" s="23" t="s">
        <v>38</v>
      </c>
      <c r="C110" s="23" t="s">
        <v>27</v>
      </c>
      <c r="D110" s="23" t="s">
        <v>333</v>
      </c>
      <c r="E110" s="23" t="s">
        <v>19</v>
      </c>
      <c r="F110" s="69">
        <f>F111</f>
        <v>1210886</v>
      </c>
    </row>
    <row r="111" spans="1:11" ht="37.5" outlineLevel="7" x14ac:dyDescent="0.25">
      <c r="A111" s="22" t="s">
        <v>20</v>
      </c>
      <c r="B111" s="23" t="s">
        <v>38</v>
      </c>
      <c r="C111" s="23" t="s">
        <v>27</v>
      </c>
      <c r="D111" s="23" t="s">
        <v>333</v>
      </c>
      <c r="E111" s="23" t="s">
        <v>21</v>
      </c>
      <c r="F111" s="69">
        <v>1210886</v>
      </c>
    </row>
    <row r="112" spans="1:11" outlineLevel="7" x14ac:dyDescent="0.25">
      <c r="A112" s="25" t="s">
        <v>334</v>
      </c>
      <c r="B112" s="23" t="s">
        <v>38</v>
      </c>
      <c r="C112" s="23" t="s">
        <v>27</v>
      </c>
      <c r="D112" s="23" t="s">
        <v>318</v>
      </c>
      <c r="E112" s="23" t="s">
        <v>8</v>
      </c>
      <c r="F112" s="69">
        <f>F113</f>
        <v>42500</v>
      </c>
    </row>
    <row r="113" spans="1:11" outlineLevel="7" x14ac:dyDescent="0.25">
      <c r="A113" s="22" t="s">
        <v>18</v>
      </c>
      <c r="B113" s="23" t="s">
        <v>38</v>
      </c>
      <c r="C113" s="23" t="s">
        <v>27</v>
      </c>
      <c r="D113" s="23" t="s">
        <v>318</v>
      </c>
      <c r="E113" s="23" t="s">
        <v>19</v>
      </c>
      <c r="F113" s="69">
        <f>F114</f>
        <v>42500</v>
      </c>
    </row>
    <row r="114" spans="1:11" ht="37.5" outlineLevel="7" x14ac:dyDescent="0.25">
      <c r="A114" s="22" t="s">
        <v>20</v>
      </c>
      <c r="B114" s="23" t="s">
        <v>38</v>
      </c>
      <c r="C114" s="23" t="s">
        <v>27</v>
      </c>
      <c r="D114" s="23" t="s">
        <v>318</v>
      </c>
      <c r="E114" s="23" t="s">
        <v>21</v>
      </c>
      <c r="F114" s="69">
        <v>42500</v>
      </c>
    </row>
    <row r="115" spans="1:11" s="57" customFormat="1" ht="37.5" outlineLevel="7" x14ac:dyDescent="0.25">
      <c r="A115" s="63" t="s">
        <v>389</v>
      </c>
      <c r="B115" s="43" t="s">
        <v>38</v>
      </c>
      <c r="C115" s="43" t="s">
        <v>27</v>
      </c>
      <c r="D115" s="43" t="s">
        <v>335</v>
      </c>
      <c r="E115" s="43" t="s">
        <v>8</v>
      </c>
      <c r="F115" s="71">
        <f>F116</f>
        <v>11983522.800000001</v>
      </c>
      <c r="G115" s="58"/>
      <c r="H115" s="58"/>
      <c r="I115" s="58"/>
      <c r="J115" s="58"/>
      <c r="K115" s="58"/>
    </row>
    <row r="116" spans="1:11" ht="37.5" outlineLevel="7" x14ac:dyDescent="0.25">
      <c r="A116" s="22" t="s">
        <v>201</v>
      </c>
      <c r="B116" s="23" t="s">
        <v>38</v>
      </c>
      <c r="C116" s="23" t="s">
        <v>27</v>
      </c>
      <c r="D116" s="23" t="s">
        <v>336</v>
      </c>
      <c r="E116" s="23" t="s">
        <v>8</v>
      </c>
      <c r="F116" s="69">
        <f>F117</f>
        <v>11983522.800000001</v>
      </c>
    </row>
    <row r="117" spans="1:11" ht="37.5" outlineLevel="5" x14ac:dyDescent="0.25">
      <c r="A117" s="22" t="s">
        <v>45</v>
      </c>
      <c r="B117" s="23" t="s">
        <v>38</v>
      </c>
      <c r="C117" s="23" t="s">
        <v>27</v>
      </c>
      <c r="D117" s="23" t="s">
        <v>337</v>
      </c>
      <c r="E117" s="23" t="s">
        <v>8</v>
      </c>
      <c r="F117" s="69">
        <f t="shared" ref="F117" si="23">F118+F120</f>
        <v>11983522.800000001</v>
      </c>
    </row>
    <row r="118" spans="1:11" outlineLevel="6" x14ac:dyDescent="0.25">
      <c r="A118" s="22" t="s">
        <v>18</v>
      </c>
      <c r="B118" s="23" t="s">
        <v>38</v>
      </c>
      <c r="C118" s="23" t="s">
        <v>27</v>
      </c>
      <c r="D118" s="23" t="s">
        <v>337</v>
      </c>
      <c r="E118" s="23" t="s">
        <v>19</v>
      </c>
      <c r="F118" s="69">
        <f t="shared" ref="F118" si="24">F119</f>
        <v>11825742.800000001</v>
      </c>
    </row>
    <row r="119" spans="1:11" ht="37.5" outlineLevel="7" x14ac:dyDescent="0.25">
      <c r="A119" s="22" t="s">
        <v>20</v>
      </c>
      <c r="B119" s="23" t="s">
        <v>38</v>
      </c>
      <c r="C119" s="23" t="s">
        <v>27</v>
      </c>
      <c r="D119" s="23" t="s">
        <v>337</v>
      </c>
      <c r="E119" s="23" t="s">
        <v>21</v>
      </c>
      <c r="F119" s="69">
        <v>11825742.800000001</v>
      </c>
    </row>
    <row r="120" spans="1:11" outlineLevel="6" x14ac:dyDescent="0.25">
      <c r="A120" s="22" t="s">
        <v>22</v>
      </c>
      <c r="B120" s="23" t="s">
        <v>38</v>
      </c>
      <c r="C120" s="23" t="s">
        <v>27</v>
      </c>
      <c r="D120" s="23" t="s">
        <v>337</v>
      </c>
      <c r="E120" s="23" t="s">
        <v>23</v>
      </c>
      <c r="F120" s="69">
        <f>F121</f>
        <v>157780</v>
      </c>
    </row>
    <row r="121" spans="1:11" outlineLevel="7" x14ac:dyDescent="0.25">
      <c r="A121" s="22" t="s">
        <v>24</v>
      </c>
      <c r="B121" s="23" t="s">
        <v>38</v>
      </c>
      <c r="C121" s="23" t="s">
        <v>27</v>
      </c>
      <c r="D121" s="23" t="s">
        <v>337</v>
      </c>
      <c r="E121" s="23" t="s">
        <v>25</v>
      </c>
      <c r="F121" s="69">
        <v>157780</v>
      </c>
    </row>
    <row r="122" spans="1:11" outlineLevel="3" x14ac:dyDescent="0.25">
      <c r="A122" s="22" t="s">
        <v>153</v>
      </c>
      <c r="B122" s="23" t="s">
        <v>38</v>
      </c>
      <c r="C122" s="23" t="s">
        <v>27</v>
      </c>
      <c r="D122" s="23" t="s">
        <v>145</v>
      </c>
      <c r="E122" s="23" t="s">
        <v>8</v>
      </c>
      <c r="F122" s="69">
        <f>F123+F138+F126+F131+F134</f>
        <v>39077072.859999999</v>
      </c>
    </row>
    <row r="123" spans="1:11" outlineLevel="3" x14ac:dyDescent="0.25">
      <c r="A123" s="22" t="s">
        <v>294</v>
      </c>
      <c r="B123" s="23" t="s">
        <v>38</v>
      </c>
      <c r="C123" s="23" t="s">
        <v>27</v>
      </c>
      <c r="D123" s="23" t="s">
        <v>295</v>
      </c>
      <c r="E123" s="23" t="s">
        <v>8</v>
      </c>
      <c r="F123" s="69">
        <f>F124</f>
        <v>10841.2</v>
      </c>
    </row>
    <row r="124" spans="1:11" outlineLevel="3" x14ac:dyDescent="0.25">
      <c r="A124" s="22" t="s">
        <v>18</v>
      </c>
      <c r="B124" s="23" t="s">
        <v>38</v>
      </c>
      <c r="C124" s="23" t="s">
        <v>27</v>
      </c>
      <c r="D124" s="23" t="s">
        <v>295</v>
      </c>
      <c r="E124" s="23" t="s">
        <v>19</v>
      </c>
      <c r="F124" s="69">
        <f>F125</f>
        <v>10841.2</v>
      </c>
    </row>
    <row r="125" spans="1:11" ht="37.5" outlineLevel="3" x14ac:dyDescent="0.25">
      <c r="A125" s="22" t="s">
        <v>20</v>
      </c>
      <c r="B125" s="23" t="s">
        <v>38</v>
      </c>
      <c r="C125" s="23" t="s">
        <v>27</v>
      </c>
      <c r="D125" s="23" t="s">
        <v>295</v>
      </c>
      <c r="E125" s="23" t="s">
        <v>21</v>
      </c>
      <c r="F125" s="69">
        <v>10841.2</v>
      </c>
    </row>
    <row r="126" spans="1:11" ht="37.5" outlineLevel="5" x14ac:dyDescent="0.25">
      <c r="A126" s="22" t="s">
        <v>13</v>
      </c>
      <c r="B126" s="23" t="s">
        <v>38</v>
      </c>
      <c r="C126" s="23" t="s">
        <v>27</v>
      </c>
      <c r="D126" s="23" t="s">
        <v>146</v>
      </c>
      <c r="E126" s="23" t="s">
        <v>8</v>
      </c>
      <c r="F126" s="69">
        <f>F127+F129</f>
        <v>19688578</v>
      </c>
    </row>
    <row r="127" spans="1:11" ht="56.25" outlineLevel="6" x14ac:dyDescent="0.25">
      <c r="A127" s="22" t="s">
        <v>14</v>
      </c>
      <c r="B127" s="23" t="s">
        <v>38</v>
      </c>
      <c r="C127" s="23" t="s">
        <v>27</v>
      </c>
      <c r="D127" s="23" t="s">
        <v>146</v>
      </c>
      <c r="E127" s="23" t="s">
        <v>15</v>
      </c>
      <c r="F127" s="69">
        <f t="shared" ref="F127" si="25">F128</f>
        <v>19668578</v>
      </c>
    </row>
    <row r="128" spans="1:11" outlineLevel="7" x14ac:dyDescent="0.25">
      <c r="A128" s="22" t="s">
        <v>16</v>
      </c>
      <c r="B128" s="23" t="s">
        <v>38</v>
      </c>
      <c r="C128" s="23" t="s">
        <v>27</v>
      </c>
      <c r="D128" s="23" t="s">
        <v>146</v>
      </c>
      <c r="E128" s="23" t="s">
        <v>17</v>
      </c>
      <c r="F128" s="69">
        <v>19668578</v>
      </c>
    </row>
    <row r="129" spans="1:6" outlineLevel="7" x14ac:dyDescent="0.25">
      <c r="A129" s="22" t="s">
        <v>18</v>
      </c>
      <c r="B129" s="23" t="s">
        <v>38</v>
      </c>
      <c r="C129" s="23" t="s">
        <v>27</v>
      </c>
      <c r="D129" s="23" t="s">
        <v>146</v>
      </c>
      <c r="E129" s="23" t="s">
        <v>19</v>
      </c>
      <c r="F129" s="67">
        <f t="shared" ref="F129" si="26">F130</f>
        <v>20000</v>
      </c>
    </row>
    <row r="130" spans="1:6" ht="37.5" outlineLevel="7" x14ac:dyDescent="0.25">
      <c r="A130" s="22" t="s">
        <v>20</v>
      </c>
      <c r="B130" s="23" t="s">
        <v>38</v>
      </c>
      <c r="C130" s="23" t="s">
        <v>27</v>
      </c>
      <c r="D130" s="23" t="s">
        <v>146</v>
      </c>
      <c r="E130" s="23" t="s">
        <v>21</v>
      </c>
      <c r="F130" s="69">
        <v>20000</v>
      </c>
    </row>
    <row r="131" spans="1:6" ht="19.5" customHeight="1" outlineLevel="7" x14ac:dyDescent="0.25">
      <c r="A131" s="22" t="s">
        <v>236</v>
      </c>
      <c r="B131" s="23" t="s">
        <v>38</v>
      </c>
      <c r="C131" s="23" t="s">
        <v>27</v>
      </c>
      <c r="D131" s="23" t="s">
        <v>235</v>
      </c>
      <c r="E131" s="23" t="s">
        <v>8</v>
      </c>
      <c r="F131" s="67">
        <f t="shared" ref="F131:F132" si="27">F132</f>
        <v>212000</v>
      </c>
    </row>
    <row r="132" spans="1:6" outlineLevel="7" x14ac:dyDescent="0.25">
      <c r="A132" s="22" t="s">
        <v>18</v>
      </c>
      <c r="B132" s="23" t="s">
        <v>38</v>
      </c>
      <c r="C132" s="23" t="s">
        <v>27</v>
      </c>
      <c r="D132" s="23" t="s">
        <v>235</v>
      </c>
      <c r="E132" s="23" t="s">
        <v>19</v>
      </c>
      <c r="F132" s="67">
        <f t="shared" si="27"/>
        <v>212000</v>
      </c>
    </row>
    <row r="133" spans="1:6" ht="37.5" outlineLevel="7" x14ac:dyDescent="0.25">
      <c r="A133" s="22" t="s">
        <v>20</v>
      </c>
      <c r="B133" s="23" t="s">
        <v>38</v>
      </c>
      <c r="C133" s="23" t="s">
        <v>27</v>
      </c>
      <c r="D133" s="23" t="s">
        <v>235</v>
      </c>
      <c r="E133" s="23" t="s">
        <v>21</v>
      </c>
      <c r="F133" s="69">
        <v>212000</v>
      </c>
    </row>
    <row r="134" spans="1:6" ht="21.75" customHeight="1" outlineLevel="7" x14ac:dyDescent="0.25">
      <c r="A134" s="22" t="s">
        <v>476</v>
      </c>
      <c r="B134" s="23" t="s">
        <v>38</v>
      </c>
      <c r="C134" s="23" t="s">
        <v>27</v>
      </c>
      <c r="D134" s="23" t="s">
        <v>477</v>
      </c>
      <c r="E134" s="23" t="s">
        <v>8</v>
      </c>
      <c r="F134" s="69">
        <f>F135</f>
        <v>8092140.0600000005</v>
      </c>
    </row>
    <row r="135" spans="1:6" ht="21.75" customHeight="1" outlineLevel="7" x14ac:dyDescent="0.25">
      <c r="A135" s="22" t="s">
        <v>22</v>
      </c>
      <c r="B135" s="23" t="s">
        <v>38</v>
      </c>
      <c r="C135" s="23" t="s">
        <v>27</v>
      </c>
      <c r="D135" s="23" t="s">
        <v>477</v>
      </c>
      <c r="E135" s="23" t="s">
        <v>23</v>
      </c>
      <c r="F135" s="69">
        <f>F136+F137</f>
        <v>8092140.0600000005</v>
      </c>
    </row>
    <row r="136" spans="1:6" ht="21.75" customHeight="1" outlineLevel="7" x14ac:dyDescent="0.25">
      <c r="A136" s="22" t="s">
        <v>478</v>
      </c>
      <c r="B136" s="23" t="s">
        <v>38</v>
      </c>
      <c r="C136" s="23" t="s">
        <v>27</v>
      </c>
      <c r="D136" s="23" t="s">
        <v>477</v>
      </c>
      <c r="E136" s="23" t="s">
        <v>479</v>
      </c>
      <c r="F136" s="69">
        <f>318792.86-169109</f>
        <v>149683.85999999999</v>
      </c>
    </row>
    <row r="137" spans="1:6" ht="21.75" customHeight="1" outlineLevel="7" x14ac:dyDescent="0.25">
      <c r="A137" s="22" t="s">
        <v>489</v>
      </c>
      <c r="B137" s="23" t="s">
        <v>38</v>
      </c>
      <c r="C137" s="23" t="s">
        <v>27</v>
      </c>
      <c r="D137" s="23" t="s">
        <v>477</v>
      </c>
      <c r="E137" s="23" t="s">
        <v>25</v>
      </c>
      <c r="F137" s="69">
        <v>7942456.2000000002</v>
      </c>
    </row>
    <row r="138" spans="1:6" outlineLevel="3" x14ac:dyDescent="0.25">
      <c r="A138" s="22" t="s">
        <v>263</v>
      </c>
      <c r="B138" s="23" t="s">
        <v>38</v>
      </c>
      <c r="C138" s="23" t="s">
        <v>27</v>
      </c>
      <c r="D138" s="23" t="s">
        <v>262</v>
      </c>
      <c r="E138" s="23" t="s">
        <v>8</v>
      </c>
      <c r="F138" s="69">
        <f>F170+F144+F139+F147+F152+F155+F160+F165+F173</f>
        <v>11073513.6</v>
      </c>
    </row>
    <row r="139" spans="1:6" ht="56.25" outlineLevel="7" x14ac:dyDescent="0.25">
      <c r="A139" s="13" t="s">
        <v>427</v>
      </c>
      <c r="B139" s="23" t="s">
        <v>38</v>
      </c>
      <c r="C139" s="23" t="s">
        <v>27</v>
      </c>
      <c r="D139" s="23" t="s">
        <v>264</v>
      </c>
      <c r="E139" s="23" t="s">
        <v>8</v>
      </c>
      <c r="F139" s="69">
        <f t="shared" ref="F139" si="28">F140+F142</f>
        <v>2400990</v>
      </c>
    </row>
    <row r="140" spans="1:6" ht="56.25" outlineLevel="7" x14ac:dyDescent="0.25">
      <c r="A140" s="22" t="s">
        <v>14</v>
      </c>
      <c r="B140" s="23" t="s">
        <v>38</v>
      </c>
      <c r="C140" s="23" t="s">
        <v>27</v>
      </c>
      <c r="D140" s="23" t="s">
        <v>264</v>
      </c>
      <c r="E140" s="23" t="s">
        <v>15</v>
      </c>
      <c r="F140" s="69">
        <f t="shared" ref="F140" si="29">F141</f>
        <v>2321550</v>
      </c>
    </row>
    <row r="141" spans="1:6" outlineLevel="7" x14ac:dyDescent="0.25">
      <c r="A141" s="22" t="s">
        <v>16</v>
      </c>
      <c r="B141" s="23" t="s">
        <v>38</v>
      </c>
      <c r="C141" s="23" t="s">
        <v>27</v>
      </c>
      <c r="D141" s="23" t="s">
        <v>264</v>
      </c>
      <c r="E141" s="23" t="s">
        <v>17</v>
      </c>
      <c r="F141" s="69">
        <v>2321550</v>
      </c>
    </row>
    <row r="142" spans="1:6" outlineLevel="7" x14ac:dyDescent="0.25">
      <c r="A142" s="22" t="s">
        <v>18</v>
      </c>
      <c r="B142" s="23" t="s">
        <v>38</v>
      </c>
      <c r="C142" s="23" t="s">
        <v>27</v>
      </c>
      <c r="D142" s="23" t="s">
        <v>264</v>
      </c>
      <c r="E142" s="23" t="s">
        <v>19</v>
      </c>
      <c r="F142" s="69">
        <f t="shared" ref="F142" si="30">F143</f>
        <v>79440</v>
      </c>
    </row>
    <row r="143" spans="1:6" ht="37.5" outlineLevel="7" x14ac:dyDescent="0.25">
      <c r="A143" s="22" t="s">
        <v>20</v>
      </c>
      <c r="B143" s="23" t="s">
        <v>38</v>
      </c>
      <c r="C143" s="23" t="s">
        <v>27</v>
      </c>
      <c r="D143" s="23" t="s">
        <v>264</v>
      </c>
      <c r="E143" s="23" t="s">
        <v>21</v>
      </c>
      <c r="F143" s="69">
        <v>79440</v>
      </c>
    </row>
    <row r="144" spans="1:6" ht="37.5" outlineLevel="7" x14ac:dyDescent="0.25">
      <c r="A144" s="22" t="s">
        <v>505</v>
      </c>
      <c r="B144" s="23" t="s">
        <v>38</v>
      </c>
      <c r="C144" s="23" t="s">
        <v>27</v>
      </c>
      <c r="D144" s="23" t="s">
        <v>506</v>
      </c>
      <c r="E144" s="23" t="s">
        <v>8</v>
      </c>
      <c r="F144" s="69">
        <f>F145</f>
        <v>342042</v>
      </c>
    </row>
    <row r="145" spans="1:6" ht="56.25" outlineLevel="7" x14ac:dyDescent="0.25">
      <c r="A145" s="22" t="s">
        <v>14</v>
      </c>
      <c r="B145" s="23" t="s">
        <v>38</v>
      </c>
      <c r="C145" s="23" t="s">
        <v>27</v>
      </c>
      <c r="D145" s="23" t="s">
        <v>506</v>
      </c>
      <c r="E145" s="23" t="s">
        <v>15</v>
      </c>
      <c r="F145" s="69">
        <f>F146</f>
        <v>342042</v>
      </c>
    </row>
    <row r="146" spans="1:6" outlineLevel="7" x14ac:dyDescent="0.25">
      <c r="A146" s="22" t="s">
        <v>16</v>
      </c>
      <c r="B146" s="23" t="s">
        <v>38</v>
      </c>
      <c r="C146" s="23" t="s">
        <v>27</v>
      </c>
      <c r="D146" s="23" t="s">
        <v>506</v>
      </c>
      <c r="E146" s="23" t="s">
        <v>17</v>
      </c>
      <c r="F146" s="69">
        <v>342042</v>
      </c>
    </row>
    <row r="147" spans="1:6" ht="56.25" outlineLevel="7" x14ac:dyDescent="0.25">
      <c r="A147" s="13" t="s">
        <v>393</v>
      </c>
      <c r="B147" s="23" t="s">
        <v>38</v>
      </c>
      <c r="C147" s="23" t="s">
        <v>27</v>
      </c>
      <c r="D147" s="23" t="s">
        <v>265</v>
      </c>
      <c r="E147" s="23" t="s">
        <v>8</v>
      </c>
      <c r="F147" s="69">
        <f t="shared" ref="F147" si="31">F148+F150</f>
        <v>1181384</v>
      </c>
    </row>
    <row r="148" spans="1:6" ht="56.25" outlineLevel="7" x14ac:dyDescent="0.25">
      <c r="A148" s="22" t="s">
        <v>14</v>
      </c>
      <c r="B148" s="23" t="s">
        <v>38</v>
      </c>
      <c r="C148" s="23" t="s">
        <v>27</v>
      </c>
      <c r="D148" s="23" t="s">
        <v>265</v>
      </c>
      <c r="E148" s="23" t="s">
        <v>15</v>
      </c>
      <c r="F148" s="69">
        <f t="shared" ref="F148" si="32">F149</f>
        <v>1166384</v>
      </c>
    </row>
    <row r="149" spans="1:6" outlineLevel="7" x14ac:dyDescent="0.25">
      <c r="A149" s="22" t="s">
        <v>16</v>
      </c>
      <c r="B149" s="23" t="s">
        <v>38</v>
      </c>
      <c r="C149" s="23" t="s">
        <v>27</v>
      </c>
      <c r="D149" s="23" t="s">
        <v>265</v>
      </c>
      <c r="E149" s="23" t="s">
        <v>17</v>
      </c>
      <c r="F149" s="69">
        <v>1166384</v>
      </c>
    </row>
    <row r="150" spans="1:6" outlineLevel="7" x14ac:dyDescent="0.25">
      <c r="A150" s="22" t="s">
        <v>18</v>
      </c>
      <c r="B150" s="23" t="s">
        <v>38</v>
      </c>
      <c r="C150" s="23" t="s">
        <v>27</v>
      </c>
      <c r="D150" s="23" t="s">
        <v>265</v>
      </c>
      <c r="E150" s="23" t="s">
        <v>19</v>
      </c>
      <c r="F150" s="69">
        <f t="shared" ref="F150" si="33">F151</f>
        <v>15000</v>
      </c>
    </row>
    <row r="151" spans="1:6" ht="37.5" outlineLevel="7" x14ac:dyDescent="0.25">
      <c r="A151" s="22" t="s">
        <v>20</v>
      </c>
      <c r="B151" s="23" t="s">
        <v>38</v>
      </c>
      <c r="C151" s="23" t="s">
        <v>27</v>
      </c>
      <c r="D151" s="23" t="s">
        <v>265</v>
      </c>
      <c r="E151" s="23" t="s">
        <v>21</v>
      </c>
      <c r="F151" s="69">
        <v>15000</v>
      </c>
    </row>
    <row r="152" spans="1:6" ht="37.5" outlineLevel="7" x14ac:dyDescent="0.25">
      <c r="A152" s="13" t="s">
        <v>392</v>
      </c>
      <c r="B152" s="23" t="s">
        <v>38</v>
      </c>
      <c r="C152" s="23" t="s">
        <v>27</v>
      </c>
      <c r="D152" s="23" t="s">
        <v>266</v>
      </c>
      <c r="E152" s="23" t="s">
        <v>8</v>
      </c>
      <c r="F152" s="69">
        <f>F153</f>
        <v>765954</v>
      </c>
    </row>
    <row r="153" spans="1:6" ht="56.25" outlineLevel="7" x14ac:dyDescent="0.25">
      <c r="A153" s="22" t="s">
        <v>14</v>
      </c>
      <c r="B153" s="23" t="s">
        <v>38</v>
      </c>
      <c r="C153" s="23" t="s">
        <v>27</v>
      </c>
      <c r="D153" s="23" t="s">
        <v>266</v>
      </c>
      <c r="E153" s="23" t="s">
        <v>15</v>
      </c>
      <c r="F153" s="69">
        <f t="shared" ref="F153" si="34">F154</f>
        <v>765954</v>
      </c>
    </row>
    <row r="154" spans="1:6" outlineLevel="7" x14ac:dyDescent="0.25">
      <c r="A154" s="22" t="s">
        <v>16</v>
      </c>
      <c r="B154" s="23" t="s">
        <v>38</v>
      </c>
      <c r="C154" s="23" t="s">
        <v>27</v>
      </c>
      <c r="D154" s="23" t="s">
        <v>266</v>
      </c>
      <c r="E154" s="23" t="s">
        <v>17</v>
      </c>
      <c r="F154" s="69">
        <v>765954</v>
      </c>
    </row>
    <row r="155" spans="1:6" ht="37.5" outlineLevel="7" x14ac:dyDescent="0.25">
      <c r="A155" s="13" t="s">
        <v>391</v>
      </c>
      <c r="B155" s="23" t="s">
        <v>38</v>
      </c>
      <c r="C155" s="23" t="s">
        <v>27</v>
      </c>
      <c r="D155" s="23" t="s">
        <v>267</v>
      </c>
      <c r="E155" s="23" t="s">
        <v>8</v>
      </c>
      <c r="F155" s="69">
        <f t="shared" ref="F155" si="35">F156+F158</f>
        <v>774981</v>
      </c>
    </row>
    <row r="156" spans="1:6" ht="56.25" outlineLevel="7" x14ac:dyDescent="0.25">
      <c r="A156" s="22" t="s">
        <v>14</v>
      </c>
      <c r="B156" s="23" t="s">
        <v>38</v>
      </c>
      <c r="C156" s="23" t="s">
        <v>27</v>
      </c>
      <c r="D156" s="23" t="s">
        <v>267</v>
      </c>
      <c r="E156" s="23" t="s">
        <v>15</v>
      </c>
      <c r="F156" s="69">
        <f t="shared" ref="F156" si="36">F157</f>
        <v>729981</v>
      </c>
    </row>
    <row r="157" spans="1:6" outlineLevel="7" x14ac:dyDescent="0.25">
      <c r="A157" s="22" t="s">
        <v>16</v>
      </c>
      <c r="B157" s="23" t="s">
        <v>38</v>
      </c>
      <c r="C157" s="23" t="s">
        <v>27</v>
      </c>
      <c r="D157" s="23" t="s">
        <v>267</v>
      </c>
      <c r="E157" s="23" t="s">
        <v>17</v>
      </c>
      <c r="F157" s="69">
        <v>729981</v>
      </c>
    </row>
    <row r="158" spans="1:6" outlineLevel="7" x14ac:dyDescent="0.25">
      <c r="A158" s="22" t="s">
        <v>18</v>
      </c>
      <c r="B158" s="23" t="s">
        <v>38</v>
      </c>
      <c r="C158" s="23" t="s">
        <v>27</v>
      </c>
      <c r="D158" s="23" t="s">
        <v>267</v>
      </c>
      <c r="E158" s="23" t="s">
        <v>19</v>
      </c>
      <c r="F158" s="69">
        <f t="shared" ref="F158" si="37">F159</f>
        <v>45000</v>
      </c>
    </row>
    <row r="159" spans="1:6" ht="37.5" outlineLevel="7" x14ac:dyDescent="0.25">
      <c r="A159" s="22" t="s">
        <v>20</v>
      </c>
      <c r="B159" s="23" t="s">
        <v>38</v>
      </c>
      <c r="C159" s="23" t="s">
        <v>27</v>
      </c>
      <c r="D159" s="23" t="s">
        <v>267</v>
      </c>
      <c r="E159" s="23" t="s">
        <v>21</v>
      </c>
      <c r="F159" s="69">
        <v>45000</v>
      </c>
    </row>
    <row r="160" spans="1:6" ht="37.5" outlineLevel="7" x14ac:dyDescent="0.25">
      <c r="A160" s="22" t="s">
        <v>418</v>
      </c>
      <c r="B160" s="23" t="s">
        <v>38</v>
      </c>
      <c r="C160" s="23" t="s">
        <v>27</v>
      </c>
      <c r="D160" s="23" t="s">
        <v>419</v>
      </c>
      <c r="E160" s="23" t="s">
        <v>8</v>
      </c>
      <c r="F160" s="69">
        <f>F161+F163</f>
        <v>1819318</v>
      </c>
    </row>
    <row r="161" spans="1:11" ht="56.25" outlineLevel="7" x14ac:dyDescent="0.25">
      <c r="A161" s="22" t="s">
        <v>14</v>
      </c>
      <c r="B161" s="23" t="s">
        <v>38</v>
      </c>
      <c r="C161" s="23" t="s">
        <v>27</v>
      </c>
      <c r="D161" s="23" t="s">
        <v>419</v>
      </c>
      <c r="E161" s="23" t="s">
        <v>15</v>
      </c>
      <c r="F161" s="69">
        <f>F162</f>
        <v>1661718</v>
      </c>
    </row>
    <row r="162" spans="1:11" outlineLevel="7" x14ac:dyDescent="0.25">
      <c r="A162" s="22" t="s">
        <v>16</v>
      </c>
      <c r="B162" s="23" t="s">
        <v>38</v>
      </c>
      <c r="C162" s="23" t="s">
        <v>27</v>
      </c>
      <c r="D162" s="23" t="s">
        <v>419</v>
      </c>
      <c r="E162" s="23" t="s">
        <v>17</v>
      </c>
      <c r="F162" s="69">
        <v>1661718</v>
      </c>
    </row>
    <row r="163" spans="1:11" outlineLevel="7" x14ac:dyDescent="0.25">
      <c r="A163" s="22" t="s">
        <v>18</v>
      </c>
      <c r="B163" s="23" t="s">
        <v>38</v>
      </c>
      <c r="C163" s="23" t="s">
        <v>27</v>
      </c>
      <c r="D163" s="23" t="s">
        <v>419</v>
      </c>
      <c r="E163" s="23" t="s">
        <v>19</v>
      </c>
      <c r="F163" s="69">
        <f>F164</f>
        <v>157600</v>
      </c>
    </row>
    <row r="164" spans="1:11" ht="37.5" outlineLevel="7" x14ac:dyDescent="0.25">
      <c r="A164" s="22" t="s">
        <v>20</v>
      </c>
      <c r="B164" s="23" t="s">
        <v>38</v>
      </c>
      <c r="C164" s="23" t="s">
        <v>27</v>
      </c>
      <c r="D164" s="23" t="s">
        <v>419</v>
      </c>
      <c r="E164" s="23" t="s">
        <v>21</v>
      </c>
      <c r="F164" s="69">
        <v>157600</v>
      </c>
    </row>
    <row r="165" spans="1:11" ht="56.25" outlineLevel="7" x14ac:dyDescent="0.25">
      <c r="A165" s="22" t="s">
        <v>484</v>
      </c>
      <c r="B165" s="23" t="s">
        <v>38</v>
      </c>
      <c r="C165" s="23" t="s">
        <v>27</v>
      </c>
      <c r="D165" s="23" t="s">
        <v>490</v>
      </c>
      <c r="E165" s="23" t="s">
        <v>8</v>
      </c>
      <c r="F165" s="69">
        <f>F166+F168</f>
        <v>2692195</v>
      </c>
    </row>
    <row r="166" spans="1:11" ht="56.25" outlineLevel="7" x14ac:dyDescent="0.25">
      <c r="A166" s="22" t="s">
        <v>14</v>
      </c>
      <c r="B166" s="23" t="s">
        <v>38</v>
      </c>
      <c r="C166" s="23" t="s">
        <v>27</v>
      </c>
      <c r="D166" s="23" t="s">
        <v>490</v>
      </c>
      <c r="E166" s="23" t="s">
        <v>15</v>
      </c>
      <c r="F166" s="69">
        <f>F167</f>
        <v>1929040</v>
      </c>
    </row>
    <row r="167" spans="1:11" outlineLevel="7" x14ac:dyDescent="0.25">
      <c r="A167" s="22" t="s">
        <v>16</v>
      </c>
      <c r="B167" s="23" t="s">
        <v>38</v>
      </c>
      <c r="C167" s="23" t="s">
        <v>27</v>
      </c>
      <c r="D167" s="23" t="s">
        <v>490</v>
      </c>
      <c r="E167" s="23" t="s">
        <v>17</v>
      </c>
      <c r="F167" s="69">
        <v>1929040</v>
      </c>
    </row>
    <row r="168" spans="1:11" outlineLevel="7" x14ac:dyDescent="0.25">
      <c r="A168" s="22" t="s">
        <v>18</v>
      </c>
      <c r="B168" s="23" t="s">
        <v>38</v>
      </c>
      <c r="C168" s="23" t="s">
        <v>27</v>
      </c>
      <c r="D168" s="23" t="s">
        <v>490</v>
      </c>
      <c r="E168" s="23" t="s">
        <v>19</v>
      </c>
      <c r="F168" s="69">
        <f>F169</f>
        <v>763155</v>
      </c>
    </row>
    <row r="169" spans="1:11" ht="37.5" outlineLevel="7" x14ac:dyDescent="0.25">
      <c r="A169" s="22" t="s">
        <v>20</v>
      </c>
      <c r="B169" s="23" t="s">
        <v>38</v>
      </c>
      <c r="C169" s="23" t="s">
        <v>27</v>
      </c>
      <c r="D169" s="23" t="s">
        <v>490</v>
      </c>
      <c r="E169" s="23" t="s">
        <v>21</v>
      </c>
      <c r="F169" s="69">
        <v>763155</v>
      </c>
    </row>
    <row r="170" spans="1:11" ht="37.5" outlineLevel="3" x14ac:dyDescent="0.25">
      <c r="A170" s="13" t="s">
        <v>390</v>
      </c>
      <c r="B170" s="23" t="s">
        <v>38</v>
      </c>
      <c r="C170" s="23" t="s">
        <v>27</v>
      </c>
      <c r="D170" s="23" t="s">
        <v>291</v>
      </c>
      <c r="E170" s="23" t="s">
        <v>8</v>
      </c>
      <c r="F170" s="69">
        <f t="shared" ref="F170:F171" si="38">F171</f>
        <v>453524</v>
      </c>
    </row>
    <row r="171" spans="1:11" ht="56.25" outlineLevel="3" x14ac:dyDescent="0.25">
      <c r="A171" s="22" t="s">
        <v>14</v>
      </c>
      <c r="B171" s="23" t="s">
        <v>38</v>
      </c>
      <c r="C171" s="23" t="s">
        <v>27</v>
      </c>
      <c r="D171" s="23" t="s">
        <v>291</v>
      </c>
      <c r="E171" s="23" t="s">
        <v>15</v>
      </c>
      <c r="F171" s="69">
        <f t="shared" si="38"/>
        <v>453524</v>
      </c>
    </row>
    <row r="172" spans="1:11" outlineLevel="3" x14ac:dyDescent="0.25">
      <c r="A172" s="22" t="s">
        <v>16</v>
      </c>
      <c r="B172" s="23" t="s">
        <v>38</v>
      </c>
      <c r="C172" s="23" t="s">
        <v>27</v>
      </c>
      <c r="D172" s="23" t="s">
        <v>291</v>
      </c>
      <c r="E172" s="23" t="s">
        <v>17</v>
      </c>
      <c r="F172" s="69">
        <v>453524</v>
      </c>
    </row>
    <row r="173" spans="1:11" ht="75" outlineLevel="7" x14ac:dyDescent="0.25">
      <c r="A173" s="22" t="s">
        <v>496</v>
      </c>
      <c r="B173" s="23" t="s">
        <v>38</v>
      </c>
      <c r="C173" s="23" t="s">
        <v>27</v>
      </c>
      <c r="D173" s="23" t="s">
        <v>497</v>
      </c>
      <c r="E173" s="23" t="s">
        <v>8</v>
      </c>
      <c r="F173" s="69">
        <f>F174</f>
        <v>643125.6</v>
      </c>
    </row>
    <row r="174" spans="1:11" outlineLevel="7" x14ac:dyDescent="0.25">
      <c r="A174" s="22" t="s">
        <v>18</v>
      </c>
      <c r="B174" s="23" t="s">
        <v>38</v>
      </c>
      <c r="C174" s="23" t="s">
        <v>27</v>
      </c>
      <c r="D174" s="23" t="s">
        <v>497</v>
      </c>
      <c r="E174" s="23" t="s">
        <v>19</v>
      </c>
      <c r="F174" s="69">
        <f>F175</f>
        <v>643125.6</v>
      </c>
    </row>
    <row r="175" spans="1:11" ht="37.5" outlineLevel="7" x14ac:dyDescent="0.25">
      <c r="A175" s="22" t="s">
        <v>20</v>
      </c>
      <c r="B175" s="23" t="s">
        <v>38</v>
      </c>
      <c r="C175" s="23" t="s">
        <v>27</v>
      </c>
      <c r="D175" s="23" t="s">
        <v>497</v>
      </c>
      <c r="E175" s="23" t="s">
        <v>21</v>
      </c>
      <c r="F175" s="69">
        <v>643125.6</v>
      </c>
    </row>
    <row r="176" spans="1:11" s="57" customFormat="1" outlineLevel="1" x14ac:dyDescent="0.25">
      <c r="A176" s="63" t="s">
        <v>54</v>
      </c>
      <c r="B176" s="43" t="s">
        <v>38</v>
      </c>
      <c r="C176" s="43" t="s">
        <v>55</v>
      </c>
      <c r="D176" s="43" t="s">
        <v>144</v>
      </c>
      <c r="E176" s="43" t="s">
        <v>8</v>
      </c>
      <c r="F176" s="71">
        <f t="shared" ref="F176:F180" si="39">F177</f>
        <v>200000</v>
      </c>
      <c r="G176" s="58"/>
      <c r="H176" s="58"/>
      <c r="I176" s="58"/>
      <c r="J176" s="58"/>
      <c r="K176" s="58"/>
    </row>
    <row r="177" spans="1:11" ht="37.5" outlineLevel="2" x14ac:dyDescent="0.25">
      <c r="A177" s="22" t="s">
        <v>56</v>
      </c>
      <c r="B177" s="23" t="s">
        <v>38</v>
      </c>
      <c r="C177" s="23" t="s">
        <v>57</v>
      </c>
      <c r="D177" s="23" t="s">
        <v>144</v>
      </c>
      <c r="E177" s="23" t="s">
        <v>8</v>
      </c>
      <c r="F177" s="69">
        <f t="shared" si="39"/>
        <v>200000</v>
      </c>
    </row>
    <row r="178" spans="1:11" outlineLevel="4" x14ac:dyDescent="0.25">
      <c r="A178" s="22" t="s">
        <v>153</v>
      </c>
      <c r="B178" s="23" t="s">
        <v>38</v>
      </c>
      <c r="C178" s="23" t="s">
        <v>57</v>
      </c>
      <c r="D178" s="23" t="s">
        <v>145</v>
      </c>
      <c r="E178" s="23" t="s">
        <v>8</v>
      </c>
      <c r="F178" s="69">
        <f t="shared" si="39"/>
        <v>200000</v>
      </c>
    </row>
    <row r="179" spans="1:11" ht="23.25" customHeight="1" outlineLevel="5" x14ac:dyDescent="0.25">
      <c r="A179" s="22" t="s">
        <v>58</v>
      </c>
      <c r="B179" s="23" t="s">
        <v>38</v>
      </c>
      <c r="C179" s="23" t="s">
        <v>57</v>
      </c>
      <c r="D179" s="23" t="s">
        <v>154</v>
      </c>
      <c r="E179" s="23" t="s">
        <v>8</v>
      </c>
      <c r="F179" s="69">
        <f t="shared" si="39"/>
        <v>200000</v>
      </c>
    </row>
    <row r="180" spans="1:11" outlineLevel="6" x14ac:dyDescent="0.25">
      <c r="A180" s="22" t="s">
        <v>18</v>
      </c>
      <c r="B180" s="23" t="s">
        <v>38</v>
      </c>
      <c r="C180" s="23" t="s">
        <v>57</v>
      </c>
      <c r="D180" s="23" t="s">
        <v>154</v>
      </c>
      <c r="E180" s="23" t="s">
        <v>19</v>
      </c>
      <c r="F180" s="69">
        <f t="shared" si="39"/>
        <v>200000</v>
      </c>
    </row>
    <row r="181" spans="1:11" ht="37.5" outlineLevel="7" x14ac:dyDescent="0.25">
      <c r="A181" s="22" t="s">
        <v>20</v>
      </c>
      <c r="B181" s="23" t="s">
        <v>38</v>
      </c>
      <c r="C181" s="23" t="s">
        <v>57</v>
      </c>
      <c r="D181" s="23" t="s">
        <v>154</v>
      </c>
      <c r="E181" s="23" t="s">
        <v>21</v>
      </c>
      <c r="F181" s="69">
        <v>200000</v>
      </c>
    </row>
    <row r="182" spans="1:11" s="57" customFormat="1" outlineLevel="7" x14ac:dyDescent="0.25">
      <c r="A182" s="63" t="s">
        <v>138</v>
      </c>
      <c r="B182" s="43" t="s">
        <v>38</v>
      </c>
      <c r="C182" s="43" t="s">
        <v>59</v>
      </c>
      <c r="D182" s="43" t="s">
        <v>144</v>
      </c>
      <c r="E182" s="43" t="s">
        <v>8</v>
      </c>
      <c r="F182" s="71">
        <f>F195+F189+F207+F183</f>
        <v>24911491.550000001</v>
      </c>
      <c r="G182" s="58"/>
      <c r="H182" s="58"/>
      <c r="I182" s="58"/>
      <c r="J182" s="58"/>
      <c r="K182" s="58"/>
    </row>
    <row r="183" spans="1:11" outlineLevel="7" x14ac:dyDescent="0.25">
      <c r="A183" s="22" t="s">
        <v>140</v>
      </c>
      <c r="B183" s="23" t="s">
        <v>38</v>
      </c>
      <c r="C183" s="23" t="s">
        <v>141</v>
      </c>
      <c r="D183" s="23" t="s">
        <v>144</v>
      </c>
      <c r="E183" s="23" t="s">
        <v>8</v>
      </c>
      <c r="F183" s="69">
        <f t="shared" ref="F183" si="40">F184</f>
        <v>316850</v>
      </c>
    </row>
    <row r="184" spans="1:11" outlineLevel="7" x14ac:dyDescent="0.25">
      <c r="A184" s="22" t="s">
        <v>153</v>
      </c>
      <c r="B184" s="23" t="s">
        <v>38</v>
      </c>
      <c r="C184" s="23" t="s">
        <v>141</v>
      </c>
      <c r="D184" s="23" t="s">
        <v>145</v>
      </c>
      <c r="E184" s="23" t="s">
        <v>8</v>
      </c>
      <c r="F184" s="69">
        <f t="shared" ref="F184" si="41">F186</f>
        <v>316850</v>
      </c>
    </row>
    <row r="185" spans="1:11" outlineLevel="7" x14ac:dyDescent="0.25">
      <c r="A185" s="22" t="s">
        <v>263</v>
      </c>
      <c r="B185" s="23" t="s">
        <v>38</v>
      </c>
      <c r="C185" s="23" t="s">
        <v>141</v>
      </c>
      <c r="D185" s="23" t="s">
        <v>262</v>
      </c>
      <c r="E185" s="23" t="s">
        <v>8</v>
      </c>
      <c r="F185" s="69">
        <f t="shared" ref="F185:F187" si="42">F186</f>
        <v>316850</v>
      </c>
    </row>
    <row r="186" spans="1:11" ht="56.25" outlineLevel="7" x14ac:dyDescent="0.25">
      <c r="A186" s="25" t="s">
        <v>394</v>
      </c>
      <c r="B186" s="23" t="s">
        <v>38</v>
      </c>
      <c r="C186" s="23" t="s">
        <v>141</v>
      </c>
      <c r="D186" s="23" t="s">
        <v>274</v>
      </c>
      <c r="E186" s="23" t="s">
        <v>8</v>
      </c>
      <c r="F186" s="69">
        <f t="shared" si="42"/>
        <v>316850</v>
      </c>
    </row>
    <row r="187" spans="1:11" outlineLevel="7" x14ac:dyDescent="0.25">
      <c r="A187" s="22" t="s">
        <v>18</v>
      </c>
      <c r="B187" s="23" t="s">
        <v>38</v>
      </c>
      <c r="C187" s="23" t="s">
        <v>141</v>
      </c>
      <c r="D187" s="23" t="s">
        <v>274</v>
      </c>
      <c r="E187" s="23" t="s">
        <v>19</v>
      </c>
      <c r="F187" s="69">
        <f t="shared" si="42"/>
        <v>316850</v>
      </c>
    </row>
    <row r="188" spans="1:11" ht="37.5" outlineLevel="7" x14ac:dyDescent="0.25">
      <c r="A188" s="22" t="s">
        <v>20</v>
      </c>
      <c r="B188" s="23" t="s">
        <v>38</v>
      </c>
      <c r="C188" s="23" t="s">
        <v>141</v>
      </c>
      <c r="D188" s="23" t="s">
        <v>274</v>
      </c>
      <c r="E188" s="23" t="s">
        <v>21</v>
      </c>
      <c r="F188" s="69">
        <v>316850</v>
      </c>
    </row>
    <row r="189" spans="1:11" outlineLevel="7" x14ac:dyDescent="0.25">
      <c r="A189" s="22" t="s">
        <v>283</v>
      </c>
      <c r="B189" s="23" t="s">
        <v>38</v>
      </c>
      <c r="C189" s="23" t="s">
        <v>284</v>
      </c>
      <c r="D189" s="23" t="s">
        <v>144</v>
      </c>
      <c r="E189" s="23" t="s">
        <v>8</v>
      </c>
      <c r="F189" s="69">
        <f>F190</f>
        <v>3223</v>
      </c>
    </row>
    <row r="190" spans="1:11" outlineLevel="7" x14ac:dyDescent="0.25">
      <c r="A190" s="22" t="s">
        <v>153</v>
      </c>
      <c r="B190" s="23" t="s">
        <v>38</v>
      </c>
      <c r="C190" s="23" t="s">
        <v>284</v>
      </c>
      <c r="D190" s="23" t="s">
        <v>145</v>
      </c>
      <c r="E190" s="23" t="s">
        <v>8</v>
      </c>
      <c r="F190" s="69">
        <f>F192</f>
        <v>3223</v>
      </c>
    </row>
    <row r="191" spans="1:11" s="57" customFormat="1" outlineLevel="7" x14ac:dyDescent="0.25">
      <c r="A191" s="22" t="s">
        <v>263</v>
      </c>
      <c r="B191" s="23" t="s">
        <v>38</v>
      </c>
      <c r="C191" s="23" t="s">
        <v>284</v>
      </c>
      <c r="D191" s="23" t="s">
        <v>262</v>
      </c>
      <c r="E191" s="23" t="s">
        <v>8</v>
      </c>
      <c r="F191" s="69">
        <f>F192</f>
        <v>3223</v>
      </c>
      <c r="G191" s="58"/>
      <c r="H191" s="58"/>
      <c r="I191" s="58"/>
      <c r="J191" s="58"/>
      <c r="K191" s="58"/>
    </row>
    <row r="192" spans="1:11" ht="76.5" customHeight="1" outlineLevel="7" x14ac:dyDescent="0.25">
      <c r="A192" s="13" t="s">
        <v>396</v>
      </c>
      <c r="B192" s="23" t="s">
        <v>38</v>
      </c>
      <c r="C192" s="23" t="s">
        <v>284</v>
      </c>
      <c r="D192" s="23" t="s">
        <v>395</v>
      </c>
      <c r="E192" s="23" t="s">
        <v>8</v>
      </c>
      <c r="F192" s="69">
        <f t="shared" ref="F192:F193" si="43">F193</f>
        <v>3223</v>
      </c>
    </row>
    <row r="193" spans="1:11" outlineLevel="7" x14ac:dyDescent="0.25">
      <c r="A193" s="22" t="s">
        <v>18</v>
      </c>
      <c r="B193" s="23" t="s">
        <v>38</v>
      </c>
      <c r="C193" s="23" t="s">
        <v>284</v>
      </c>
      <c r="D193" s="23" t="s">
        <v>395</v>
      </c>
      <c r="E193" s="23" t="s">
        <v>19</v>
      </c>
      <c r="F193" s="69">
        <f t="shared" si="43"/>
        <v>3223</v>
      </c>
    </row>
    <row r="194" spans="1:11" ht="37.5" outlineLevel="7" x14ac:dyDescent="0.25">
      <c r="A194" s="22" t="s">
        <v>20</v>
      </c>
      <c r="B194" s="23" t="s">
        <v>38</v>
      </c>
      <c r="C194" s="23" t="s">
        <v>284</v>
      </c>
      <c r="D194" s="23" t="s">
        <v>395</v>
      </c>
      <c r="E194" s="23" t="s">
        <v>21</v>
      </c>
      <c r="F194" s="69">
        <v>3223</v>
      </c>
    </row>
    <row r="195" spans="1:11" outlineLevel="7" x14ac:dyDescent="0.25">
      <c r="A195" s="22" t="s">
        <v>62</v>
      </c>
      <c r="B195" s="23" t="s">
        <v>38</v>
      </c>
      <c r="C195" s="23" t="s">
        <v>63</v>
      </c>
      <c r="D195" s="23" t="s">
        <v>144</v>
      </c>
      <c r="E195" s="23" t="s">
        <v>8</v>
      </c>
      <c r="F195" s="69">
        <f>F196</f>
        <v>22528418.550000001</v>
      </c>
    </row>
    <row r="196" spans="1:11" s="57" customFormat="1" ht="37.5" outlineLevel="7" x14ac:dyDescent="0.25">
      <c r="A196" s="63" t="s">
        <v>338</v>
      </c>
      <c r="B196" s="43" t="s">
        <v>38</v>
      </c>
      <c r="C196" s="43" t="s">
        <v>63</v>
      </c>
      <c r="D196" s="43" t="s">
        <v>339</v>
      </c>
      <c r="E196" s="43" t="s">
        <v>8</v>
      </c>
      <c r="F196" s="71">
        <f t="shared" ref="F196" si="44">F197</f>
        <v>22528418.550000001</v>
      </c>
      <c r="G196" s="58"/>
      <c r="H196" s="58"/>
      <c r="I196" s="58"/>
      <c r="J196" s="58"/>
      <c r="K196" s="58"/>
    </row>
    <row r="197" spans="1:11" ht="18.75" customHeight="1" outlineLevel="7" x14ac:dyDescent="0.25">
      <c r="A197" s="22" t="s">
        <v>340</v>
      </c>
      <c r="B197" s="23" t="s">
        <v>38</v>
      </c>
      <c r="C197" s="23" t="s">
        <v>63</v>
      </c>
      <c r="D197" s="23" t="s">
        <v>341</v>
      </c>
      <c r="E197" s="23" t="s">
        <v>8</v>
      </c>
      <c r="F197" s="69">
        <f>F198+F204+F201</f>
        <v>22528418.550000001</v>
      </c>
    </row>
    <row r="198" spans="1:11" ht="37.5" outlineLevel="7" x14ac:dyDescent="0.25">
      <c r="A198" s="66" t="s">
        <v>342</v>
      </c>
      <c r="B198" s="23" t="s">
        <v>38</v>
      </c>
      <c r="C198" s="23" t="s">
        <v>63</v>
      </c>
      <c r="D198" s="23" t="s">
        <v>343</v>
      </c>
      <c r="E198" s="23" t="s">
        <v>8</v>
      </c>
      <c r="F198" s="69">
        <f t="shared" ref="F198:F199" si="45">F199</f>
        <v>13153880</v>
      </c>
    </row>
    <row r="199" spans="1:11" outlineLevel="7" x14ac:dyDescent="0.25">
      <c r="A199" s="22" t="s">
        <v>18</v>
      </c>
      <c r="B199" s="23" t="s">
        <v>38</v>
      </c>
      <c r="C199" s="23" t="s">
        <v>63</v>
      </c>
      <c r="D199" s="23" t="s">
        <v>343</v>
      </c>
      <c r="E199" s="23" t="s">
        <v>19</v>
      </c>
      <c r="F199" s="69">
        <f t="shared" si="45"/>
        <v>13153880</v>
      </c>
    </row>
    <row r="200" spans="1:11" ht="37.5" outlineLevel="7" x14ac:dyDescent="0.25">
      <c r="A200" s="22" t="s">
        <v>20</v>
      </c>
      <c r="B200" s="23" t="s">
        <v>38</v>
      </c>
      <c r="C200" s="23" t="s">
        <v>63</v>
      </c>
      <c r="D200" s="23" t="s">
        <v>343</v>
      </c>
      <c r="E200" s="23" t="s">
        <v>21</v>
      </c>
      <c r="F200" s="69">
        <v>13153880</v>
      </c>
    </row>
    <row r="201" spans="1:11" ht="56.25" outlineLevel="7" x14ac:dyDescent="0.25">
      <c r="A201" s="13" t="s">
        <v>397</v>
      </c>
      <c r="B201" s="23" t="s">
        <v>38</v>
      </c>
      <c r="C201" s="23" t="s">
        <v>63</v>
      </c>
      <c r="D201" s="23" t="s">
        <v>422</v>
      </c>
      <c r="E201" s="23" t="s">
        <v>8</v>
      </c>
      <c r="F201" s="67">
        <f t="shared" ref="F201:F202" si="46">F202</f>
        <v>9274538.5500000007</v>
      </c>
    </row>
    <row r="202" spans="1:11" outlineLevel="7" x14ac:dyDescent="0.25">
      <c r="A202" s="22" t="s">
        <v>18</v>
      </c>
      <c r="B202" s="23" t="s">
        <v>38</v>
      </c>
      <c r="C202" s="23" t="s">
        <v>63</v>
      </c>
      <c r="D202" s="23" t="s">
        <v>422</v>
      </c>
      <c r="E202" s="23" t="s">
        <v>19</v>
      </c>
      <c r="F202" s="67">
        <f t="shared" si="46"/>
        <v>9274538.5500000007</v>
      </c>
    </row>
    <row r="203" spans="1:11" ht="37.5" outlineLevel="7" x14ac:dyDescent="0.25">
      <c r="A203" s="22" t="s">
        <v>20</v>
      </c>
      <c r="B203" s="23" t="s">
        <v>38</v>
      </c>
      <c r="C203" s="23" t="s">
        <v>63</v>
      </c>
      <c r="D203" s="23" t="s">
        <v>422</v>
      </c>
      <c r="E203" s="23" t="s">
        <v>21</v>
      </c>
      <c r="F203" s="69">
        <v>9274538.5500000007</v>
      </c>
    </row>
    <row r="204" spans="1:11" ht="37.5" outlineLevel="7" x14ac:dyDescent="0.25">
      <c r="A204" s="22" t="s">
        <v>268</v>
      </c>
      <c r="B204" s="23" t="s">
        <v>38</v>
      </c>
      <c r="C204" s="23" t="s">
        <v>63</v>
      </c>
      <c r="D204" s="23" t="s">
        <v>421</v>
      </c>
      <c r="E204" s="23" t="s">
        <v>8</v>
      </c>
      <c r="F204" s="67">
        <f t="shared" ref="F204:F205" si="47">F205</f>
        <v>100000</v>
      </c>
    </row>
    <row r="205" spans="1:11" outlineLevel="7" x14ac:dyDescent="0.25">
      <c r="A205" s="22" t="s">
        <v>18</v>
      </c>
      <c r="B205" s="23" t="s">
        <v>38</v>
      </c>
      <c r="C205" s="23" t="s">
        <v>63</v>
      </c>
      <c r="D205" s="23" t="s">
        <v>421</v>
      </c>
      <c r="E205" s="23" t="s">
        <v>19</v>
      </c>
      <c r="F205" s="67">
        <f t="shared" si="47"/>
        <v>100000</v>
      </c>
    </row>
    <row r="206" spans="1:11" ht="37.5" outlineLevel="7" x14ac:dyDescent="0.25">
      <c r="A206" s="22" t="s">
        <v>20</v>
      </c>
      <c r="B206" s="23" t="s">
        <v>38</v>
      </c>
      <c r="C206" s="23" t="s">
        <v>63</v>
      </c>
      <c r="D206" s="23" t="s">
        <v>421</v>
      </c>
      <c r="E206" s="23" t="s">
        <v>21</v>
      </c>
      <c r="F206" s="69">
        <v>100000</v>
      </c>
    </row>
    <row r="207" spans="1:11" outlineLevel="2" x14ac:dyDescent="0.25">
      <c r="A207" s="22" t="s">
        <v>65</v>
      </c>
      <c r="B207" s="23" t="s">
        <v>38</v>
      </c>
      <c r="C207" s="23" t="s">
        <v>66</v>
      </c>
      <c r="D207" s="23" t="s">
        <v>144</v>
      </c>
      <c r="E207" s="23" t="s">
        <v>8</v>
      </c>
      <c r="F207" s="69">
        <f>F208</f>
        <v>2063000</v>
      </c>
    </row>
    <row r="208" spans="1:11" s="57" customFormat="1" ht="37.5" outlineLevel="3" x14ac:dyDescent="0.25">
      <c r="A208" s="63" t="s">
        <v>401</v>
      </c>
      <c r="B208" s="43" t="s">
        <v>38</v>
      </c>
      <c r="C208" s="43" t="s">
        <v>66</v>
      </c>
      <c r="D208" s="43" t="s">
        <v>344</v>
      </c>
      <c r="E208" s="43" t="s">
        <v>8</v>
      </c>
      <c r="F208" s="71">
        <f>F209+F213</f>
        <v>2063000</v>
      </c>
      <c r="G208" s="58"/>
      <c r="H208" s="58"/>
      <c r="I208" s="58"/>
      <c r="J208" s="58"/>
      <c r="K208" s="58"/>
    </row>
    <row r="209" spans="1:11" outlineLevel="3" x14ac:dyDescent="0.25">
      <c r="A209" s="22" t="s">
        <v>398</v>
      </c>
      <c r="B209" s="23" t="s">
        <v>38</v>
      </c>
      <c r="C209" s="23" t="s">
        <v>66</v>
      </c>
      <c r="D209" s="23" t="s">
        <v>345</v>
      </c>
      <c r="E209" s="23" t="s">
        <v>8</v>
      </c>
      <c r="F209" s="67">
        <f>F210</f>
        <v>1663000</v>
      </c>
    </row>
    <row r="210" spans="1:11" outlineLevel="3" x14ac:dyDescent="0.25">
      <c r="A210" s="22" t="s">
        <v>346</v>
      </c>
      <c r="B210" s="23" t="s">
        <v>38</v>
      </c>
      <c r="C210" s="23" t="s">
        <v>66</v>
      </c>
      <c r="D210" s="23" t="s">
        <v>347</v>
      </c>
      <c r="E210" s="23" t="s">
        <v>8</v>
      </c>
      <c r="F210" s="67">
        <f t="shared" ref="F210:F211" si="48">F211</f>
        <v>1663000</v>
      </c>
    </row>
    <row r="211" spans="1:11" outlineLevel="3" x14ac:dyDescent="0.25">
      <c r="A211" s="22" t="s">
        <v>18</v>
      </c>
      <c r="B211" s="23" t="s">
        <v>38</v>
      </c>
      <c r="C211" s="23" t="s">
        <v>66</v>
      </c>
      <c r="D211" s="23" t="s">
        <v>347</v>
      </c>
      <c r="E211" s="23" t="s">
        <v>19</v>
      </c>
      <c r="F211" s="67">
        <f t="shared" si="48"/>
        <v>1663000</v>
      </c>
    </row>
    <row r="212" spans="1:11" ht="37.5" outlineLevel="3" x14ac:dyDescent="0.25">
      <c r="A212" s="22" t="s">
        <v>20</v>
      </c>
      <c r="B212" s="23" t="s">
        <v>38</v>
      </c>
      <c r="C212" s="23" t="s">
        <v>66</v>
      </c>
      <c r="D212" s="23" t="s">
        <v>347</v>
      </c>
      <c r="E212" s="23" t="s">
        <v>21</v>
      </c>
      <c r="F212" s="69">
        <v>1663000</v>
      </c>
    </row>
    <row r="213" spans="1:11" ht="19.5" customHeight="1" outlineLevel="3" x14ac:dyDescent="0.25">
      <c r="A213" s="25" t="s">
        <v>400</v>
      </c>
      <c r="B213" s="23" t="s">
        <v>38</v>
      </c>
      <c r="C213" s="23" t="s">
        <v>66</v>
      </c>
      <c r="D213" s="23" t="s">
        <v>399</v>
      </c>
      <c r="E213" s="23" t="s">
        <v>8</v>
      </c>
      <c r="F213" s="69">
        <f>F214</f>
        <v>400000</v>
      </c>
    </row>
    <row r="214" spans="1:11" outlineLevel="5" x14ac:dyDescent="0.25">
      <c r="A214" s="22" t="s">
        <v>348</v>
      </c>
      <c r="B214" s="23" t="s">
        <v>38</v>
      </c>
      <c r="C214" s="23" t="s">
        <v>66</v>
      </c>
      <c r="D214" s="23" t="s">
        <v>430</v>
      </c>
      <c r="E214" s="23" t="s">
        <v>8</v>
      </c>
      <c r="F214" s="69">
        <f t="shared" ref="F214:F215" si="49">F215</f>
        <v>400000</v>
      </c>
    </row>
    <row r="215" spans="1:11" outlineLevel="6" x14ac:dyDescent="0.25">
      <c r="A215" s="22" t="s">
        <v>18</v>
      </c>
      <c r="B215" s="23" t="s">
        <v>38</v>
      </c>
      <c r="C215" s="23" t="s">
        <v>66</v>
      </c>
      <c r="D215" s="23" t="s">
        <v>430</v>
      </c>
      <c r="E215" s="23" t="s">
        <v>19</v>
      </c>
      <c r="F215" s="69">
        <f t="shared" si="49"/>
        <v>400000</v>
      </c>
    </row>
    <row r="216" spans="1:11" ht="37.5" outlineLevel="7" x14ac:dyDescent="0.25">
      <c r="A216" s="22" t="s">
        <v>20</v>
      </c>
      <c r="B216" s="23" t="s">
        <v>38</v>
      </c>
      <c r="C216" s="23" t="s">
        <v>66</v>
      </c>
      <c r="D216" s="23" t="s">
        <v>430</v>
      </c>
      <c r="E216" s="23" t="s">
        <v>21</v>
      </c>
      <c r="F216" s="69">
        <v>400000</v>
      </c>
    </row>
    <row r="217" spans="1:11" s="57" customFormat="1" outlineLevel="1" x14ac:dyDescent="0.25">
      <c r="A217" s="63" t="s">
        <v>67</v>
      </c>
      <c r="B217" s="43" t="s">
        <v>38</v>
      </c>
      <c r="C217" s="43" t="s">
        <v>68</v>
      </c>
      <c r="D217" s="43" t="s">
        <v>144</v>
      </c>
      <c r="E217" s="43" t="s">
        <v>8</v>
      </c>
      <c r="F217" s="74">
        <f>F218+F224+F244+F260</f>
        <v>71634425.420000002</v>
      </c>
      <c r="G217" s="58"/>
      <c r="H217" s="58"/>
      <c r="I217" s="58"/>
      <c r="J217" s="58"/>
      <c r="K217" s="58"/>
    </row>
    <row r="218" spans="1:11" outlineLevel="1" x14ac:dyDescent="0.25">
      <c r="A218" s="22" t="s">
        <v>69</v>
      </c>
      <c r="B218" s="23" t="s">
        <v>38</v>
      </c>
      <c r="C218" s="23" t="s">
        <v>70</v>
      </c>
      <c r="D218" s="23" t="s">
        <v>144</v>
      </c>
      <c r="E218" s="23" t="s">
        <v>8</v>
      </c>
      <c r="F218" s="69">
        <f t="shared" ref="F218" si="50">F219</f>
        <v>1000000</v>
      </c>
    </row>
    <row r="219" spans="1:11" s="57" customFormat="1" ht="37.5" outlineLevel="1" x14ac:dyDescent="0.25">
      <c r="A219" s="63" t="s">
        <v>349</v>
      </c>
      <c r="B219" s="43" t="s">
        <v>38</v>
      </c>
      <c r="C219" s="43" t="s">
        <v>70</v>
      </c>
      <c r="D219" s="43" t="s">
        <v>335</v>
      </c>
      <c r="E219" s="43" t="s">
        <v>8</v>
      </c>
      <c r="F219" s="71">
        <f>F220</f>
        <v>1000000</v>
      </c>
      <c r="G219" s="58"/>
      <c r="H219" s="58"/>
      <c r="I219" s="58"/>
      <c r="J219" s="58"/>
      <c r="K219" s="58"/>
    </row>
    <row r="220" spans="1:11" ht="37.5" outlineLevel="1" x14ac:dyDescent="0.25">
      <c r="A220" s="22" t="s">
        <v>350</v>
      </c>
      <c r="B220" s="23" t="s">
        <v>38</v>
      </c>
      <c r="C220" s="23" t="s">
        <v>70</v>
      </c>
      <c r="D220" s="23" t="s">
        <v>336</v>
      </c>
      <c r="E220" s="23" t="s">
        <v>8</v>
      </c>
      <c r="F220" s="69">
        <f t="shared" ref="F220:F222" si="51">F221</f>
        <v>1000000</v>
      </c>
    </row>
    <row r="221" spans="1:11" outlineLevel="5" x14ac:dyDescent="0.25">
      <c r="A221" s="22" t="s">
        <v>351</v>
      </c>
      <c r="B221" s="23" t="s">
        <v>38</v>
      </c>
      <c r="C221" s="23" t="s">
        <v>70</v>
      </c>
      <c r="D221" s="23" t="s">
        <v>352</v>
      </c>
      <c r="E221" s="23" t="s">
        <v>8</v>
      </c>
      <c r="F221" s="69">
        <f t="shared" si="51"/>
        <v>1000000</v>
      </c>
    </row>
    <row r="222" spans="1:11" outlineLevel="6" x14ac:dyDescent="0.25">
      <c r="A222" s="22" t="s">
        <v>18</v>
      </c>
      <c r="B222" s="23" t="s">
        <v>38</v>
      </c>
      <c r="C222" s="23" t="s">
        <v>70</v>
      </c>
      <c r="D222" s="23" t="s">
        <v>352</v>
      </c>
      <c r="E222" s="23" t="s">
        <v>19</v>
      </c>
      <c r="F222" s="69">
        <f t="shared" si="51"/>
        <v>1000000</v>
      </c>
    </row>
    <row r="223" spans="1:11" ht="37.5" outlineLevel="7" x14ac:dyDescent="0.25">
      <c r="A223" s="22" t="s">
        <v>20</v>
      </c>
      <c r="B223" s="23" t="s">
        <v>38</v>
      </c>
      <c r="C223" s="23" t="s">
        <v>70</v>
      </c>
      <c r="D223" s="23" t="s">
        <v>352</v>
      </c>
      <c r="E223" s="23" t="s">
        <v>21</v>
      </c>
      <c r="F223" s="69">
        <v>1000000</v>
      </c>
    </row>
    <row r="224" spans="1:11" outlineLevel="1" x14ac:dyDescent="0.25">
      <c r="A224" s="22" t="s">
        <v>71</v>
      </c>
      <c r="B224" s="23" t="s">
        <v>38</v>
      </c>
      <c r="C224" s="23" t="s">
        <v>72</v>
      </c>
      <c r="D224" s="23" t="s">
        <v>144</v>
      </c>
      <c r="E224" s="23" t="s">
        <v>8</v>
      </c>
      <c r="F224" s="69">
        <f t="shared" ref="F224" si="52">F225</f>
        <v>57896974.619999997</v>
      </c>
    </row>
    <row r="225" spans="1:11" s="57" customFormat="1" ht="37.5" outlineLevel="1" x14ac:dyDescent="0.25">
      <c r="A225" s="63" t="s">
        <v>353</v>
      </c>
      <c r="B225" s="43" t="s">
        <v>38</v>
      </c>
      <c r="C225" s="43" t="s">
        <v>72</v>
      </c>
      <c r="D225" s="43" t="s">
        <v>155</v>
      </c>
      <c r="E225" s="43" t="s">
        <v>8</v>
      </c>
      <c r="F225" s="71">
        <f>F226+F240</f>
        <v>57896974.619999997</v>
      </c>
      <c r="G225" s="58"/>
      <c r="H225" s="58"/>
      <c r="I225" s="58"/>
      <c r="J225" s="58"/>
      <c r="K225" s="58"/>
    </row>
    <row r="226" spans="1:11" ht="37.5" outlineLevel="1" x14ac:dyDescent="0.25">
      <c r="A226" s="22" t="s">
        <v>354</v>
      </c>
      <c r="B226" s="23" t="s">
        <v>38</v>
      </c>
      <c r="C226" s="23" t="s">
        <v>72</v>
      </c>
      <c r="D226" s="23" t="s">
        <v>355</v>
      </c>
      <c r="E226" s="23" t="s">
        <v>8</v>
      </c>
      <c r="F226" s="69">
        <f>F227+F234+F237</f>
        <v>25235648.079999998</v>
      </c>
    </row>
    <row r="227" spans="1:11" ht="56.25" customHeight="1" outlineLevel="1" x14ac:dyDescent="0.25">
      <c r="A227" s="26" t="s">
        <v>73</v>
      </c>
      <c r="B227" s="23" t="s">
        <v>38</v>
      </c>
      <c r="C227" s="23" t="s">
        <v>72</v>
      </c>
      <c r="D227" s="23" t="s">
        <v>356</v>
      </c>
      <c r="E227" s="23" t="s">
        <v>8</v>
      </c>
      <c r="F227" s="69">
        <f>F228+F230+F232</f>
        <v>13066994.969999999</v>
      </c>
    </row>
    <row r="228" spans="1:11" outlineLevel="1" x14ac:dyDescent="0.25">
      <c r="A228" s="22" t="s">
        <v>18</v>
      </c>
      <c r="B228" s="23" t="s">
        <v>38</v>
      </c>
      <c r="C228" s="23" t="s">
        <v>72</v>
      </c>
      <c r="D228" s="23" t="s">
        <v>356</v>
      </c>
      <c r="E228" s="23" t="s">
        <v>19</v>
      </c>
      <c r="F228" s="69">
        <f t="shared" ref="F228" si="53">F229</f>
        <v>4529507</v>
      </c>
    </row>
    <row r="229" spans="1:11" ht="37.5" outlineLevel="1" x14ac:dyDescent="0.25">
      <c r="A229" s="22" t="s">
        <v>20</v>
      </c>
      <c r="B229" s="23" t="s">
        <v>38</v>
      </c>
      <c r="C229" s="23" t="s">
        <v>72</v>
      </c>
      <c r="D229" s="23" t="s">
        <v>356</v>
      </c>
      <c r="E229" s="23" t="s">
        <v>21</v>
      </c>
      <c r="F229" s="69">
        <v>4529507</v>
      </c>
    </row>
    <row r="230" spans="1:11" ht="37.5" outlineLevel="1" x14ac:dyDescent="0.25">
      <c r="A230" s="22" t="s">
        <v>249</v>
      </c>
      <c r="B230" s="23" t="s">
        <v>38</v>
      </c>
      <c r="C230" s="23" t="s">
        <v>72</v>
      </c>
      <c r="D230" s="23" t="s">
        <v>356</v>
      </c>
      <c r="E230" s="23" t="s">
        <v>250</v>
      </c>
      <c r="F230" s="69">
        <f>F231</f>
        <v>3410000</v>
      </c>
    </row>
    <row r="231" spans="1:11" outlineLevel="1" x14ac:dyDescent="0.25">
      <c r="A231" s="22" t="s">
        <v>251</v>
      </c>
      <c r="B231" s="23" t="s">
        <v>38</v>
      </c>
      <c r="C231" s="23" t="s">
        <v>72</v>
      </c>
      <c r="D231" s="23" t="s">
        <v>356</v>
      </c>
      <c r="E231" s="23" t="s">
        <v>252</v>
      </c>
      <c r="F231" s="69">
        <v>3410000</v>
      </c>
    </row>
    <row r="232" spans="1:11" outlineLevel="1" x14ac:dyDescent="0.25">
      <c r="A232" s="22" t="s">
        <v>22</v>
      </c>
      <c r="B232" s="23" t="s">
        <v>38</v>
      </c>
      <c r="C232" s="23" t="s">
        <v>72</v>
      </c>
      <c r="D232" s="23" t="s">
        <v>356</v>
      </c>
      <c r="E232" s="23" t="s">
        <v>23</v>
      </c>
      <c r="F232" s="69">
        <f>F233</f>
        <v>5127487.97</v>
      </c>
    </row>
    <row r="233" spans="1:11" ht="37.5" outlineLevel="1" x14ac:dyDescent="0.25">
      <c r="A233" s="22" t="s">
        <v>491</v>
      </c>
      <c r="B233" s="23" t="s">
        <v>38</v>
      </c>
      <c r="C233" s="23" t="s">
        <v>72</v>
      </c>
      <c r="D233" s="23" t="s">
        <v>356</v>
      </c>
      <c r="E233" s="23" t="s">
        <v>61</v>
      </c>
      <c r="F233" s="69">
        <v>5127487.97</v>
      </c>
    </row>
    <row r="234" spans="1:11" ht="37.5" outlineLevel="1" x14ac:dyDescent="0.25">
      <c r="A234" s="22" t="s">
        <v>237</v>
      </c>
      <c r="B234" s="23" t="s">
        <v>38</v>
      </c>
      <c r="C234" s="23" t="s">
        <v>72</v>
      </c>
      <c r="D234" s="23" t="s">
        <v>357</v>
      </c>
      <c r="E234" s="23" t="s">
        <v>8</v>
      </c>
      <c r="F234" s="67">
        <f t="shared" ref="F234:F235" si="54">F235</f>
        <v>1910004.14</v>
      </c>
    </row>
    <row r="235" spans="1:11" outlineLevel="1" x14ac:dyDescent="0.25">
      <c r="A235" s="22" t="s">
        <v>22</v>
      </c>
      <c r="B235" s="23" t="s">
        <v>38</v>
      </c>
      <c r="C235" s="23" t="s">
        <v>72</v>
      </c>
      <c r="D235" s="23" t="s">
        <v>357</v>
      </c>
      <c r="E235" s="23" t="s">
        <v>23</v>
      </c>
      <c r="F235" s="67">
        <f t="shared" si="54"/>
        <v>1910004.14</v>
      </c>
    </row>
    <row r="236" spans="1:11" ht="37.5" outlineLevel="1" x14ac:dyDescent="0.25">
      <c r="A236" s="22" t="s">
        <v>60</v>
      </c>
      <c r="B236" s="23" t="s">
        <v>38</v>
      </c>
      <c r="C236" s="23" t="s">
        <v>72</v>
      </c>
      <c r="D236" s="23" t="s">
        <v>357</v>
      </c>
      <c r="E236" s="23" t="s">
        <v>61</v>
      </c>
      <c r="F236" s="69">
        <v>1910004.14</v>
      </c>
    </row>
    <row r="237" spans="1:11" ht="37.5" outlineLevel="1" x14ac:dyDescent="0.25">
      <c r="A237" s="22" t="s">
        <v>248</v>
      </c>
      <c r="B237" s="23" t="s">
        <v>38</v>
      </c>
      <c r="C237" s="23" t="s">
        <v>72</v>
      </c>
      <c r="D237" s="23" t="s">
        <v>358</v>
      </c>
      <c r="E237" s="23" t="s">
        <v>8</v>
      </c>
      <c r="F237" s="67">
        <f t="shared" ref="F237:F238" si="55">F238</f>
        <v>10258648.970000001</v>
      </c>
    </row>
    <row r="238" spans="1:11" outlineLevel="1" x14ac:dyDescent="0.25">
      <c r="A238" s="22" t="s">
        <v>22</v>
      </c>
      <c r="B238" s="23" t="s">
        <v>38</v>
      </c>
      <c r="C238" s="23" t="s">
        <v>72</v>
      </c>
      <c r="D238" s="23" t="s">
        <v>358</v>
      </c>
      <c r="E238" s="23" t="s">
        <v>23</v>
      </c>
      <c r="F238" s="67">
        <f t="shared" si="55"/>
        <v>10258648.970000001</v>
      </c>
    </row>
    <row r="239" spans="1:11" ht="37.5" outlineLevel="1" x14ac:dyDescent="0.25">
      <c r="A239" s="22" t="s">
        <v>60</v>
      </c>
      <c r="B239" s="23" t="s">
        <v>38</v>
      </c>
      <c r="C239" s="23" t="s">
        <v>72</v>
      </c>
      <c r="D239" s="23" t="s">
        <v>358</v>
      </c>
      <c r="E239" s="23" t="s">
        <v>61</v>
      </c>
      <c r="F239" s="69">
        <v>10258648.970000001</v>
      </c>
    </row>
    <row r="240" spans="1:11" outlineLevel="1" x14ac:dyDescent="0.25">
      <c r="A240" s="25" t="s">
        <v>469</v>
      </c>
      <c r="B240" s="23" t="s">
        <v>38</v>
      </c>
      <c r="C240" s="23" t="s">
        <v>72</v>
      </c>
      <c r="D240" s="23" t="s">
        <v>470</v>
      </c>
      <c r="E240" s="23" t="s">
        <v>8</v>
      </c>
      <c r="F240" s="69">
        <f>F241</f>
        <v>32661326.539999999</v>
      </c>
    </row>
    <row r="241" spans="1:11" ht="37.5" outlineLevel="1" x14ac:dyDescent="0.25">
      <c r="A241" s="22" t="s">
        <v>483</v>
      </c>
      <c r="B241" s="23" t="s">
        <v>38</v>
      </c>
      <c r="C241" s="23" t="s">
        <v>72</v>
      </c>
      <c r="D241" s="23" t="s">
        <v>480</v>
      </c>
      <c r="E241" s="23" t="s">
        <v>8</v>
      </c>
      <c r="F241" s="69">
        <f>F242</f>
        <v>32661326.539999999</v>
      </c>
    </row>
    <row r="242" spans="1:11" ht="37.5" outlineLevel="1" x14ac:dyDescent="0.25">
      <c r="A242" s="22" t="s">
        <v>249</v>
      </c>
      <c r="B242" s="23" t="s">
        <v>38</v>
      </c>
      <c r="C242" s="23" t="s">
        <v>72</v>
      </c>
      <c r="D242" s="23" t="s">
        <v>480</v>
      </c>
      <c r="E242" s="23" t="s">
        <v>250</v>
      </c>
      <c r="F242" s="69">
        <f>F243</f>
        <v>32661326.539999999</v>
      </c>
    </row>
    <row r="243" spans="1:11" outlineLevel="1" x14ac:dyDescent="0.25">
      <c r="A243" s="22" t="s">
        <v>251</v>
      </c>
      <c r="B243" s="23" t="s">
        <v>38</v>
      </c>
      <c r="C243" s="23" t="s">
        <v>72</v>
      </c>
      <c r="D243" s="23" t="s">
        <v>480</v>
      </c>
      <c r="E243" s="23" t="s">
        <v>252</v>
      </c>
      <c r="F243" s="69">
        <v>32661326.539999999</v>
      </c>
    </row>
    <row r="244" spans="1:11" outlineLevel="1" x14ac:dyDescent="0.25">
      <c r="A244" s="22" t="s">
        <v>74</v>
      </c>
      <c r="B244" s="23" t="s">
        <v>38</v>
      </c>
      <c r="C244" s="23" t="s">
        <v>75</v>
      </c>
      <c r="D244" s="23" t="s">
        <v>144</v>
      </c>
      <c r="E244" s="23" t="s">
        <v>8</v>
      </c>
      <c r="F244" s="69">
        <f>F245+F256</f>
        <v>3043265</v>
      </c>
    </row>
    <row r="245" spans="1:11" s="57" customFormat="1" ht="37.5" outlineLevel="1" x14ac:dyDescent="0.25">
      <c r="A245" s="63" t="s">
        <v>353</v>
      </c>
      <c r="B245" s="43" t="s">
        <v>38</v>
      </c>
      <c r="C245" s="43" t="s">
        <v>75</v>
      </c>
      <c r="D245" s="43" t="s">
        <v>155</v>
      </c>
      <c r="E245" s="43" t="s">
        <v>8</v>
      </c>
      <c r="F245" s="71">
        <f>F246</f>
        <v>3024265</v>
      </c>
      <c r="G245" s="58"/>
      <c r="H245" s="58"/>
      <c r="I245" s="58"/>
      <c r="J245" s="58"/>
      <c r="K245" s="58"/>
    </row>
    <row r="246" spans="1:11" outlineLevel="1" x14ac:dyDescent="0.25">
      <c r="A246" s="22" t="s">
        <v>359</v>
      </c>
      <c r="B246" s="23" t="s">
        <v>38</v>
      </c>
      <c r="C246" s="23" t="s">
        <v>75</v>
      </c>
      <c r="D246" s="23" t="s">
        <v>219</v>
      </c>
      <c r="E246" s="23" t="s">
        <v>8</v>
      </c>
      <c r="F246" s="69">
        <f>F247+F250+F253</f>
        <v>3024265</v>
      </c>
    </row>
    <row r="247" spans="1:11" outlineLevel="1" x14ac:dyDescent="0.25">
      <c r="A247" s="26" t="s">
        <v>76</v>
      </c>
      <c r="B247" s="23" t="s">
        <v>38</v>
      </c>
      <c r="C247" s="23" t="s">
        <v>75</v>
      </c>
      <c r="D247" s="23" t="s">
        <v>360</v>
      </c>
      <c r="E247" s="23" t="s">
        <v>8</v>
      </c>
      <c r="F247" s="69">
        <f>F248</f>
        <v>2500000</v>
      </c>
    </row>
    <row r="248" spans="1:11" outlineLevel="1" x14ac:dyDescent="0.25">
      <c r="A248" s="22" t="s">
        <v>18</v>
      </c>
      <c r="B248" s="23" t="s">
        <v>38</v>
      </c>
      <c r="C248" s="23" t="s">
        <v>75</v>
      </c>
      <c r="D248" s="23" t="s">
        <v>360</v>
      </c>
      <c r="E248" s="23" t="s">
        <v>19</v>
      </c>
      <c r="F248" s="69">
        <f>F249</f>
        <v>2500000</v>
      </c>
    </row>
    <row r="249" spans="1:11" ht="37.5" outlineLevel="1" x14ac:dyDescent="0.25">
      <c r="A249" s="22" t="s">
        <v>20</v>
      </c>
      <c r="B249" s="23" t="s">
        <v>38</v>
      </c>
      <c r="C249" s="23" t="s">
        <v>75</v>
      </c>
      <c r="D249" s="23" t="s">
        <v>360</v>
      </c>
      <c r="E249" s="23" t="s">
        <v>21</v>
      </c>
      <c r="F249" s="69">
        <v>2500000</v>
      </c>
    </row>
    <row r="250" spans="1:11" outlineLevel="1" x14ac:dyDescent="0.25">
      <c r="A250" s="26" t="s">
        <v>76</v>
      </c>
      <c r="B250" s="23" t="s">
        <v>38</v>
      </c>
      <c r="C250" s="23" t="s">
        <v>75</v>
      </c>
      <c r="D250" s="23" t="s">
        <v>360</v>
      </c>
      <c r="E250" s="23" t="s">
        <v>8</v>
      </c>
      <c r="F250" s="69">
        <f t="shared" ref="F250:F251" si="56">F251</f>
        <v>231000</v>
      </c>
    </row>
    <row r="251" spans="1:11" outlineLevel="1" x14ac:dyDescent="0.25">
      <c r="A251" s="22" t="s">
        <v>18</v>
      </c>
      <c r="B251" s="23" t="s">
        <v>38</v>
      </c>
      <c r="C251" s="23" t="s">
        <v>75</v>
      </c>
      <c r="D251" s="23" t="s">
        <v>360</v>
      </c>
      <c r="E251" s="23" t="s">
        <v>19</v>
      </c>
      <c r="F251" s="69">
        <f t="shared" si="56"/>
        <v>231000</v>
      </c>
    </row>
    <row r="252" spans="1:11" ht="37.5" outlineLevel="1" x14ac:dyDescent="0.25">
      <c r="A252" s="22" t="s">
        <v>20</v>
      </c>
      <c r="B252" s="23" t="s">
        <v>38</v>
      </c>
      <c r="C252" s="23" t="s">
        <v>75</v>
      </c>
      <c r="D252" s="23" t="s">
        <v>360</v>
      </c>
      <c r="E252" s="23" t="s">
        <v>21</v>
      </c>
      <c r="F252" s="69">
        <v>231000</v>
      </c>
    </row>
    <row r="253" spans="1:11" outlineLevel="1" x14ac:dyDescent="0.25">
      <c r="A253" s="22" t="s">
        <v>507</v>
      </c>
      <c r="B253" s="23" t="s">
        <v>38</v>
      </c>
      <c r="C253" s="23" t="s">
        <v>75</v>
      </c>
      <c r="D253" s="23" t="s">
        <v>508</v>
      </c>
      <c r="E253" s="23" t="s">
        <v>8</v>
      </c>
      <c r="F253" s="69">
        <f>F254</f>
        <v>293265</v>
      </c>
    </row>
    <row r="254" spans="1:11" outlineLevel="1" x14ac:dyDescent="0.25">
      <c r="A254" s="22" t="s">
        <v>18</v>
      </c>
      <c r="B254" s="23" t="s">
        <v>38</v>
      </c>
      <c r="C254" s="23" t="s">
        <v>75</v>
      </c>
      <c r="D254" s="23" t="s">
        <v>508</v>
      </c>
      <c r="E254" s="23" t="s">
        <v>19</v>
      </c>
      <c r="F254" s="69">
        <f>F255</f>
        <v>293265</v>
      </c>
    </row>
    <row r="255" spans="1:11" ht="37.5" outlineLevel="1" x14ac:dyDescent="0.25">
      <c r="A255" s="22" t="s">
        <v>20</v>
      </c>
      <c r="B255" s="23" t="s">
        <v>38</v>
      </c>
      <c r="C255" s="23" t="s">
        <v>75</v>
      </c>
      <c r="D255" s="23" t="s">
        <v>508</v>
      </c>
      <c r="E255" s="23" t="s">
        <v>21</v>
      </c>
      <c r="F255" s="69">
        <v>293265</v>
      </c>
    </row>
    <row r="256" spans="1:11" s="57" customFormat="1" outlineLevel="1" x14ac:dyDescent="0.25">
      <c r="A256" s="63" t="s">
        <v>153</v>
      </c>
      <c r="B256" s="43" t="s">
        <v>38</v>
      </c>
      <c r="C256" s="43" t="s">
        <v>75</v>
      </c>
      <c r="D256" s="43" t="s">
        <v>145</v>
      </c>
      <c r="E256" s="43" t="s">
        <v>8</v>
      </c>
      <c r="F256" s="72">
        <f t="shared" ref="F256:F258" si="57">F257</f>
        <v>19000</v>
      </c>
      <c r="G256" s="58"/>
      <c r="H256" s="58"/>
      <c r="I256" s="58"/>
      <c r="J256" s="58"/>
      <c r="K256" s="58"/>
    </row>
    <row r="257" spans="1:11" ht="37.5" outlineLevel="1" x14ac:dyDescent="0.25">
      <c r="A257" s="27" t="s">
        <v>279</v>
      </c>
      <c r="B257" s="23" t="s">
        <v>38</v>
      </c>
      <c r="C257" s="23" t="s">
        <v>75</v>
      </c>
      <c r="D257" s="23" t="s">
        <v>285</v>
      </c>
      <c r="E257" s="23" t="s">
        <v>8</v>
      </c>
      <c r="F257" s="67">
        <f t="shared" si="57"/>
        <v>19000</v>
      </c>
    </row>
    <row r="258" spans="1:11" outlineLevel="1" x14ac:dyDescent="0.25">
      <c r="A258" s="22" t="s">
        <v>29</v>
      </c>
      <c r="B258" s="23" t="s">
        <v>38</v>
      </c>
      <c r="C258" s="23" t="s">
        <v>75</v>
      </c>
      <c r="D258" s="23" t="s">
        <v>285</v>
      </c>
      <c r="E258" s="23" t="s">
        <v>30</v>
      </c>
      <c r="F258" s="67">
        <f t="shared" si="57"/>
        <v>19000</v>
      </c>
    </row>
    <row r="259" spans="1:11" outlineLevel="1" x14ac:dyDescent="0.25">
      <c r="A259" s="22" t="s">
        <v>280</v>
      </c>
      <c r="B259" s="23" t="s">
        <v>38</v>
      </c>
      <c r="C259" s="23" t="s">
        <v>75</v>
      </c>
      <c r="D259" s="23" t="s">
        <v>285</v>
      </c>
      <c r="E259" s="23" t="s">
        <v>281</v>
      </c>
      <c r="F259" s="69">
        <v>19000</v>
      </c>
    </row>
    <row r="260" spans="1:11" outlineLevel="1" x14ac:dyDescent="0.25">
      <c r="A260" s="22" t="s">
        <v>286</v>
      </c>
      <c r="B260" s="23" t="s">
        <v>38</v>
      </c>
      <c r="C260" s="23" t="s">
        <v>287</v>
      </c>
      <c r="D260" s="23" t="s">
        <v>144</v>
      </c>
      <c r="E260" s="23" t="s">
        <v>8</v>
      </c>
      <c r="F260" s="67">
        <f t="shared" ref="F260:F264" si="58">F261</f>
        <v>9694185.7999999989</v>
      </c>
    </row>
    <row r="261" spans="1:11" s="57" customFormat="1" ht="37.5" outlineLevel="1" x14ac:dyDescent="0.25">
      <c r="A261" s="63" t="s">
        <v>438</v>
      </c>
      <c r="B261" s="43" t="s">
        <v>38</v>
      </c>
      <c r="C261" s="43" t="s">
        <v>287</v>
      </c>
      <c r="D261" s="43" t="s">
        <v>155</v>
      </c>
      <c r="E261" s="43" t="s">
        <v>8</v>
      </c>
      <c r="F261" s="72">
        <f>F262</f>
        <v>9694185.7999999989</v>
      </c>
      <c r="G261" s="58"/>
      <c r="H261" s="58"/>
      <c r="I261" s="58"/>
      <c r="J261" s="58"/>
      <c r="K261" s="58"/>
    </row>
    <row r="262" spans="1:11" ht="37.5" outlineLevel="1" x14ac:dyDescent="0.25">
      <c r="A262" s="22" t="s">
        <v>361</v>
      </c>
      <c r="B262" s="23" t="s">
        <v>38</v>
      </c>
      <c r="C262" s="23" t="s">
        <v>287</v>
      </c>
      <c r="D262" s="23" t="s">
        <v>355</v>
      </c>
      <c r="E262" s="23" t="s">
        <v>8</v>
      </c>
      <c r="F262" s="67">
        <f>F266+F263</f>
        <v>9694185.7999999989</v>
      </c>
    </row>
    <row r="263" spans="1:11" ht="37.5" outlineLevel="1" x14ac:dyDescent="0.25">
      <c r="A263" s="13" t="s">
        <v>402</v>
      </c>
      <c r="B263" s="23" t="s">
        <v>38</v>
      </c>
      <c r="C263" s="23" t="s">
        <v>287</v>
      </c>
      <c r="D263" s="23" t="s">
        <v>363</v>
      </c>
      <c r="E263" s="23" t="s">
        <v>8</v>
      </c>
      <c r="F263" s="67">
        <f t="shared" si="58"/>
        <v>9563977.5099999998</v>
      </c>
    </row>
    <row r="264" spans="1:11" outlineLevel="1" x14ac:dyDescent="0.25">
      <c r="A264" s="22" t="s">
        <v>22</v>
      </c>
      <c r="B264" s="23" t="s">
        <v>38</v>
      </c>
      <c r="C264" s="23" t="s">
        <v>287</v>
      </c>
      <c r="D264" s="23" t="s">
        <v>363</v>
      </c>
      <c r="E264" s="23" t="s">
        <v>23</v>
      </c>
      <c r="F264" s="67">
        <f t="shared" si="58"/>
        <v>9563977.5099999998</v>
      </c>
    </row>
    <row r="265" spans="1:11" ht="37.5" outlineLevel="1" x14ac:dyDescent="0.25">
      <c r="A265" s="22" t="s">
        <v>60</v>
      </c>
      <c r="B265" s="23" t="s">
        <v>38</v>
      </c>
      <c r="C265" s="23" t="s">
        <v>287</v>
      </c>
      <c r="D265" s="23" t="s">
        <v>363</v>
      </c>
      <c r="E265" s="23" t="s">
        <v>61</v>
      </c>
      <c r="F265" s="69">
        <v>9563977.5099999998</v>
      </c>
    </row>
    <row r="266" spans="1:11" ht="37.5" outlineLevel="1" x14ac:dyDescent="0.25">
      <c r="A266" s="22" t="s">
        <v>303</v>
      </c>
      <c r="B266" s="23" t="s">
        <v>38</v>
      </c>
      <c r="C266" s="23" t="s">
        <v>287</v>
      </c>
      <c r="D266" s="23" t="s">
        <v>362</v>
      </c>
      <c r="E266" s="23" t="s">
        <v>8</v>
      </c>
      <c r="F266" s="67">
        <f t="shared" ref="F266:F267" si="59">F267</f>
        <v>130208.29</v>
      </c>
    </row>
    <row r="267" spans="1:11" outlineLevel="1" x14ac:dyDescent="0.25">
      <c r="A267" s="22" t="s">
        <v>22</v>
      </c>
      <c r="B267" s="23" t="s">
        <v>38</v>
      </c>
      <c r="C267" s="23" t="s">
        <v>287</v>
      </c>
      <c r="D267" s="23" t="s">
        <v>362</v>
      </c>
      <c r="E267" s="23" t="s">
        <v>23</v>
      </c>
      <c r="F267" s="67">
        <f t="shared" si="59"/>
        <v>130208.29</v>
      </c>
    </row>
    <row r="268" spans="1:11" ht="37.5" outlineLevel="1" x14ac:dyDescent="0.25">
      <c r="A268" s="22" t="s">
        <v>60</v>
      </c>
      <c r="B268" s="23" t="s">
        <v>38</v>
      </c>
      <c r="C268" s="23" t="s">
        <v>287</v>
      </c>
      <c r="D268" s="23" t="s">
        <v>362</v>
      </c>
      <c r="E268" s="23" t="s">
        <v>61</v>
      </c>
      <c r="F268" s="69">
        <v>130208.29</v>
      </c>
    </row>
    <row r="269" spans="1:11" s="57" customFormat="1" ht="27" customHeight="1" outlineLevel="1" x14ac:dyDescent="0.25">
      <c r="A269" s="63" t="s">
        <v>77</v>
      </c>
      <c r="B269" s="43" t="s">
        <v>38</v>
      </c>
      <c r="C269" s="43" t="s">
        <v>78</v>
      </c>
      <c r="D269" s="43" t="s">
        <v>144</v>
      </c>
      <c r="E269" s="43" t="s">
        <v>8</v>
      </c>
      <c r="F269" s="71">
        <f t="shared" ref="F269" si="60">F270</f>
        <v>515000</v>
      </c>
      <c r="G269" s="58"/>
      <c r="H269" s="58"/>
      <c r="I269" s="58"/>
      <c r="J269" s="58"/>
      <c r="K269" s="58"/>
    </row>
    <row r="270" spans="1:11" outlineLevel="2" x14ac:dyDescent="0.25">
      <c r="A270" s="22" t="s">
        <v>79</v>
      </c>
      <c r="B270" s="23" t="s">
        <v>38</v>
      </c>
      <c r="C270" s="23" t="s">
        <v>80</v>
      </c>
      <c r="D270" s="23" t="s">
        <v>144</v>
      </c>
      <c r="E270" s="23" t="s">
        <v>8</v>
      </c>
      <c r="F270" s="69">
        <f>F271+F280</f>
        <v>515000</v>
      </c>
    </row>
    <row r="271" spans="1:11" s="57" customFormat="1" ht="41.25" customHeight="1" outlineLevel="3" x14ac:dyDescent="0.25">
      <c r="A271" s="63" t="s">
        <v>364</v>
      </c>
      <c r="B271" s="43" t="s">
        <v>38</v>
      </c>
      <c r="C271" s="43" t="s">
        <v>80</v>
      </c>
      <c r="D271" s="43" t="s">
        <v>156</v>
      </c>
      <c r="E271" s="43" t="s">
        <v>8</v>
      </c>
      <c r="F271" s="71">
        <f>F272+F276</f>
        <v>470000</v>
      </c>
      <c r="G271" s="58"/>
      <c r="H271" s="58"/>
      <c r="I271" s="58"/>
      <c r="J271" s="58"/>
      <c r="K271" s="58"/>
    </row>
    <row r="272" spans="1:11" ht="42.75" customHeight="1" outlineLevel="3" x14ac:dyDescent="0.25">
      <c r="A272" s="22" t="s">
        <v>365</v>
      </c>
      <c r="B272" s="23" t="s">
        <v>38</v>
      </c>
      <c r="C272" s="23" t="s">
        <v>80</v>
      </c>
      <c r="D272" s="23" t="s">
        <v>403</v>
      </c>
      <c r="E272" s="23" t="s">
        <v>8</v>
      </c>
      <c r="F272" s="69">
        <f>F273</f>
        <v>440000</v>
      </c>
    </row>
    <row r="273" spans="1:11" ht="23.25" customHeight="1" outlineLevel="3" x14ac:dyDescent="0.25">
      <c r="A273" s="22" t="s">
        <v>228</v>
      </c>
      <c r="B273" s="23" t="s">
        <v>38</v>
      </c>
      <c r="C273" s="23" t="s">
        <v>80</v>
      </c>
      <c r="D273" s="23" t="s">
        <v>367</v>
      </c>
      <c r="E273" s="23" t="s">
        <v>8</v>
      </c>
      <c r="F273" s="69">
        <f t="shared" ref="F273:F274" si="61">F274</f>
        <v>440000</v>
      </c>
    </row>
    <row r="274" spans="1:11" ht="23.25" customHeight="1" outlineLevel="3" x14ac:dyDescent="0.25">
      <c r="A274" s="22" t="s">
        <v>18</v>
      </c>
      <c r="B274" s="23" t="s">
        <v>38</v>
      </c>
      <c r="C274" s="23" t="s">
        <v>80</v>
      </c>
      <c r="D274" s="23" t="s">
        <v>367</v>
      </c>
      <c r="E274" s="23" t="s">
        <v>19</v>
      </c>
      <c r="F274" s="69">
        <f t="shared" si="61"/>
        <v>440000</v>
      </c>
    </row>
    <row r="275" spans="1:11" ht="37.5" outlineLevel="3" x14ac:dyDescent="0.25">
      <c r="A275" s="22" t="s">
        <v>20</v>
      </c>
      <c r="B275" s="23" t="s">
        <v>38</v>
      </c>
      <c r="C275" s="23" t="s">
        <v>80</v>
      </c>
      <c r="D275" s="23" t="s">
        <v>367</v>
      </c>
      <c r="E275" s="23" t="s">
        <v>21</v>
      </c>
      <c r="F275" s="69">
        <v>440000</v>
      </c>
    </row>
    <row r="276" spans="1:11" ht="24" customHeight="1" outlineLevel="7" x14ac:dyDescent="0.25">
      <c r="A276" s="22" t="s">
        <v>368</v>
      </c>
      <c r="B276" s="23" t="s">
        <v>369</v>
      </c>
      <c r="C276" s="23" t="s">
        <v>80</v>
      </c>
      <c r="D276" s="23" t="s">
        <v>230</v>
      </c>
      <c r="E276" s="23" t="s">
        <v>8</v>
      </c>
      <c r="F276" s="67">
        <f>F277</f>
        <v>30000</v>
      </c>
    </row>
    <row r="277" spans="1:11" ht="25.5" customHeight="1" outlineLevel="5" x14ac:dyDescent="0.25">
      <c r="A277" s="22" t="s">
        <v>81</v>
      </c>
      <c r="B277" s="23" t="s">
        <v>38</v>
      </c>
      <c r="C277" s="23" t="s">
        <v>80</v>
      </c>
      <c r="D277" s="23" t="s">
        <v>229</v>
      </c>
      <c r="E277" s="23" t="s">
        <v>8</v>
      </c>
      <c r="F277" s="69">
        <f t="shared" ref="F277:F278" si="62">F278</f>
        <v>30000</v>
      </c>
    </row>
    <row r="278" spans="1:11" ht="25.5" customHeight="1" outlineLevel="6" x14ac:dyDescent="0.25">
      <c r="A278" s="22" t="s">
        <v>18</v>
      </c>
      <c r="B278" s="23" t="s">
        <v>38</v>
      </c>
      <c r="C278" s="23" t="s">
        <v>80</v>
      </c>
      <c r="D278" s="23" t="s">
        <v>229</v>
      </c>
      <c r="E278" s="23" t="s">
        <v>19</v>
      </c>
      <c r="F278" s="69">
        <f t="shared" si="62"/>
        <v>30000</v>
      </c>
    </row>
    <row r="279" spans="1:11" ht="37.5" outlineLevel="7" x14ac:dyDescent="0.25">
      <c r="A279" s="22" t="s">
        <v>20</v>
      </c>
      <c r="B279" s="23" t="s">
        <v>38</v>
      </c>
      <c r="C279" s="23" t="s">
        <v>80</v>
      </c>
      <c r="D279" s="23" t="s">
        <v>229</v>
      </c>
      <c r="E279" s="23" t="s">
        <v>21</v>
      </c>
      <c r="F279" s="69">
        <v>30000</v>
      </c>
    </row>
    <row r="280" spans="1:11" s="57" customFormat="1" ht="56.25" outlineLevel="3" x14ac:dyDescent="0.25">
      <c r="A280" s="63" t="s">
        <v>450</v>
      </c>
      <c r="B280" s="43" t="s">
        <v>38</v>
      </c>
      <c r="C280" s="43" t="s">
        <v>80</v>
      </c>
      <c r="D280" s="43" t="s">
        <v>370</v>
      </c>
      <c r="E280" s="43" t="s">
        <v>8</v>
      </c>
      <c r="F280" s="71">
        <f>F281</f>
        <v>45000</v>
      </c>
      <c r="G280" s="58"/>
      <c r="H280" s="58"/>
      <c r="I280" s="58"/>
      <c r="J280" s="58"/>
      <c r="K280" s="58"/>
    </row>
    <row r="281" spans="1:11" ht="21" customHeight="1" outlineLevel="5" x14ac:dyDescent="0.25">
      <c r="A281" s="22" t="s">
        <v>371</v>
      </c>
      <c r="B281" s="23" t="s">
        <v>38</v>
      </c>
      <c r="C281" s="23" t="s">
        <v>80</v>
      </c>
      <c r="D281" s="23" t="s">
        <v>372</v>
      </c>
      <c r="E281" s="23" t="s">
        <v>8</v>
      </c>
      <c r="F281" s="69">
        <f>F283</f>
        <v>45000</v>
      </c>
    </row>
    <row r="282" spans="1:11" outlineLevel="5" x14ac:dyDescent="0.25">
      <c r="A282" s="22" t="s">
        <v>373</v>
      </c>
      <c r="B282" s="23" t="s">
        <v>38</v>
      </c>
      <c r="C282" s="23" t="s">
        <v>80</v>
      </c>
      <c r="D282" s="23" t="s">
        <v>374</v>
      </c>
      <c r="E282" s="23" t="s">
        <v>8</v>
      </c>
      <c r="F282" s="69">
        <f>F283</f>
        <v>45000</v>
      </c>
    </row>
    <row r="283" spans="1:11" outlineLevel="6" x14ac:dyDescent="0.25">
      <c r="A283" s="22" t="s">
        <v>18</v>
      </c>
      <c r="B283" s="23" t="s">
        <v>38</v>
      </c>
      <c r="C283" s="23" t="s">
        <v>80</v>
      </c>
      <c r="D283" s="23" t="s">
        <v>374</v>
      </c>
      <c r="E283" s="23" t="s">
        <v>19</v>
      </c>
      <c r="F283" s="69">
        <f t="shared" ref="F283" si="63">F284</f>
        <v>45000</v>
      </c>
    </row>
    <row r="284" spans="1:11" ht="37.5" outlineLevel="7" x14ac:dyDescent="0.25">
      <c r="A284" s="22" t="s">
        <v>20</v>
      </c>
      <c r="B284" s="23" t="s">
        <v>38</v>
      </c>
      <c r="C284" s="23" t="s">
        <v>80</v>
      </c>
      <c r="D284" s="23" t="s">
        <v>374</v>
      </c>
      <c r="E284" s="23" t="s">
        <v>21</v>
      </c>
      <c r="F284" s="69">
        <v>45000</v>
      </c>
    </row>
    <row r="285" spans="1:11" s="57" customFormat="1" outlineLevel="1" x14ac:dyDescent="0.25">
      <c r="A285" s="63" t="s">
        <v>82</v>
      </c>
      <c r="B285" s="43" t="s">
        <v>38</v>
      </c>
      <c r="C285" s="43" t="s">
        <v>83</v>
      </c>
      <c r="D285" s="43" t="s">
        <v>144</v>
      </c>
      <c r="E285" s="43" t="s">
        <v>8</v>
      </c>
      <c r="F285" s="71">
        <f t="shared" ref="F285:F290" si="64">F286</f>
        <v>15411913</v>
      </c>
      <c r="G285" s="58"/>
      <c r="H285" s="58"/>
      <c r="I285" s="58"/>
      <c r="J285" s="58"/>
      <c r="K285" s="58"/>
    </row>
    <row r="286" spans="1:11" outlineLevel="2" x14ac:dyDescent="0.25">
      <c r="A286" s="22" t="s">
        <v>242</v>
      </c>
      <c r="B286" s="23" t="s">
        <v>38</v>
      </c>
      <c r="C286" s="23" t="s">
        <v>241</v>
      </c>
      <c r="D286" s="23" t="s">
        <v>144</v>
      </c>
      <c r="E286" s="23" t="s">
        <v>8</v>
      </c>
      <c r="F286" s="69">
        <f t="shared" si="64"/>
        <v>15411913</v>
      </c>
    </row>
    <row r="287" spans="1:11" s="57" customFormat="1" ht="37.5" outlineLevel="3" x14ac:dyDescent="0.25">
      <c r="A287" s="63" t="s">
        <v>377</v>
      </c>
      <c r="B287" s="43" t="s">
        <v>38</v>
      </c>
      <c r="C287" s="43" t="s">
        <v>241</v>
      </c>
      <c r="D287" s="43" t="s">
        <v>157</v>
      </c>
      <c r="E287" s="43" t="s">
        <v>8</v>
      </c>
      <c r="F287" s="71">
        <f t="shared" si="64"/>
        <v>15411913</v>
      </c>
      <c r="G287" s="58"/>
      <c r="H287" s="58"/>
      <c r="I287" s="58"/>
      <c r="J287" s="58"/>
      <c r="K287" s="58"/>
    </row>
    <row r="288" spans="1:11" ht="37.5" outlineLevel="3" x14ac:dyDescent="0.25">
      <c r="A288" s="22" t="s">
        <v>376</v>
      </c>
      <c r="B288" s="23" t="s">
        <v>38</v>
      </c>
      <c r="C288" s="23" t="s">
        <v>241</v>
      </c>
      <c r="D288" s="23" t="s">
        <v>215</v>
      </c>
      <c r="E288" s="23" t="s">
        <v>8</v>
      </c>
      <c r="F288" s="69">
        <f>F289</f>
        <v>15411913</v>
      </c>
    </row>
    <row r="289" spans="1:11" ht="37.5" outlineLevel="5" x14ac:dyDescent="0.25">
      <c r="A289" s="22" t="s">
        <v>86</v>
      </c>
      <c r="B289" s="23" t="s">
        <v>38</v>
      </c>
      <c r="C289" s="23" t="s">
        <v>241</v>
      </c>
      <c r="D289" s="23" t="s">
        <v>158</v>
      </c>
      <c r="E289" s="23" t="s">
        <v>8</v>
      </c>
      <c r="F289" s="69">
        <f t="shared" si="64"/>
        <v>15411913</v>
      </c>
    </row>
    <row r="290" spans="1:11" ht="37.5" outlineLevel="6" x14ac:dyDescent="0.25">
      <c r="A290" s="22" t="s">
        <v>50</v>
      </c>
      <c r="B290" s="23" t="s">
        <v>38</v>
      </c>
      <c r="C290" s="23" t="s">
        <v>241</v>
      </c>
      <c r="D290" s="23" t="s">
        <v>158</v>
      </c>
      <c r="E290" s="23" t="s">
        <v>51</v>
      </c>
      <c r="F290" s="69">
        <f t="shared" si="64"/>
        <v>15411913</v>
      </c>
    </row>
    <row r="291" spans="1:11" outlineLevel="7" x14ac:dyDescent="0.25">
      <c r="A291" s="22" t="s">
        <v>87</v>
      </c>
      <c r="B291" s="23" t="s">
        <v>38</v>
      </c>
      <c r="C291" s="23" t="s">
        <v>241</v>
      </c>
      <c r="D291" s="23" t="s">
        <v>158</v>
      </c>
      <c r="E291" s="23" t="s">
        <v>88</v>
      </c>
      <c r="F291" s="69">
        <v>15411913</v>
      </c>
    </row>
    <row r="292" spans="1:11" s="57" customFormat="1" outlineLevel="1" x14ac:dyDescent="0.25">
      <c r="A292" s="63" t="s">
        <v>92</v>
      </c>
      <c r="B292" s="43" t="s">
        <v>38</v>
      </c>
      <c r="C292" s="43" t="s">
        <v>93</v>
      </c>
      <c r="D292" s="43" t="s">
        <v>144</v>
      </c>
      <c r="E292" s="43" t="s">
        <v>8</v>
      </c>
      <c r="F292" s="71">
        <f>F293</f>
        <v>9352277.4499999993</v>
      </c>
      <c r="G292" s="58"/>
      <c r="H292" s="58"/>
      <c r="I292" s="58"/>
      <c r="J292" s="58"/>
      <c r="K292" s="58"/>
    </row>
    <row r="293" spans="1:11" outlineLevel="2" x14ac:dyDescent="0.25">
      <c r="A293" s="22" t="s">
        <v>94</v>
      </c>
      <c r="B293" s="23" t="s">
        <v>38</v>
      </c>
      <c r="C293" s="23" t="s">
        <v>95</v>
      </c>
      <c r="D293" s="23" t="s">
        <v>144</v>
      </c>
      <c r="E293" s="23" t="s">
        <v>8</v>
      </c>
      <c r="F293" s="69">
        <f>F294</f>
        <v>9352277.4499999993</v>
      </c>
    </row>
    <row r="294" spans="1:11" s="57" customFormat="1" ht="37.5" outlineLevel="3" x14ac:dyDescent="0.25">
      <c r="A294" s="63" t="s">
        <v>377</v>
      </c>
      <c r="B294" s="43" t="s">
        <v>38</v>
      </c>
      <c r="C294" s="43" t="s">
        <v>95</v>
      </c>
      <c r="D294" s="43" t="s">
        <v>157</v>
      </c>
      <c r="E294" s="43" t="s">
        <v>8</v>
      </c>
      <c r="F294" s="71">
        <f>F295+F305</f>
        <v>9352277.4499999993</v>
      </c>
      <c r="G294" s="58"/>
      <c r="H294" s="58"/>
      <c r="I294" s="58"/>
      <c r="J294" s="58"/>
      <c r="K294" s="58"/>
    </row>
    <row r="295" spans="1:11" ht="37.5" outlineLevel="3" x14ac:dyDescent="0.25">
      <c r="A295" s="22" t="s">
        <v>378</v>
      </c>
      <c r="B295" s="23" t="s">
        <v>38</v>
      </c>
      <c r="C295" s="23" t="s">
        <v>95</v>
      </c>
      <c r="D295" s="23" t="s">
        <v>214</v>
      </c>
      <c r="E295" s="23" t="s">
        <v>8</v>
      </c>
      <c r="F295" s="69">
        <f>F302+F296+F299</f>
        <v>7891277.4500000002</v>
      </c>
    </row>
    <row r="296" spans="1:11" ht="37.5" outlineLevel="7" x14ac:dyDescent="0.25">
      <c r="A296" s="28" t="s">
        <v>97</v>
      </c>
      <c r="B296" s="23" t="s">
        <v>38</v>
      </c>
      <c r="C296" s="23" t="s">
        <v>95</v>
      </c>
      <c r="D296" s="23" t="s">
        <v>162</v>
      </c>
      <c r="E296" s="23" t="s">
        <v>8</v>
      </c>
      <c r="F296" s="69">
        <f t="shared" ref="F296:F297" si="65">F297</f>
        <v>7740500</v>
      </c>
    </row>
    <row r="297" spans="1:11" ht="37.5" outlineLevel="7" x14ac:dyDescent="0.25">
      <c r="A297" s="22" t="s">
        <v>50</v>
      </c>
      <c r="B297" s="23" t="s">
        <v>38</v>
      </c>
      <c r="C297" s="23" t="s">
        <v>95</v>
      </c>
      <c r="D297" s="23" t="s">
        <v>162</v>
      </c>
      <c r="E297" s="23" t="s">
        <v>51</v>
      </c>
      <c r="F297" s="69">
        <f t="shared" si="65"/>
        <v>7740500</v>
      </c>
    </row>
    <row r="298" spans="1:11" outlineLevel="7" x14ac:dyDescent="0.25">
      <c r="A298" s="22" t="s">
        <v>87</v>
      </c>
      <c r="B298" s="23" t="s">
        <v>38</v>
      </c>
      <c r="C298" s="23" t="s">
        <v>95</v>
      </c>
      <c r="D298" s="23" t="s">
        <v>162</v>
      </c>
      <c r="E298" s="23" t="s">
        <v>88</v>
      </c>
      <c r="F298" s="69">
        <v>7740500</v>
      </c>
    </row>
    <row r="299" spans="1:11" ht="56.25" outlineLevel="7" x14ac:dyDescent="0.25">
      <c r="A299" s="13" t="s">
        <v>404</v>
      </c>
      <c r="B299" s="23" t="s">
        <v>38</v>
      </c>
      <c r="C299" s="23" t="s">
        <v>95</v>
      </c>
      <c r="D299" s="23" t="s">
        <v>288</v>
      </c>
      <c r="E299" s="23" t="s">
        <v>8</v>
      </c>
      <c r="F299" s="67">
        <f t="shared" ref="F299:F300" si="66">F300</f>
        <v>149247.45000000001</v>
      </c>
    </row>
    <row r="300" spans="1:11" ht="37.5" outlineLevel="7" x14ac:dyDescent="0.25">
      <c r="A300" s="22" t="s">
        <v>50</v>
      </c>
      <c r="B300" s="23" t="s">
        <v>38</v>
      </c>
      <c r="C300" s="23" t="s">
        <v>95</v>
      </c>
      <c r="D300" s="23" t="s">
        <v>288</v>
      </c>
      <c r="E300" s="23" t="s">
        <v>51</v>
      </c>
      <c r="F300" s="67">
        <f t="shared" si="66"/>
        <v>149247.45000000001</v>
      </c>
    </row>
    <row r="301" spans="1:11" outlineLevel="7" x14ac:dyDescent="0.25">
      <c r="A301" s="22" t="s">
        <v>87</v>
      </c>
      <c r="B301" s="23" t="s">
        <v>38</v>
      </c>
      <c r="C301" s="23" t="s">
        <v>95</v>
      </c>
      <c r="D301" s="23" t="s">
        <v>288</v>
      </c>
      <c r="E301" s="23" t="s">
        <v>88</v>
      </c>
      <c r="F301" s="69">
        <v>149247.45000000001</v>
      </c>
    </row>
    <row r="302" spans="1:11" ht="56.25" outlineLevel="3" x14ac:dyDescent="0.25">
      <c r="A302" s="22" t="s">
        <v>304</v>
      </c>
      <c r="B302" s="23" t="s">
        <v>38</v>
      </c>
      <c r="C302" s="23" t="s">
        <v>95</v>
      </c>
      <c r="D302" s="23" t="s">
        <v>305</v>
      </c>
      <c r="E302" s="23" t="s">
        <v>8</v>
      </c>
      <c r="F302" s="69">
        <f t="shared" ref="F302:F303" si="67">F303</f>
        <v>1530</v>
      </c>
    </row>
    <row r="303" spans="1:11" ht="37.5" outlineLevel="3" x14ac:dyDescent="0.25">
      <c r="A303" s="22" t="s">
        <v>50</v>
      </c>
      <c r="B303" s="23" t="s">
        <v>38</v>
      </c>
      <c r="C303" s="23" t="s">
        <v>95</v>
      </c>
      <c r="D303" s="23" t="s">
        <v>305</v>
      </c>
      <c r="E303" s="23" t="s">
        <v>51</v>
      </c>
      <c r="F303" s="69">
        <f t="shared" si="67"/>
        <v>1530</v>
      </c>
    </row>
    <row r="304" spans="1:11" outlineLevel="3" x14ac:dyDescent="0.25">
      <c r="A304" s="22" t="s">
        <v>87</v>
      </c>
      <c r="B304" s="23" t="s">
        <v>38</v>
      </c>
      <c r="C304" s="23" t="s">
        <v>95</v>
      </c>
      <c r="D304" s="23" t="s">
        <v>305</v>
      </c>
      <c r="E304" s="23" t="s">
        <v>88</v>
      </c>
      <c r="F304" s="69">
        <v>1530</v>
      </c>
    </row>
    <row r="305" spans="1:11" outlineLevel="7" x14ac:dyDescent="0.25">
      <c r="A305" s="22" t="s">
        <v>196</v>
      </c>
      <c r="B305" s="23" t="s">
        <v>38</v>
      </c>
      <c r="C305" s="23" t="s">
        <v>95</v>
      </c>
      <c r="D305" s="23" t="s">
        <v>216</v>
      </c>
      <c r="E305" s="23" t="s">
        <v>8</v>
      </c>
      <c r="F305" s="67">
        <f>F306</f>
        <v>1461000</v>
      </c>
    </row>
    <row r="306" spans="1:11" outlineLevel="5" x14ac:dyDescent="0.25">
      <c r="A306" s="22" t="s">
        <v>96</v>
      </c>
      <c r="B306" s="23" t="s">
        <v>38</v>
      </c>
      <c r="C306" s="23" t="s">
        <v>95</v>
      </c>
      <c r="D306" s="23" t="s">
        <v>161</v>
      </c>
      <c r="E306" s="23" t="s">
        <v>8</v>
      </c>
      <c r="F306" s="69">
        <f t="shared" ref="F306" si="68">F307</f>
        <v>1461000</v>
      </c>
    </row>
    <row r="307" spans="1:11" ht="37.5" outlineLevel="6" x14ac:dyDescent="0.25">
      <c r="A307" s="22" t="s">
        <v>50</v>
      </c>
      <c r="B307" s="23" t="s">
        <v>38</v>
      </c>
      <c r="C307" s="23" t="s">
        <v>95</v>
      </c>
      <c r="D307" s="23" t="s">
        <v>161</v>
      </c>
      <c r="E307" s="23" t="s">
        <v>51</v>
      </c>
      <c r="F307" s="69">
        <f t="shared" ref="F307" si="69">F308+F309</f>
        <v>1461000</v>
      </c>
    </row>
    <row r="308" spans="1:11" outlineLevel="7" x14ac:dyDescent="0.25">
      <c r="A308" s="22" t="s">
        <v>87</v>
      </c>
      <c r="B308" s="23" t="s">
        <v>38</v>
      </c>
      <c r="C308" s="23" t="s">
        <v>95</v>
      </c>
      <c r="D308" s="23" t="s">
        <v>161</v>
      </c>
      <c r="E308" s="23" t="s">
        <v>88</v>
      </c>
      <c r="F308" s="69">
        <v>1347000</v>
      </c>
    </row>
    <row r="309" spans="1:11" ht="37.5" outlineLevel="7" x14ac:dyDescent="0.25">
      <c r="A309" s="22" t="s">
        <v>379</v>
      </c>
      <c r="B309" s="23" t="s">
        <v>38</v>
      </c>
      <c r="C309" s="23" t="s">
        <v>95</v>
      </c>
      <c r="D309" s="23" t="s">
        <v>161</v>
      </c>
      <c r="E309" s="23" t="s">
        <v>238</v>
      </c>
      <c r="F309" s="69">
        <v>114000</v>
      </c>
    </row>
    <row r="310" spans="1:11" s="57" customFormat="1" outlineLevel="1" x14ac:dyDescent="0.25">
      <c r="A310" s="63" t="s">
        <v>98</v>
      </c>
      <c r="B310" s="43" t="s">
        <v>38</v>
      </c>
      <c r="C310" s="43" t="s">
        <v>99</v>
      </c>
      <c r="D310" s="43" t="s">
        <v>144</v>
      </c>
      <c r="E310" s="43" t="s">
        <v>8</v>
      </c>
      <c r="F310" s="71">
        <f>F311+F316+F331</f>
        <v>41145485.619999997</v>
      </c>
      <c r="G310" s="58"/>
      <c r="H310" s="58"/>
      <c r="I310" s="58"/>
      <c r="J310" s="58"/>
      <c r="K310" s="58"/>
    </row>
    <row r="311" spans="1:11" outlineLevel="2" x14ac:dyDescent="0.25">
      <c r="A311" s="22" t="s">
        <v>100</v>
      </c>
      <c r="B311" s="23" t="s">
        <v>38</v>
      </c>
      <c r="C311" s="23" t="s">
        <v>101</v>
      </c>
      <c r="D311" s="23" t="s">
        <v>144</v>
      </c>
      <c r="E311" s="23" t="s">
        <v>8</v>
      </c>
      <c r="F311" s="69">
        <f>F312</f>
        <v>3713124</v>
      </c>
    </row>
    <row r="312" spans="1:11" outlineLevel="4" x14ac:dyDescent="0.25">
      <c r="A312" s="22" t="s">
        <v>153</v>
      </c>
      <c r="B312" s="23" t="s">
        <v>38</v>
      </c>
      <c r="C312" s="23" t="s">
        <v>101</v>
      </c>
      <c r="D312" s="23" t="s">
        <v>145</v>
      </c>
      <c r="E312" s="23" t="s">
        <v>8</v>
      </c>
      <c r="F312" s="69">
        <f t="shared" ref="F312:F314" si="70">F313</f>
        <v>3713124</v>
      </c>
    </row>
    <row r="313" spans="1:11" outlineLevel="5" x14ac:dyDescent="0.25">
      <c r="A313" s="22" t="s">
        <v>102</v>
      </c>
      <c r="B313" s="23" t="s">
        <v>38</v>
      </c>
      <c r="C313" s="23" t="s">
        <v>101</v>
      </c>
      <c r="D313" s="23" t="s">
        <v>163</v>
      </c>
      <c r="E313" s="23" t="s">
        <v>8</v>
      </c>
      <c r="F313" s="69">
        <f t="shared" si="70"/>
        <v>3713124</v>
      </c>
    </row>
    <row r="314" spans="1:11" outlineLevel="6" x14ac:dyDescent="0.25">
      <c r="A314" s="22" t="s">
        <v>103</v>
      </c>
      <c r="B314" s="23" t="s">
        <v>38</v>
      </c>
      <c r="C314" s="23" t="s">
        <v>101</v>
      </c>
      <c r="D314" s="23" t="s">
        <v>163</v>
      </c>
      <c r="E314" s="23" t="s">
        <v>104</v>
      </c>
      <c r="F314" s="69">
        <f t="shared" si="70"/>
        <v>3713124</v>
      </c>
    </row>
    <row r="315" spans="1:11" outlineLevel="7" x14ac:dyDescent="0.25">
      <c r="A315" s="22" t="s">
        <v>105</v>
      </c>
      <c r="B315" s="23" t="s">
        <v>38</v>
      </c>
      <c r="C315" s="23" t="s">
        <v>101</v>
      </c>
      <c r="D315" s="23" t="s">
        <v>163</v>
      </c>
      <c r="E315" s="23" t="s">
        <v>106</v>
      </c>
      <c r="F315" s="69">
        <v>3713124</v>
      </c>
    </row>
    <row r="316" spans="1:11" outlineLevel="7" x14ac:dyDescent="0.25">
      <c r="A316" s="22" t="s">
        <v>107</v>
      </c>
      <c r="B316" s="23" t="s">
        <v>38</v>
      </c>
      <c r="C316" s="23" t="s">
        <v>108</v>
      </c>
      <c r="D316" s="23" t="s">
        <v>144</v>
      </c>
      <c r="E316" s="23" t="s">
        <v>8</v>
      </c>
      <c r="F316" s="69">
        <f>F317+F327+F322</f>
        <v>713660</v>
      </c>
    </row>
    <row r="317" spans="1:11" s="57" customFormat="1" ht="37.5" outlineLevel="7" x14ac:dyDescent="0.25">
      <c r="A317" s="63" t="s">
        <v>380</v>
      </c>
      <c r="B317" s="43" t="s">
        <v>38</v>
      </c>
      <c r="C317" s="43" t="s">
        <v>108</v>
      </c>
      <c r="D317" s="43" t="s">
        <v>148</v>
      </c>
      <c r="E317" s="43" t="s">
        <v>8</v>
      </c>
      <c r="F317" s="71">
        <f>F318</f>
        <v>440160</v>
      </c>
      <c r="G317" s="58"/>
      <c r="H317" s="58"/>
      <c r="I317" s="58"/>
      <c r="J317" s="58"/>
      <c r="K317" s="58"/>
    </row>
    <row r="318" spans="1:11" outlineLevel="7" x14ac:dyDescent="0.25">
      <c r="A318" s="22" t="s">
        <v>381</v>
      </c>
      <c r="B318" s="23" t="s">
        <v>38</v>
      </c>
      <c r="C318" s="23" t="s">
        <v>108</v>
      </c>
      <c r="D318" s="23" t="s">
        <v>428</v>
      </c>
      <c r="E318" s="23" t="s">
        <v>8</v>
      </c>
      <c r="F318" s="69">
        <f>F319</f>
        <v>440160</v>
      </c>
    </row>
    <row r="319" spans="1:11" ht="37.5" outlineLevel="7" x14ac:dyDescent="0.25">
      <c r="A319" s="22" t="s">
        <v>112</v>
      </c>
      <c r="B319" s="23" t="s">
        <v>38</v>
      </c>
      <c r="C319" s="23" t="s">
        <v>108</v>
      </c>
      <c r="D319" s="23" t="s">
        <v>429</v>
      </c>
      <c r="E319" s="23" t="s">
        <v>8</v>
      </c>
      <c r="F319" s="69">
        <f t="shared" ref="F319:F320" si="71">F320</f>
        <v>440160</v>
      </c>
    </row>
    <row r="320" spans="1:11" outlineLevel="7" x14ac:dyDescent="0.25">
      <c r="A320" s="22" t="s">
        <v>103</v>
      </c>
      <c r="B320" s="23" t="s">
        <v>38</v>
      </c>
      <c r="C320" s="23" t="s">
        <v>108</v>
      </c>
      <c r="D320" s="23" t="s">
        <v>429</v>
      </c>
      <c r="E320" s="23" t="s">
        <v>104</v>
      </c>
      <c r="F320" s="69">
        <f t="shared" si="71"/>
        <v>440160</v>
      </c>
    </row>
    <row r="321" spans="1:11" outlineLevel="7" x14ac:dyDescent="0.25">
      <c r="A321" s="22" t="s">
        <v>110</v>
      </c>
      <c r="B321" s="23" t="s">
        <v>38</v>
      </c>
      <c r="C321" s="23" t="s">
        <v>108</v>
      </c>
      <c r="D321" s="23" t="s">
        <v>429</v>
      </c>
      <c r="E321" s="23" t="s">
        <v>111</v>
      </c>
      <c r="F321" s="69">
        <v>440160</v>
      </c>
    </row>
    <row r="322" spans="1:11" s="57" customFormat="1" ht="37.5" outlineLevel="7" x14ac:dyDescent="0.25">
      <c r="A322" s="63" t="s">
        <v>382</v>
      </c>
      <c r="B322" s="43" t="s">
        <v>38</v>
      </c>
      <c r="C322" s="43" t="s">
        <v>108</v>
      </c>
      <c r="D322" s="43" t="s">
        <v>383</v>
      </c>
      <c r="E322" s="43" t="s">
        <v>8</v>
      </c>
      <c r="F322" s="72">
        <f>F323</f>
        <v>173500</v>
      </c>
      <c r="G322" s="58"/>
      <c r="H322" s="58"/>
      <c r="I322" s="58"/>
      <c r="J322" s="58"/>
      <c r="K322" s="58"/>
    </row>
    <row r="323" spans="1:11" ht="37.5" outlineLevel="7" x14ac:dyDescent="0.25">
      <c r="A323" s="22" t="s">
        <v>405</v>
      </c>
      <c r="B323" s="23" t="s">
        <v>38</v>
      </c>
      <c r="C323" s="23" t="s">
        <v>108</v>
      </c>
      <c r="D323" s="23" t="s">
        <v>384</v>
      </c>
      <c r="E323" s="23" t="s">
        <v>8</v>
      </c>
      <c r="F323" s="67">
        <f>F324</f>
        <v>173500</v>
      </c>
    </row>
    <row r="324" spans="1:11" outlineLevel="7" x14ac:dyDescent="0.25">
      <c r="A324" s="22" t="s">
        <v>109</v>
      </c>
      <c r="B324" s="23" t="s">
        <v>38</v>
      </c>
      <c r="C324" s="23" t="s">
        <v>108</v>
      </c>
      <c r="D324" s="23" t="s">
        <v>385</v>
      </c>
      <c r="E324" s="23" t="s">
        <v>8</v>
      </c>
      <c r="F324" s="69">
        <f>F325</f>
        <v>173500</v>
      </c>
    </row>
    <row r="325" spans="1:11" outlineLevel="7" x14ac:dyDescent="0.25">
      <c r="A325" s="22" t="s">
        <v>103</v>
      </c>
      <c r="B325" s="23" t="s">
        <v>38</v>
      </c>
      <c r="C325" s="23" t="s">
        <v>108</v>
      </c>
      <c r="D325" s="23" t="s">
        <v>385</v>
      </c>
      <c r="E325" s="23" t="s">
        <v>104</v>
      </c>
      <c r="F325" s="67">
        <f t="shared" ref="F325" si="72">F326</f>
        <v>173500</v>
      </c>
    </row>
    <row r="326" spans="1:11" outlineLevel="7" x14ac:dyDescent="0.25">
      <c r="A326" s="22" t="s">
        <v>110</v>
      </c>
      <c r="B326" s="23" t="s">
        <v>38</v>
      </c>
      <c r="C326" s="23" t="s">
        <v>108</v>
      </c>
      <c r="D326" s="23" t="s">
        <v>385</v>
      </c>
      <c r="E326" s="23" t="s">
        <v>111</v>
      </c>
      <c r="F326" s="69">
        <v>173500</v>
      </c>
    </row>
    <row r="327" spans="1:11" outlineLevel="7" x14ac:dyDescent="0.25">
      <c r="A327" s="22" t="s">
        <v>153</v>
      </c>
      <c r="B327" s="23" t="s">
        <v>38</v>
      </c>
      <c r="C327" s="23" t="s">
        <v>108</v>
      </c>
      <c r="D327" s="23" t="s">
        <v>145</v>
      </c>
      <c r="E327" s="23" t="s">
        <v>8</v>
      </c>
      <c r="F327" s="67">
        <f>F328</f>
        <v>100000</v>
      </c>
    </row>
    <row r="328" spans="1:11" outlineLevel="7" x14ac:dyDescent="0.25">
      <c r="A328" s="22" t="s">
        <v>294</v>
      </c>
      <c r="B328" s="23" t="s">
        <v>38</v>
      </c>
      <c r="C328" s="23" t="s">
        <v>108</v>
      </c>
      <c r="D328" s="23" t="s">
        <v>295</v>
      </c>
      <c r="E328" s="23" t="s">
        <v>8</v>
      </c>
      <c r="F328" s="67">
        <f t="shared" ref="F328:F329" si="73">F329</f>
        <v>100000</v>
      </c>
    </row>
    <row r="329" spans="1:11" outlineLevel="7" x14ac:dyDescent="0.25">
      <c r="A329" s="22" t="s">
        <v>103</v>
      </c>
      <c r="B329" s="23" t="s">
        <v>38</v>
      </c>
      <c r="C329" s="23" t="s">
        <v>108</v>
      </c>
      <c r="D329" s="23" t="s">
        <v>295</v>
      </c>
      <c r="E329" s="23" t="s">
        <v>104</v>
      </c>
      <c r="F329" s="67">
        <f t="shared" si="73"/>
        <v>100000</v>
      </c>
    </row>
    <row r="330" spans="1:11" outlineLevel="7" x14ac:dyDescent="0.25">
      <c r="A330" s="22" t="s">
        <v>306</v>
      </c>
      <c r="B330" s="23" t="s">
        <v>38</v>
      </c>
      <c r="C330" s="23" t="s">
        <v>108</v>
      </c>
      <c r="D330" s="23" t="s">
        <v>295</v>
      </c>
      <c r="E330" s="23" t="s">
        <v>307</v>
      </c>
      <c r="F330" s="69">
        <v>100000</v>
      </c>
    </row>
    <row r="331" spans="1:11" outlineLevel="1" x14ac:dyDescent="0.25">
      <c r="A331" s="22" t="s">
        <v>142</v>
      </c>
      <c r="B331" s="23" t="s">
        <v>38</v>
      </c>
      <c r="C331" s="23" t="s">
        <v>143</v>
      </c>
      <c r="D331" s="23" t="s">
        <v>144</v>
      </c>
      <c r="E331" s="23" t="s">
        <v>8</v>
      </c>
      <c r="F331" s="67">
        <f t="shared" ref="F331:F332" si="74">F332</f>
        <v>36718701.619999997</v>
      </c>
    </row>
    <row r="332" spans="1:11" outlineLevel="1" x14ac:dyDescent="0.25">
      <c r="A332" s="22" t="s">
        <v>153</v>
      </c>
      <c r="B332" s="23" t="s">
        <v>38</v>
      </c>
      <c r="C332" s="23" t="s">
        <v>143</v>
      </c>
      <c r="D332" s="23" t="s">
        <v>145</v>
      </c>
      <c r="E332" s="23" t="s">
        <v>8</v>
      </c>
      <c r="F332" s="67">
        <f t="shared" si="74"/>
        <v>36718701.619999997</v>
      </c>
    </row>
    <row r="333" spans="1:11" outlineLevel="1" x14ac:dyDescent="0.25">
      <c r="A333" s="22" t="s">
        <v>263</v>
      </c>
      <c r="B333" s="23" t="s">
        <v>38</v>
      </c>
      <c r="C333" s="23" t="s">
        <v>143</v>
      </c>
      <c r="D333" s="23" t="s">
        <v>262</v>
      </c>
      <c r="E333" s="23" t="s">
        <v>8</v>
      </c>
      <c r="F333" s="67">
        <f>F343+F334+F337</f>
        <v>36718701.619999997</v>
      </c>
    </row>
    <row r="334" spans="1:11" ht="55.5" customHeight="1" outlineLevel="1" x14ac:dyDescent="0.25">
      <c r="A334" s="22" t="s">
        <v>457</v>
      </c>
      <c r="B334" s="23" t="s">
        <v>38</v>
      </c>
      <c r="C334" s="23" t="s">
        <v>143</v>
      </c>
      <c r="D334" s="23" t="s">
        <v>458</v>
      </c>
      <c r="E334" s="23" t="s">
        <v>8</v>
      </c>
      <c r="F334" s="69">
        <f>F335</f>
        <v>769864</v>
      </c>
    </row>
    <row r="335" spans="1:11" outlineLevel="1" x14ac:dyDescent="0.25">
      <c r="A335" s="22" t="s">
        <v>103</v>
      </c>
      <c r="B335" s="23" t="s">
        <v>38</v>
      </c>
      <c r="C335" s="23" t="s">
        <v>143</v>
      </c>
      <c r="D335" s="23" t="s">
        <v>458</v>
      </c>
      <c r="E335" s="23" t="s">
        <v>104</v>
      </c>
      <c r="F335" s="69">
        <f>F336</f>
        <v>769864</v>
      </c>
    </row>
    <row r="336" spans="1:11" outlineLevel="1" x14ac:dyDescent="0.25">
      <c r="A336" s="22" t="s">
        <v>105</v>
      </c>
      <c r="B336" s="23" t="s">
        <v>38</v>
      </c>
      <c r="C336" s="23" t="s">
        <v>143</v>
      </c>
      <c r="D336" s="23" t="s">
        <v>458</v>
      </c>
      <c r="E336" s="23" t="s">
        <v>106</v>
      </c>
      <c r="F336" s="69">
        <v>769864</v>
      </c>
    </row>
    <row r="337" spans="1:11" ht="75" outlineLevel="1" x14ac:dyDescent="0.25">
      <c r="A337" s="13" t="s">
        <v>459</v>
      </c>
      <c r="B337" s="23" t="s">
        <v>38</v>
      </c>
      <c r="C337" s="23" t="s">
        <v>143</v>
      </c>
      <c r="D337" s="23" t="s">
        <v>460</v>
      </c>
      <c r="E337" s="23" t="s">
        <v>8</v>
      </c>
      <c r="F337" s="69">
        <f>F338+F340</f>
        <v>20997413</v>
      </c>
    </row>
    <row r="338" spans="1:11" outlineLevel="1" x14ac:dyDescent="0.25">
      <c r="A338" s="22" t="s">
        <v>18</v>
      </c>
      <c r="B338" s="23" t="s">
        <v>38</v>
      </c>
      <c r="C338" s="23" t="s">
        <v>143</v>
      </c>
      <c r="D338" s="23" t="s">
        <v>460</v>
      </c>
      <c r="E338" s="23" t="s">
        <v>19</v>
      </c>
      <c r="F338" s="69">
        <f>F339</f>
        <v>130000</v>
      </c>
    </row>
    <row r="339" spans="1:11" ht="37.5" outlineLevel="1" x14ac:dyDescent="0.25">
      <c r="A339" s="22" t="s">
        <v>20</v>
      </c>
      <c r="B339" s="23" t="s">
        <v>38</v>
      </c>
      <c r="C339" s="23" t="s">
        <v>143</v>
      </c>
      <c r="D339" s="23" t="s">
        <v>460</v>
      </c>
      <c r="E339" s="23" t="s">
        <v>21</v>
      </c>
      <c r="F339" s="69">
        <v>130000</v>
      </c>
    </row>
    <row r="340" spans="1:11" outlineLevel="1" x14ac:dyDescent="0.25">
      <c r="A340" s="22" t="s">
        <v>103</v>
      </c>
      <c r="B340" s="23" t="s">
        <v>38</v>
      </c>
      <c r="C340" s="23" t="s">
        <v>143</v>
      </c>
      <c r="D340" s="23" t="s">
        <v>460</v>
      </c>
      <c r="E340" s="23" t="s">
        <v>104</v>
      </c>
      <c r="F340" s="69">
        <f>F341+F342</f>
        <v>20867413</v>
      </c>
    </row>
    <row r="341" spans="1:11" outlineLevel="1" x14ac:dyDescent="0.25">
      <c r="A341" s="22" t="s">
        <v>105</v>
      </c>
      <c r="B341" s="23" t="s">
        <v>38</v>
      </c>
      <c r="C341" s="23" t="s">
        <v>143</v>
      </c>
      <c r="D341" s="23" t="s">
        <v>460</v>
      </c>
      <c r="E341" s="23" t="s">
        <v>106</v>
      </c>
      <c r="F341" s="69">
        <v>18867413</v>
      </c>
    </row>
    <row r="342" spans="1:11" outlineLevel="1" x14ac:dyDescent="0.25">
      <c r="A342" s="22" t="s">
        <v>110</v>
      </c>
      <c r="B342" s="23" t="s">
        <v>38</v>
      </c>
      <c r="C342" s="23" t="s">
        <v>143</v>
      </c>
      <c r="D342" s="23" t="s">
        <v>460</v>
      </c>
      <c r="E342" s="23" t="s">
        <v>111</v>
      </c>
      <c r="F342" s="69">
        <v>2000000</v>
      </c>
    </row>
    <row r="343" spans="1:11" ht="37.5" outlineLevel="1" x14ac:dyDescent="0.25">
      <c r="A343" s="13" t="s">
        <v>390</v>
      </c>
      <c r="B343" s="23" t="s">
        <v>38</v>
      </c>
      <c r="C343" s="23" t="s">
        <v>143</v>
      </c>
      <c r="D343" s="23" t="s">
        <v>291</v>
      </c>
      <c r="E343" s="23" t="s">
        <v>8</v>
      </c>
      <c r="F343" s="67">
        <f>F344</f>
        <v>14951424.619999999</v>
      </c>
    </row>
    <row r="344" spans="1:11" ht="37.5" outlineLevel="1" x14ac:dyDescent="0.25">
      <c r="A344" s="22" t="s">
        <v>249</v>
      </c>
      <c r="B344" s="23" t="s">
        <v>38</v>
      </c>
      <c r="C344" s="23" t="s">
        <v>143</v>
      </c>
      <c r="D344" s="23" t="s">
        <v>291</v>
      </c>
      <c r="E344" s="23" t="s">
        <v>250</v>
      </c>
      <c r="F344" s="67">
        <f>F345</f>
        <v>14951424.619999999</v>
      </c>
    </row>
    <row r="345" spans="1:11" outlineLevel="1" x14ac:dyDescent="0.25">
      <c r="A345" s="22" t="s">
        <v>251</v>
      </c>
      <c r="B345" s="23" t="s">
        <v>38</v>
      </c>
      <c r="C345" s="23" t="s">
        <v>143</v>
      </c>
      <c r="D345" s="23" t="s">
        <v>291</v>
      </c>
      <c r="E345" s="23" t="s">
        <v>252</v>
      </c>
      <c r="F345" s="69">
        <v>14951424.619999999</v>
      </c>
    </row>
    <row r="346" spans="1:11" s="57" customFormat="1" outlineLevel="1" x14ac:dyDescent="0.25">
      <c r="A346" s="63" t="s">
        <v>113</v>
      </c>
      <c r="B346" s="43" t="s">
        <v>38</v>
      </c>
      <c r="C346" s="43" t="s">
        <v>114</v>
      </c>
      <c r="D346" s="43" t="s">
        <v>144</v>
      </c>
      <c r="E346" s="43" t="s">
        <v>8</v>
      </c>
      <c r="F346" s="72">
        <f>F347</f>
        <v>13969969.189999999</v>
      </c>
      <c r="G346" s="58"/>
      <c r="H346" s="58"/>
      <c r="I346" s="58"/>
      <c r="J346" s="58"/>
      <c r="K346" s="58"/>
    </row>
    <row r="347" spans="1:11" outlineLevel="1" x14ac:dyDescent="0.25">
      <c r="A347" s="22" t="s">
        <v>297</v>
      </c>
      <c r="B347" s="23" t="s">
        <v>38</v>
      </c>
      <c r="C347" s="23" t="s">
        <v>296</v>
      </c>
      <c r="D347" s="23" t="s">
        <v>144</v>
      </c>
      <c r="E347" s="23" t="s">
        <v>8</v>
      </c>
      <c r="F347" s="67">
        <f>F348+F362</f>
        <v>13969969.189999999</v>
      </c>
    </row>
    <row r="348" spans="1:11" s="57" customFormat="1" ht="37.5" outlineLevel="1" x14ac:dyDescent="0.25">
      <c r="A348" s="63" t="s">
        <v>386</v>
      </c>
      <c r="B348" s="43" t="s">
        <v>38</v>
      </c>
      <c r="C348" s="43" t="s">
        <v>296</v>
      </c>
      <c r="D348" s="43" t="s">
        <v>185</v>
      </c>
      <c r="E348" s="43" t="s">
        <v>8</v>
      </c>
      <c r="F348" s="72">
        <f>F355+F349</f>
        <v>13919969.189999999</v>
      </c>
      <c r="G348" s="58"/>
      <c r="H348" s="58"/>
      <c r="I348" s="58"/>
      <c r="J348" s="58"/>
      <c r="K348" s="58"/>
    </row>
    <row r="349" spans="1:11" ht="37.5" outlineLevel="1" x14ac:dyDescent="0.25">
      <c r="A349" s="22" t="s">
        <v>198</v>
      </c>
      <c r="B349" s="23" t="s">
        <v>38</v>
      </c>
      <c r="C349" s="23" t="s">
        <v>296</v>
      </c>
      <c r="D349" s="23" t="s">
        <v>217</v>
      </c>
      <c r="E349" s="23" t="s">
        <v>8</v>
      </c>
      <c r="F349" s="67">
        <f t="shared" ref="F349" si="75">F350</f>
        <v>561000</v>
      </c>
    </row>
    <row r="350" spans="1:11" outlineLevel="1" x14ac:dyDescent="0.25">
      <c r="A350" s="22" t="s">
        <v>115</v>
      </c>
      <c r="B350" s="23" t="s">
        <v>38</v>
      </c>
      <c r="C350" s="23" t="s">
        <v>296</v>
      </c>
      <c r="D350" s="23" t="s">
        <v>186</v>
      </c>
      <c r="E350" s="23" t="s">
        <v>8</v>
      </c>
      <c r="F350" s="67">
        <f t="shared" ref="F350" si="76">F351+F353</f>
        <v>561000</v>
      </c>
    </row>
    <row r="351" spans="1:11" outlineLevel="1" x14ac:dyDescent="0.25">
      <c r="A351" s="22" t="s">
        <v>18</v>
      </c>
      <c r="B351" s="23" t="s">
        <v>38</v>
      </c>
      <c r="C351" s="23" t="s">
        <v>296</v>
      </c>
      <c r="D351" s="23" t="s">
        <v>186</v>
      </c>
      <c r="E351" s="23" t="s">
        <v>19</v>
      </c>
      <c r="F351" s="67">
        <f t="shared" ref="F351" si="77">F352</f>
        <v>531000</v>
      </c>
    </row>
    <row r="352" spans="1:11" ht="37.5" outlineLevel="1" x14ac:dyDescent="0.25">
      <c r="A352" s="22" t="s">
        <v>20</v>
      </c>
      <c r="B352" s="23" t="s">
        <v>38</v>
      </c>
      <c r="C352" s="23" t="s">
        <v>296</v>
      </c>
      <c r="D352" s="23" t="s">
        <v>186</v>
      </c>
      <c r="E352" s="23" t="s">
        <v>21</v>
      </c>
      <c r="F352" s="69">
        <v>531000</v>
      </c>
    </row>
    <row r="353" spans="1:11" ht="18" customHeight="1" outlineLevel="1" x14ac:dyDescent="0.25">
      <c r="A353" s="22" t="s">
        <v>258</v>
      </c>
      <c r="B353" s="23" t="s">
        <v>38</v>
      </c>
      <c r="C353" s="23" t="s">
        <v>296</v>
      </c>
      <c r="D353" s="23" t="s">
        <v>186</v>
      </c>
      <c r="E353" s="23" t="s">
        <v>23</v>
      </c>
      <c r="F353" s="67">
        <f t="shared" ref="F353" si="78">F354</f>
        <v>30000</v>
      </c>
    </row>
    <row r="354" spans="1:11" ht="18" customHeight="1" outlineLevel="1" x14ac:dyDescent="0.25">
      <c r="A354" s="22" t="s">
        <v>259</v>
      </c>
      <c r="B354" s="23" t="s">
        <v>38</v>
      </c>
      <c r="C354" s="23" t="s">
        <v>296</v>
      </c>
      <c r="D354" s="23" t="s">
        <v>186</v>
      </c>
      <c r="E354" s="23" t="s">
        <v>25</v>
      </c>
      <c r="F354" s="69">
        <v>30000</v>
      </c>
    </row>
    <row r="355" spans="1:11" outlineLevel="1" x14ac:dyDescent="0.25">
      <c r="A355" s="22" t="s">
        <v>387</v>
      </c>
      <c r="B355" s="23" t="s">
        <v>38</v>
      </c>
      <c r="C355" s="23" t="s">
        <v>296</v>
      </c>
      <c r="D355" s="23" t="s">
        <v>300</v>
      </c>
      <c r="E355" s="23" t="s">
        <v>8</v>
      </c>
      <c r="F355" s="67">
        <f>F359+F356</f>
        <v>13358969.189999999</v>
      </c>
    </row>
    <row r="356" spans="1:11" ht="38.25" customHeight="1" outlineLevel="1" x14ac:dyDescent="0.25">
      <c r="A356" s="13" t="s">
        <v>446</v>
      </c>
      <c r="B356" s="23" t="s">
        <v>38</v>
      </c>
      <c r="C356" s="23" t="s">
        <v>296</v>
      </c>
      <c r="D356" s="23" t="s">
        <v>299</v>
      </c>
      <c r="E356" s="23" t="s">
        <v>8</v>
      </c>
      <c r="F356" s="67">
        <f t="shared" ref="F356:F357" si="79">F357</f>
        <v>10083003.189999999</v>
      </c>
    </row>
    <row r="357" spans="1:11" ht="37.5" outlineLevel="1" x14ac:dyDescent="0.25">
      <c r="A357" s="22" t="s">
        <v>249</v>
      </c>
      <c r="B357" s="23" t="s">
        <v>38</v>
      </c>
      <c r="C357" s="23" t="s">
        <v>296</v>
      </c>
      <c r="D357" s="23" t="s">
        <v>299</v>
      </c>
      <c r="E357" s="23" t="s">
        <v>250</v>
      </c>
      <c r="F357" s="67">
        <f t="shared" si="79"/>
        <v>10083003.189999999</v>
      </c>
    </row>
    <row r="358" spans="1:11" outlineLevel="1" x14ac:dyDescent="0.25">
      <c r="A358" s="22" t="s">
        <v>251</v>
      </c>
      <c r="B358" s="23" t="s">
        <v>38</v>
      </c>
      <c r="C358" s="23" t="s">
        <v>296</v>
      </c>
      <c r="D358" s="23" t="s">
        <v>299</v>
      </c>
      <c r="E358" s="23" t="s">
        <v>252</v>
      </c>
      <c r="F358" s="69">
        <v>10083003.189999999</v>
      </c>
    </row>
    <row r="359" spans="1:11" outlineLevel="1" x14ac:dyDescent="0.25">
      <c r="A359" s="22" t="s">
        <v>269</v>
      </c>
      <c r="B359" s="23" t="s">
        <v>38</v>
      </c>
      <c r="C359" s="23" t="s">
        <v>296</v>
      </c>
      <c r="D359" s="23" t="s">
        <v>298</v>
      </c>
      <c r="E359" s="23" t="s">
        <v>8</v>
      </c>
      <c r="F359" s="67">
        <f t="shared" ref="F359:F360" si="80">F360</f>
        <v>3275966</v>
      </c>
    </row>
    <row r="360" spans="1:11" ht="37.5" outlineLevel="1" x14ac:dyDescent="0.25">
      <c r="A360" s="22" t="s">
        <v>249</v>
      </c>
      <c r="B360" s="23" t="s">
        <v>38</v>
      </c>
      <c r="C360" s="23" t="s">
        <v>296</v>
      </c>
      <c r="D360" s="23" t="s">
        <v>298</v>
      </c>
      <c r="E360" s="23" t="s">
        <v>250</v>
      </c>
      <c r="F360" s="67">
        <f t="shared" si="80"/>
        <v>3275966</v>
      </c>
    </row>
    <row r="361" spans="1:11" outlineLevel="1" x14ac:dyDescent="0.25">
      <c r="A361" s="22" t="s">
        <v>251</v>
      </c>
      <c r="B361" s="23" t="s">
        <v>38</v>
      </c>
      <c r="C361" s="23" t="s">
        <v>296</v>
      </c>
      <c r="D361" s="23" t="s">
        <v>298</v>
      </c>
      <c r="E361" s="23" t="s">
        <v>252</v>
      </c>
      <c r="F361" s="69">
        <v>3275966</v>
      </c>
    </row>
    <row r="362" spans="1:11" ht="37.5" outlineLevel="1" x14ac:dyDescent="0.25">
      <c r="A362" s="56" t="s">
        <v>498</v>
      </c>
      <c r="B362" s="43" t="s">
        <v>38</v>
      </c>
      <c r="C362" s="43" t="s">
        <v>296</v>
      </c>
      <c r="D362" s="43" t="s">
        <v>499</v>
      </c>
      <c r="E362" s="43" t="s">
        <v>8</v>
      </c>
      <c r="F362" s="69">
        <f>F363</f>
        <v>50000</v>
      </c>
    </row>
    <row r="363" spans="1:11" ht="20.25" customHeight="1" outlineLevel="1" x14ac:dyDescent="0.25">
      <c r="A363" s="108" t="s">
        <v>500</v>
      </c>
      <c r="B363" s="23" t="s">
        <v>38</v>
      </c>
      <c r="C363" s="23" t="s">
        <v>296</v>
      </c>
      <c r="D363" s="23" t="s">
        <v>501</v>
      </c>
      <c r="E363" s="23" t="s">
        <v>8</v>
      </c>
      <c r="F363" s="69">
        <f>F364</f>
        <v>50000</v>
      </c>
    </row>
    <row r="364" spans="1:11" ht="37.5" outlineLevel="1" x14ac:dyDescent="0.25">
      <c r="A364" s="22" t="s">
        <v>502</v>
      </c>
      <c r="B364" s="23" t="s">
        <v>38</v>
      </c>
      <c r="C364" s="23" t="s">
        <v>296</v>
      </c>
      <c r="D364" s="23" t="s">
        <v>503</v>
      </c>
      <c r="E364" s="23" t="s">
        <v>8</v>
      </c>
      <c r="F364" s="69">
        <f>F365</f>
        <v>50000</v>
      </c>
    </row>
    <row r="365" spans="1:11" ht="20.25" customHeight="1" outlineLevel="1" x14ac:dyDescent="0.25">
      <c r="A365" s="22" t="s">
        <v>18</v>
      </c>
      <c r="B365" s="23" t="s">
        <v>38</v>
      </c>
      <c r="C365" s="23" t="s">
        <v>296</v>
      </c>
      <c r="D365" s="23" t="s">
        <v>503</v>
      </c>
      <c r="E365" s="23" t="s">
        <v>19</v>
      </c>
      <c r="F365" s="69">
        <f>F366</f>
        <v>50000</v>
      </c>
    </row>
    <row r="366" spans="1:11" ht="37.5" outlineLevel="1" x14ac:dyDescent="0.25">
      <c r="A366" s="22" t="s">
        <v>20</v>
      </c>
      <c r="B366" s="23" t="s">
        <v>38</v>
      </c>
      <c r="C366" s="23" t="s">
        <v>296</v>
      </c>
      <c r="D366" s="23" t="s">
        <v>503</v>
      </c>
      <c r="E366" s="23" t="s">
        <v>21</v>
      </c>
      <c r="F366" s="69">
        <v>50000</v>
      </c>
    </row>
    <row r="367" spans="1:11" s="57" customFormat="1" outlineLevel="1" x14ac:dyDescent="0.25">
      <c r="A367" s="63" t="s">
        <v>116</v>
      </c>
      <c r="B367" s="43" t="s">
        <v>38</v>
      </c>
      <c r="C367" s="43" t="s">
        <v>117</v>
      </c>
      <c r="D367" s="43" t="s">
        <v>144</v>
      </c>
      <c r="E367" s="43" t="s">
        <v>8</v>
      </c>
      <c r="F367" s="71">
        <f>F368</f>
        <v>2500000</v>
      </c>
      <c r="G367" s="58"/>
      <c r="H367" s="58"/>
      <c r="I367" s="58"/>
      <c r="J367" s="58"/>
      <c r="K367" s="58"/>
    </row>
    <row r="368" spans="1:11" outlineLevel="2" x14ac:dyDescent="0.25">
      <c r="A368" s="22" t="s">
        <v>118</v>
      </c>
      <c r="B368" s="23" t="s">
        <v>38</v>
      </c>
      <c r="C368" s="23" t="s">
        <v>119</v>
      </c>
      <c r="D368" s="23" t="s">
        <v>144</v>
      </c>
      <c r="E368" s="23" t="s">
        <v>8</v>
      </c>
      <c r="F368" s="69">
        <f t="shared" ref="F368:F372" si="81">F369</f>
        <v>2500000</v>
      </c>
    </row>
    <row r="369" spans="1:11" s="57" customFormat="1" ht="37.5" outlineLevel="3" x14ac:dyDescent="0.25">
      <c r="A369" s="63" t="s">
        <v>448</v>
      </c>
      <c r="B369" s="43" t="s">
        <v>38</v>
      </c>
      <c r="C369" s="43" t="s">
        <v>119</v>
      </c>
      <c r="D369" s="43" t="s">
        <v>315</v>
      </c>
      <c r="E369" s="43" t="s">
        <v>8</v>
      </c>
      <c r="F369" s="71">
        <f>F370</f>
        <v>2500000</v>
      </c>
      <c r="G369" s="58"/>
      <c r="H369" s="58"/>
      <c r="I369" s="58"/>
      <c r="J369" s="58"/>
      <c r="K369" s="58"/>
    </row>
    <row r="370" spans="1:11" ht="24.75" customHeight="1" outlineLevel="4" x14ac:dyDescent="0.25">
      <c r="A370" s="25" t="s">
        <v>331</v>
      </c>
      <c r="B370" s="23" t="s">
        <v>38</v>
      </c>
      <c r="C370" s="23" t="s">
        <v>119</v>
      </c>
      <c r="D370" s="23" t="s">
        <v>317</v>
      </c>
      <c r="E370" s="23" t="s">
        <v>8</v>
      </c>
      <c r="F370" s="69">
        <f t="shared" si="81"/>
        <v>2500000</v>
      </c>
    </row>
    <row r="371" spans="1:11" ht="37.5" outlineLevel="5" x14ac:dyDescent="0.25">
      <c r="A371" s="22" t="s">
        <v>120</v>
      </c>
      <c r="B371" s="23" t="s">
        <v>38</v>
      </c>
      <c r="C371" s="23" t="s">
        <v>119</v>
      </c>
      <c r="D371" s="23" t="s">
        <v>318</v>
      </c>
      <c r="E371" s="23" t="s">
        <v>8</v>
      </c>
      <c r="F371" s="69">
        <f t="shared" si="81"/>
        <v>2500000</v>
      </c>
    </row>
    <row r="372" spans="1:11" ht="37.5" outlineLevel="6" x14ac:dyDescent="0.25">
      <c r="A372" s="22" t="s">
        <v>50</v>
      </c>
      <c r="B372" s="23" t="s">
        <v>38</v>
      </c>
      <c r="C372" s="23" t="s">
        <v>119</v>
      </c>
      <c r="D372" s="23" t="s">
        <v>318</v>
      </c>
      <c r="E372" s="23" t="s">
        <v>51</v>
      </c>
      <c r="F372" s="69">
        <f t="shared" si="81"/>
        <v>2500000</v>
      </c>
    </row>
    <row r="373" spans="1:11" outlineLevel="7" x14ac:dyDescent="0.25">
      <c r="A373" s="22" t="s">
        <v>52</v>
      </c>
      <c r="B373" s="23" t="s">
        <v>38</v>
      </c>
      <c r="C373" s="23" t="s">
        <v>119</v>
      </c>
      <c r="D373" s="23" t="s">
        <v>318</v>
      </c>
      <c r="E373" s="23" t="s">
        <v>53</v>
      </c>
      <c r="F373" s="69">
        <v>2500000</v>
      </c>
    </row>
    <row r="374" spans="1:11" s="3" customFormat="1" x14ac:dyDescent="0.25">
      <c r="A374" s="20" t="s">
        <v>121</v>
      </c>
      <c r="B374" s="21" t="s">
        <v>122</v>
      </c>
      <c r="C374" s="21" t="s">
        <v>7</v>
      </c>
      <c r="D374" s="21" t="s">
        <v>144</v>
      </c>
      <c r="E374" s="21" t="s">
        <v>8</v>
      </c>
      <c r="F374" s="73">
        <f t="shared" ref="F374" si="82">F375</f>
        <v>6284771</v>
      </c>
      <c r="G374" s="7"/>
      <c r="H374" s="7"/>
      <c r="I374" s="7"/>
      <c r="J374" s="7"/>
      <c r="K374" s="7"/>
    </row>
    <row r="375" spans="1:11" outlineLevel="1" x14ac:dyDescent="0.25">
      <c r="A375" s="22" t="s">
        <v>9</v>
      </c>
      <c r="B375" s="23" t="s">
        <v>122</v>
      </c>
      <c r="C375" s="23" t="s">
        <v>10</v>
      </c>
      <c r="D375" s="23" t="s">
        <v>144</v>
      </c>
      <c r="E375" s="23" t="s">
        <v>8</v>
      </c>
      <c r="F375" s="69">
        <f t="shared" ref="F375" si="83">F376+F391+F396</f>
        <v>6284771</v>
      </c>
    </row>
    <row r="376" spans="1:11" ht="37.5" customHeight="1" outlineLevel="2" x14ac:dyDescent="0.25">
      <c r="A376" s="22" t="s">
        <v>123</v>
      </c>
      <c r="B376" s="23" t="s">
        <v>122</v>
      </c>
      <c r="C376" s="23" t="s">
        <v>124</v>
      </c>
      <c r="D376" s="23" t="s">
        <v>144</v>
      </c>
      <c r="E376" s="23" t="s">
        <v>8</v>
      </c>
      <c r="F376" s="69">
        <f t="shared" ref="F376" si="84">F377</f>
        <v>4693092</v>
      </c>
    </row>
    <row r="377" spans="1:11" outlineLevel="4" x14ac:dyDescent="0.25">
      <c r="A377" s="22" t="s">
        <v>153</v>
      </c>
      <c r="B377" s="23" t="s">
        <v>122</v>
      </c>
      <c r="C377" s="23" t="s">
        <v>124</v>
      </c>
      <c r="D377" s="23" t="s">
        <v>145</v>
      </c>
      <c r="E377" s="23" t="s">
        <v>8</v>
      </c>
      <c r="F377" s="69">
        <f t="shared" ref="F377" si="85">F378+F381+F388</f>
        <v>4693092</v>
      </c>
    </row>
    <row r="378" spans="1:11" outlineLevel="5" x14ac:dyDescent="0.25">
      <c r="A378" s="22" t="s">
        <v>125</v>
      </c>
      <c r="B378" s="23" t="s">
        <v>122</v>
      </c>
      <c r="C378" s="23" t="s">
        <v>124</v>
      </c>
      <c r="D378" s="23" t="s">
        <v>164</v>
      </c>
      <c r="E378" s="23" t="s">
        <v>8</v>
      </c>
      <c r="F378" s="69">
        <f t="shared" ref="F378:F379" si="86">F379</f>
        <v>2121202</v>
      </c>
    </row>
    <row r="379" spans="1:11" ht="56.25" outlineLevel="6" x14ac:dyDescent="0.25">
      <c r="A379" s="22" t="s">
        <v>14</v>
      </c>
      <c r="B379" s="23" t="s">
        <v>122</v>
      </c>
      <c r="C379" s="23" t="s">
        <v>124</v>
      </c>
      <c r="D379" s="23" t="s">
        <v>164</v>
      </c>
      <c r="E379" s="23" t="s">
        <v>15</v>
      </c>
      <c r="F379" s="69">
        <f t="shared" si="86"/>
        <v>2121202</v>
      </c>
    </row>
    <row r="380" spans="1:11" outlineLevel="7" x14ac:dyDescent="0.25">
      <c r="A380" s="22" t="s">
        <v>16</v>
      </c>
      <c r="B380" s="23" t="s">
        <v>122</v>
      </c>
      <c r="C380" s="23" t="s">
        <v>124</v>
      </c>
      <c r="D380" s="23" t="s">
        <v>164</v>
      </c>
      <c r="E380" s="23" t="s">
        <v>17</v>
      </c>
      <c r="F380" s="67">
        <v>2121202</v>
      </c>
    </row>
    <row r="381" spans="1:11" ht="37.5" outlineLevel="5" x14ac:dyDescent="0.25">
      <c r="A381" s="22" t="s">
        <v>13</v>
      </c>
      <c r="B381" s="23" t="s">
        <v>122</v>
      </c>
      <c r="C381" s="23" t="s">
        <v>124</v>
      </c>
      <c r="D381" s="23" t="s">
        <v>146</v>
      </c>
      <c r="E381" s="23" t="s">
        <v>8</v>
      </c>
      <c r="F381" s="69">
        <f t="shared" ref="F381" si="87">F382+F384+F386</f>
        <v>2391890</v>
      </c>
    </row>
    <row r="382" spans="1:11" ht="56.25" outlineLevel="6" x14ac:dyDescent="0.25">
      <c r="A382" s="22" t="s">
        <v>14</v>
      </c>
      <c r="B382" s="23" t="s">
        <v>122</v>
      </c>
      <c r="C382" s="23" t="s">
        <v>124</v>
      </c>
      <c r="D382" s="23" t="s">
        <v>146</v>
      </c>
      <c r="E382" s="23" t="s">
        <v>15</v>
      </c>
      <c r="F382" s="69">
        <f t="shared" ref="F382" si="88">F383</f>
        <v>2243390</v>
      </c>
    </row>
    <row r="383" spans="1:11" outlineLevel="7" x14ac:dyDescent="0.25">
      <c r="A383" s="22" t="s">
        <v>16</v>
      </c>
      <c r="B383" s="23" t="s">
        <v>122</v>
      </c>
      <c r="C383" s="23" t="s">
        <v>124</v>
      </c>
      <c r="D383" s="23" t="s">
        <v>146</v>
      </c>
      <c r="E383" s="23" t="s">
        <v>17</v>
      </c>
      <c r="F383" s="67">
        <v>2243390</v>
      </c>
    </row>
    <row r="384" spans="1:11" outlineLevel="6" x14ac:dyDescent="0.25">
      <c r="A384" s="22" t="s">
        <v>18</v>
      </c>
      <c r="B384" s="23" t="s">
        <v>122</v>
      </c>
      <c r="C384" s="23" t="s">
        <v>124</v>
      </c>
      <c r="D384" s="23" t="s">
        <v>146</v>
      </c>
      <c r="E384" s="23" t="s">
        <v>19</v>
      </c>
      <c r="F384" s="69">
        <f t="shared" ref="F384" si="89">F385</f>
        <v>143000</v>
      </c>
    </row>
    <row r="385" spans="1:11" ht="37.5" outlineLevel="7" x14ac:dyDescent="0.25">
      <c r="A385" s="22" t="s">
        <v>20</v>
      </c>
      <c r="B385" s="23" t="s">
        <v>122</v>
      </c>
      <c r="C385" s="23" t="s">
        <v>124</v>
      </c>
      <c r="D385" s="23" t="s">
        <v>146</v>
      </c>
      <c r="E385" s="23" t="s">
        <v>21</v>
      </c>
      <c r="F385" s="67">
        <v>143000</v>
      </c>
    </row>
    <row r="386" spans="1:11" outlineLevel="6" x14ac:dyDescent="0.25">
      <c r="A386" s="22" t="s">
        <v>22</v>
      </c>
      <c r="B386" s="23" t="s">
        <v>122</v>
      </c>
      <c r="C386" s="23" t="s">
        <v>124</v>
      </c>
      <c r="D386" s="23" t="s">
        <v>146</v>
      </c>
      <c r="E386" s="23" t="s">
        <v>23</v>
      </c>
      <c r="F386" s="69">
        <f t="shared" ref="F386" si="90">F387</f>
        <v>5500</v>
      </c>
    </row>
    <row r="387" spans="1:11" outlineLevel="7" x14ac:dyDescent="0.25">
      <c r="A387" s="22" t="s">
        <v>24</v>
      </c>
      <c r="B387" s="23" t="s">
        <v>122</v>
      </c>
      <c r="C387" s="23" t="s">
        <v>124</v>
      </c>
      <c r="D387" s="23" t="s">
        <v>146</v>
      </c>
      <c r="E387" s="23" t="s">
        <v>25</v>
      </c>
      <c r="F387" s="67">
        <v>5500</v>
      </c>
    </row>
    <row r="388" spans="1:11" outlineLevel="5" x14ac:dyDescent="0.25">
      <c r="A388" s="22" t="s">
        <v>126</v>
      </c>
      <c r="B388" s="23" t="s">
        <v>122</v>
      </c>
      <c r="C388" s="23" t="s">
        <v>124</v>
      </c>
      <c r="D388" s="23" t="s">
        <v>165</v>
      </c>
      <c r="E388" s="23" t="s">
        <v>8</v>
      </c>
      <c r="F388" s="69">
        <f t="shared" ref="F388:F389" si="91">F389</f>
        <v>180000</v>
      </c>
    </row>
    <row r="389" spans="1:11" ht="56.25" outlineLevel="6" x14ac:dyDescent="0.25">
      <c r="A389" s="22" t="s">
        <v>14</v>
      </c>
      <c r="B389" s="23" t="s">
        <v>122</v>
      </c>
      <c r="C389" s="23" t="s">
        <v>124</v>
      </c>
      <c r="D389" s="23" t="s">
        <v>165</v>
      </c>
      <c r="E389" s="23" t="s">
        <v>15</v>
      </c>
      <c r="F389" s="69">
        <f t="shared" si="91"/>
        <v>180000</v>
      </c>
    </row>
    <row r="390" spans="1:11" outlineLevel="7" x14ac:dyDescent="0.25">
      <c r="A390" s="22" t="s">
        <v>16</v>
      </c>
      <c r="B390" s="23" t="s">
        <v>122</v>
      </c>
      <c r="C390" s="23" t="s">
        <v>124</v>
      </c>
      <c r="D390" s="23" t="s">
        <v>165</v>
      </c>
      <c r="E390" s="23" t="s">
        <v>17</v>
      </c>
      <c r="F390" s="67">
        <v>180000</v>
      </c>
    </row>
    <row r="391" spans="1:11" ht="37.5" outlineLevel="2" x14ac:dyDescent="0.25">
      <c r="A391" s="22" t="s">
        <v>11</v>
      </c>
      <c r="B391" s="23" t="s">
        <v>122</v>
      </c>
      <c r="C391" s="23" t="s">
        <v>12</v>
      </c>
      <c r="D391" s="23" t="s">
        <v>144</v>
      </c>
      <c r="E391" s="23" t="s">
        <v>8</v>
      </c>
      <c r="F391" s="69">
        <f t="shared" ref="F391:F394" si="92">F392</f>
        <v>1472679</v>
      </c>
    </row>
    <row r="392" spans="1:11" outlineLevel="4" x14ac:dyDescent="0.25">
      <c r="A392" s="22" t="s">
        <v>153</v>
      </c>
      <c r="B392" s="23" t="s">
        <v>122</v>
      </c>
      <c r="C392" s="23" t="s">
        <v>12</v>
      </c>
      <c r="D392" s="23" t="s">
        <v>145</v>
      </c>
      <c r="E392" s="23" t="s">
        <v>8</v>
      </c>
      <c r="F392" s="69">
        <f t="shared" si="92"/>
        <v>1472679</v>
      </c>
    </row>
    <row r="393" spans="1:11" outlineLevel="5" x14ac:dyDescent="0.25">
      <c r="A393" s="22" t="s">
        <v>139</v>
      </c>
      <c r="B393" s="23" t="s">
        <v>122</v>
      </c>
      <c r="C393" s="23" t="s">
        <v>12</v>
      </c>
      <c r="D393" s="23" t="s">
        <v>166</v>
      </c>
      <c r="E393" s="23" t="s">
        <v>8</v>
      </c>
      <c r="F393" s="69">
        <f t="shared" si="92"/>
        <v>1472679</v>
      </c>
    </row>
    <row r="394" spans="1:11" ht="56.25" outlineLevel="6" x14ac:dyDescent="0.25">
      <c r="A394" s="22" t="s">
        <v>14</v>
      </c>
      <c r="B394" s="23" t="s">
        <v>122</v>
      </c>
      <c r="C394" s="23" t="s">
        <v>12</v>
      </c>
      <c r="D394" s="23" t="s">
        <v>166</v>
      </c>
      <c r="E394" s="23" t="s">
        <v>15</v>
      </c>
      <c r="F394" s="69">
        <f t="shared" si="92"/>
        <v>1472679</v>
      </c>
    </row>
    <row r="395" spans="1:11" outlineLevel="7" x14ac:dyDescent="0.25">
      <c r="A395" s="22" t="s">
        <v>16</v>
      </c>
      <c r="B395" s="23" t="s">
        <v>122</v>
      </c>
      <c r="C395" s="23" t="s">
        <v>12</v>
      </c>
      <c r="D395" s="23" t="s">
        <v>166</v>
      </c>
      <c r="E395" s="23" t="s">
        <v>17</v>
      </c>
      <c r="F395" s="67">
        <v>1472679</v>
      </c>
    </row>
    <row r="396" spans="1:11" outlineLevel="2" x14ac:dyDescent="0.25">
      <c r="A396" s="22" t="s">
        <v>26</v>
      </c>
      <c r="B396" s="23" t="s">
        <v>122</v>
      </c>
      <c r="C396" s="23" t="s">
        <v>27</v>
      </c>
      <c r="D396" s="23" t="s">
        <v>144</v>
      </c>
      <c r="E396" s="23" t="s">
        <v>8</v>
      </c>
      <c r="F396" s="69">
        <f t="shared" ref="F396" si="93">F397+F402</f>
        <v>119000</v>
      </c>
    </row>
    <row r="397" spans="1:11" s="57" customFormat="1" ht="37.5" outlineLevel="3" x14ac:dyDescent="0.25">
      <c r="A397" s="63" t="s">
        <v>437</v>
      </c>
      <c r="B397" s="43" t="s">
        <v>122</v>
      </c>
      <c r="C397" s="43" t="s">
        <v>27</v>
      </c>
      <c r="D397" s="43" t="s">
        <v>147</v>
      </c>
      <c r="E397" s="43" t="s">
        <v>8</v>
      </c>
      <c r="F397" s="71">
        <f t="shared" ref="F397:F400" si="94">F398</f>
        <v>19000</v>
      </c>
      <c r="G397" s="58"/>
      <c r="H397" s="58"/>
      <c r="I397" s="58"/>
      <c r="J397" s="58"/>
      <c r="K397" s="58"/>
    </row>
    <row r="398" spans="1:11" ht="37.5" outlineLevel="4" x14ac:dyDescent="0.25">
      <c r="A398" s="64" t="s">
        <v>200</v>
      </c>
      <c r="B398" s="23" t="s">
        <v>122</v>
      </c>
      <c r="C398" s="23" t="s">
        <v>27</v>
      </c>
      <c r="D398" s="23" t="s">
        <v>313</v>
      </c>
      <c r="E398" s="23" t="s">
        <v>8</v>
      </c>
      <c r="F398" s="69">
        <f t="shared" si="94"/>
        <v>19000</v>
      </c>
    </row>
    <row r="399" spans="1:11" outlineLevel="5" x14ac:dyDescent="0.25">
      <c r="A399" s="64" t="s">
        <v>325</v>
      </c>
      <c r="B399" s="23" t="s">
        <v>122</v>
      </c>
      <c r="C399" s="23" t="s">
        <v>27</v>
      </c>
      <c r="D399" s="23" t="s">
        <v>314</v>
      </c>
      <c r="E399" s="23" t="s">
        <v>8</v>
      </c>
      <c r="F399" s="69">
        <f t="shared" si="94"/>
        <v>19000</v>
      </c>
    </row>
    <row r="400" spans="1:11" outlineLevel="6" x14ac:dyDescent="0.25">
      <c r="A400" s="22" t="s">
        <v>18</v>
      </c>
      <c r="B400" s="23" t="s">
        <v>122</v>
      </c>
      <c r="C400" s="23" t="s">
        <v>27</v>
      </c>
      <c r="D400" s="23" t="s">
        <v>314</v>
      </c>
      <c r="E400" s="23" t="s">
        <v>19</v>
      </c>
      <c r="F400" s="69">
        <f t="shared" si="94"/>
        <v>19000</v>
      </c>
    </row>
    <row r="401" spans="1:11" ht="37.5" outlineLevel="7" x14ac:dyDescent="0.25">
      <c r="A401" s="22" t="s">
        <v>20</v>
      </c>
      <c r="B401" s="23" t="s">
        <v>122</v>
      </c>
      <c r="C401" s="23" t="s">
        <v>27</v>
      </c>
      <c r="D401" s="23" t="s">
        <v>314</v>
      </c>
      <c r="E401" s="23" t="s">
        <v>21</v>
      </c>
      <c r="F401" s="67">
        <v>19000</v>
      </c>
    </row>
    <row r="402" spans="1:11" s="57" customFormat="1" outlineLevel="7" x14ac:dyDescent="0.25">
      <c r="A402" s="63" t="s">
        <v>153</v>
      </c>
      <c r="B402" s="43" t="s">
        <v>122</v>
      </c>
      <c r="C402" s="43" t="s">
        <v>27</v>
      </c>
      <c r="D402" s="43" t="s">
        <v>145</v>
      </c>
      <c r="E402" s="43" t="s">
        <v>8</v>
      </c>
      <c r="F402" s="75">
        <f t="shared" ref="F402:F404" si="95">F403</f>
        <v>100000</v>
      </c>
      <c r="G402" s="58"/>
      <c r="H402" s="58"/>
      <c r="I402" s="58"/>
      <c r="J402" s="58"/>
      <c r="K402" s="58"/>
    </row>
    <row r="403" spans="1:11" outlineLevel="7" x14ac:dyDescent="0.25">
      <c r="A403" s="22" t="s">
        <v>253</v>
      </c>
      <c r="B403" s="23" t="s">
        <v>122</v>
      </c>
      <c r="C403" s="23" t="s">
        <v>27</v>
      </c>
      <c r="D403" s="54">
        <v>9909970200</v>
      </c>
      <c r="E403" s="23" t="s">
        <v>8</v>
      </c>
      <c r="F403" s="76">
        <f t="shared" si="95"/>
        <v>100000</v>
      </c>
    </row>
    <row r="404" spans="1:11" outlineLevel="7" x14ac:dyDescent="0.25">
      <c r="A404" s="22" t="s">
        <v>18</v>
      </c>
      <c r="B404" s="23" t="s">
        <v>122</v>
      </c>
      <c r="C404" s="23" t="s">
        <v>27</v>
      </c>
      <c r="D404" s="54">
        <v>9909970200</v>
      </c>
      <c r="E404" s="23" t="s">
        <v>19</v>
      </c>
      <c r="F404" s="76">
        <f t="shared" si="95"/>
        <v>100000</v>
      </c>
    </row>
    <row r="405" spans="1:11" ht="37.5" outlineLevel="7" x14ac:dyDescent="0.25">
      <c r="A405" s="22" t="s">
        <v>20</v>
      </c>
      <c r="B405" s="23" t="s">
        <v>122</v>
      </c>
      <c r="C405" s="23" t="s">
        <v>27</v>
      </c>
      <c r="D405" s="54">
        <v>9909970200</v>
      </c>
      <c r="E405" s="23" t="s">
        <v>21</v>
      </c>
      <c r="F405" s="67">
        <v>100000</v>
      </c>
    </row>
    <row r="406" spans="1:11" s="3" customFormat="1" ht="37.5" x14ac:dyDescent="0.25">
      <c r="A406" s="20" t="s">
        <v>127</v>
      </c>
      <c r="B406" s="21" t="s">
        <v>128</v>
      </c>
      <c r="C406" s="21" t="s">
        <v>7</v>
      </c>
      <c r="D406" s="21" t="s">
        <v>144</v>
      </c>
      <c r="E406" s="21" t="s">
        <v>8</v>
      </c>
      <c r="F406" s="73">
        <f>F407+F518</f>
        <v>490339609.33999997</v>
      </c>
      <c r="G406" s="80"/>
      <c r="H406" s="80"/>
      <c r="I406" s="7"/>
      <c r="J406" s="7"/>
      <c r="K406" s="7"/>
    </row>
    <row r="407" spans="1:11" s="57" customFormat="1" outlineLevel="1" x14ac:dyDescent="0.25">
      <c r="A407" s="63" t="s">
        <v>82</v>
      </c>
      <c r="B407" s="43" t="s">
        <v>128</v>
      </c>
      <c r="C407" s="43" t="s">
        <v>83</v>
      </c>
      <c r="D407" s="43" t="s">
        <v>144</v>
      </c>
      <c r="E407" s="43" t="s">
        <v>8</v>
      </c>
      <c r="F407" s="71">
        <f>F408+F434+F479+F498+F458</f>
        <v>483353318.33999997</v>
      </c>
      <c r="G407" s="58"/>
      <c r="H407" s="58"/>
      <c r="I407" s="58"/>
      <c r="J407" s="58"/>
      <c r="K407" s="58"/>
    </row>
    <row r="408" spans="1:11" outlineLevel="2" x14ac:dyDescent="0.25">
      <c r="A408" s="22" t="s">
        <v>129</v>
      </c>
      <c r="B408" s="23" t="s">
        <v>128</v>
      </c>
      <c r="C408" s="23" t="s">
        <v>130</v>
      </c>
      <c r="D408" s="23" t="s">
        <v>144</v>
      </c>
      <c r="E408" s="23" t="s">
        <v>8</v>
      </c>
      <c r="F408" s="69">
        <f t="shared" ref="F408" si="96">F409</f>
        <v>110881315</v>
      </c>
    </row>
    <row r="409" spans="1:11" s="57" customFormat="1" ht="37.5" outlineLevel="3" x14ac:dyDescent="0.25">
      <c r="A409" s="63" t="s">
        <v>406</v>
      </c>
      <c r="B409" s="43" t="s">
        <v>128</v>
      </c>
      <c r="C409" s="43" t="s">
        <v>130</v>
      </c>
      <c r="D409" s="43" t="s">
        <v>159</v>
      </c>
      <c r="E409" s="43" t="s">
        <v>8</v>
      </c>
      <c r="F409" s="71">
        <f>F410</f>
        <v>110881315</v>
      </c>
      <c r="G409" s="58"/>
      <c r="H409" s="58"/>
      <c r="I409" s="58"/>
      <c r="J409" s="58"/>
      <c r="K409" s="58"/>
    </row>
    <row r="410" spans="1:11" ht="37.5" outlineLevel="4" x14ac:dyDescent="0.25">
      <c r="A410" s="22" t="s">
        <v>407</v>
      </c>
      <c r="B410" s="23" t="s">
        <v>128</v>
      </c>
      <c r="C410" s="23" t="s">
        <v>130</v>
      </c>
      <c r="D410" s="23" t="s">
        <v>160</v>
      </c>
      <c r="E410" s="23" t="s">
        <v>8</v>
      </c>
      <c r="F410" s="69">
        <f>F411+F418</f>
        <v>110881315</v>
      </c>
    </row>
    <row r="411" spans="1:11" ht="37.5" outlineLevel="4" x14ac:dyDescent="0.25">
      <c r="A411" s="25" t="s">
        <v>187</v>
      </c>
      <c r="B411" s="23" t="s">
        <v>128</v>
      </c>
      <c r="C411" s="23" t="s">
        <v>130</v>
      </c>
      <c r="D411" s="23" t="s">
        <v>206</v>
      </c>
      <c r="E411" s="23" t="s">
        <v>8</v>
      </c>
      <c r="F411" s="69">
        <f>F412+F415</f>
        <v>109144383</v>
      </c>
    </row>
    <row r="412" spans="1:11" ht="37.5" outlineLevel="5" x14ac:dyDescent="0.25">
      <c r="A412" s="22" t="s">
        <v>132</v>
      </c>
      <c r="B412" s="23" t="s">
        <v>128</v>
      </c>
      <c r="C412" s="23" t="s">
        <v>130</v>
      </c>
      <c r="D412" s="23" t="s">
        <v>167</v>
      </c>
      <c r="E412" s="23" t="s">
        <v>8</v>
      </c>
      <c r="F412" s="69">
        <f t="shared" ref="F412:F413" si="97">F413</f>
        <v>42641154</v>
      </c>
    </row>
    <row r="413" spans="1:11" ht="37.5" outlineLevel="6" x14ac:dyDescent="0.25">
      <c r="A413" s="22" t="s">
        <v>50</v>
      </c>
      <c r="B413" s="23" t="s">
        <v>128</v>
      </c>
      <c r="C413" s="23" t="s">
        <v>130</v>
      </c>
      <c r="D413" s="23" t="s">
        <v>167</v>
      </c>
      <c r="E413" s="23" t="s">
        <v>51</v>
      </c>
      <c r="F413" s="69">
        <f t="shared" si="97"/>
        <v>42641154</v>
      </c>
    </row>
    <row r="414" spans="1:11" outlineLevel="7" x14ac:dyDescent="0.25">
      <c r="A414" s="22" t="s">
        <v>87</v>
      </c>
      <c r="B414" s="23" t="s">
        <v>128</v>
      </c>
      <c r="C414" s="23" t="s">
        <v>130</v>
      </c>
      <c r="D414" s="23" t="s">
        <v>167</v>
      </c>
      <c r="E414" s="23" t="s">
        <v>88</v>
      </c>
      <c r="F414" s="67">
        <v>42641154</v>
      </c>
    </row>
    <row r="415" spans="1:11" ht="56.25" outlineLevel="7" x14ac:dyDescent="0.25">
      <c r="A415" s="25" t="s">
        <v>408</v>
      </c>
      <c r="B415" s="23" t="s">
        <v>128</v>
      </c>
      <c r="C415" s="23" t="s">
        <v>130</v>
      </c>
      <c r="D415" s="23" t="s">
        <v>168</v>
      </c>
      <c r="E415" s="23" t="s">
        <v>8</v>
      </c>
      <c r="F415" s="69">
        <f t="shared" ref="F415:F416" si="98">F416</f>
        <v>66503229</v>
      </c>
    </row>
    <row r="416" spans="1:11" ht="37.5" outlineLevel="7" x14ac:dyDescent="0.25">
      <c r="A416" s="22" t="s">
        <v>50</v>
      </c>
      <c r="B416" s="23" t="s">
        <v>128</v>
      </c>
      <c r="C416" s="23" t="s">
        <v>130</v>
      </c>
      <c r="D416" s="23" t="s">
        <v>168</v>
      </c>
      <c r="E416" s="23" t="s">
        <v>51</v>
      </c>
      <c r="F416" s="69">
        <f t="shared" si="98"/>
        <v>66503229</v>
      </c>
    </row>
    <row r="417" spans="1:6" outlineLevel="7" x14ac:dyDescent="0.25">
      <c r="A417" s="22" t="s">
        <v>87</v>
      </c>
      <c r="B417" s="23" t="s">
        <v>128</v>
      </c>
      <c r="C417" s="23" t="s">
        <v>130</v>
      </c>
      <c r="D417" s="23" t="s">
        <v>168</v>
      </c>
      <c r="E417" s="23" t="s">
        <v>88</v>
      </c>
      <c r="F417" s="67">
        <v>66503229</v>
      </c>
    </row>
    <row r="418" spans="1:6" ht="18.75" customHeight="1" outlineLevel="7" x14ac:dyDescent="0.25">
      <c r="A418" s="25" t="s">
        <v>188</v>
      </c>
      <c r="B418" s="23" t="s">
        <v>128</v>
      </c>
      <c r="C418" s="23" t="s">
        <v>130</v>
      </c>
      <c r="D418" s="23" t="s">
        <v>208</v>
      </c>
      <c r="E418" s="23" t="s">
        <v>8</v>
      </c>
      <c r="F418" s="67">
        <f>F428+F419+F425+F422+F431</f>
        <v>1736932</v>
      </c>
    </row>
    <row r="419" spans="1:6" ht="37.5" outlineLevel="7" x14ac:dyDescent="0.25">
      <c r="A419" s="22" t="s">
        <v>270</v>
      </c>
      <c r="B419" s="23" t="s">
        <v>128</v>
      </c>
      <c r="C419" s="23" t="s">
        <v>130</v>
      </c>
      <c r="D419" s="23" t="s">
        <v>271</v>
      </c>
      <c r="E419" s="23" t="s">
        <v>8</v>
      </c>
      <c r="F419" s="67">
        <f>F420</f>
        <v>100000</v>
      </c>
    </row>
    <row r="420" spans="1:6" ht="37.5" outlineLevel="7" x14ac:dyDescent="0.25">
      <c r="A420" s="22" t="s">
        <v>50</v>
      </c>
      <c r="B420" s="23" t="s">
        <v>128</v>
      </c>
      <c r="C420" s="23" t="s">
        <v>130</v>
      </c>
      <c r="D420" s="23" t="s">
        <v>271</v>
      </c>
      <c r="E420" s="23" t="s">
        <v>51</v>
      </c>
      <c r="F420" s="67">
        <f>F421</f>
        <v>100000</v>
      </c>
    </row>
    <row r="421" spans="1:6" outlineLevel="7" x14ac:dyDescent="0.25">
      <c r="A421" s="22" t="s">
        <v>87</v>
      </c>
      <c r="B421" s="23" t="s">
        <v>128</v>
      </c>
      <c r="C421" s="23" t="s">
        <v>130</v>
      </c>
      <c r="D421" s="23" t="s">
        <v>271</v>
      </c>
      <c r="E421" s="23" t="s">
        <v>88</v>
      </c>
      <c r="F421" s="67">
        <v>100000</v>
      </c>
    </row>
    <row r="422" spans="1:6" outlineLevel="7" x14ac:dyDescent="0.25">
      <c r="A422" s="22" t="s">
        <v>254</v>
      </c>
      <c r="B422" s="23" t="s">
        <v>128</v>
      </c>
      <c r="C422" s="23" t="s">
        <v>130</v>
      </c>
      <c r="D422" s="23" t="s">
        <v>272</v>
      </c>
      <c r="E422" s="23" t="s">
        <v>8</v>
      </c>
      <c r="F422" s="76">
        <f t="shared" ref="F422:F423" si="99">F423</f>
        <v>45000</v>
      </c>
    </row>
    <row r="423" spans="1:6" ht="37.5" outlineLevel="7" x14ac:dyDescent="0.25">
      <c r="A423" s="22" t="s">
        <v>50</v>
      </c>
      <c r="B423" s="23" t="s">
        <v>128</v>
      </c>
      <c r="C423" s="23" t="s">
        <v>130</v>
      </c>
      <c r="D423" s="23" t="s">
        <v>272</v>
      </c>
      <c r="E423" s="23" t="s">
        <v>51</v>
      </c>
      <c r="F423" s="76">
        <f t="shared" si="99"/>
        <v>45000</v>
      </c>
    </row>
    <row r="424" spans="1:6" outlineLevel="7" x14ac:dyDescent="0.25">
      <c r="A424" s="22" t="s">
        <v>87</v>
      </c>
      <c r="B424" s="23" t="s">
        <v>128</v>
      </c>
      <c r="C424" s="23" t="s">
        <v>130</v>
      </c>
      <c r="D424" s="23" t="s">
        <v>272</v>
      </c>
      <c r="E424" s="23" t="s">
        <v>88</v>
      </c>
      <c r="F424" s="67">
        <v>45000</v>
      </c>
    </row>
    <row r="425" spans="1:6" ht="37.5" outlineLevel="7" x14ac:dyDescent="0.25">
      <c r="A425" s="64" t="s">
        <v>481</v>
      </c>
      <c r="B425" s="23" t="s">
        <v>128</v>
      </c>
      <c r="C425" s="23" t="s">
        <v>130</v>
      </c>
      <c r="D425" s="23" t="s">
        <v>482</v>
      </c>
      <c r="E425" s="23" t="s">
        <v>8</v>
      </c>
      <c r="F425" s="67">
        <f>F426</f>
        <v>140600</v>
      </c>
    </row>
    <row r="426" spans="1:6" ht="37.5" outlineLevel="7" x14ac:dyDescent="0.25">
      <c r="A426" s="22" t="s">
        <v>50</v>
      </c>
      <c r="B426" s="23" t="s">
        <v>128</v>
      </c>
      <c r="C426" s="23" t="s">
        <v>130</v>
      </c>
      <c r="D426" s="23" t="s">
        <v>482</v>
      </c>
      <c r="E426" s="23" t="s">
        <v>51</v>
      </c>
      <c r="F426" s="67">
        <f>F427</f>
        <v>140600</v>
      </c>
    </row>
    <row r="427" spans="1:6" outlineLevel="7" x14ac:dyDescent="0.25">
      <c r="A427" s="22" t="s">
        <v>87</v>
      </c>
      <c r="B427" s="23" t="s">
        <v>128</v>
      </c>
      <c r="C427" s="23" t="s">
        <v>130</v>
      </c>
      <c r="D427" s="23" t="s">
        <v>482</v>
      </c>
      <c r="E427" s="23" t="s">
        <v>88</v>
      </c>
      <c r="F427" s="67">
        <v>140600</v>
      </c>
    </row>
    <row r="428" spans="1:6" ht="56.25" outlineLevel="7" x14ac:dyDescent="0.25">
      <c r="A428" s="13" t="s">
        <v>292</v>
      </c>
      <c r="B428" s="23" t="s">
        <v>128</v>
      </c>
      <c r="C428" s="23" t="s">
        <v>130</v>
      </c>
      <c r="D428" s="23" t="s">
        <v>293</v>
      </c>
      <c r="E428" s="23" t="s">
        <v>8</v>
      </c>
      <c r="F428" s="76">
        <f t="shared" ref="F428:F429" si="100">F429</f>
        <v>1447332</v>
      </c>
    </row>
    <row r="429" spans="1:6" ht="37.5" outlineLevel="7" x14ac:dyDescent="0.25">
      <c r="A429" s="22" t="s">
        <v>249</v>
      </c>
      <c r="B429" s="23" t="s">
        <v>128</v>
      </c>
      <c r="C429" s="23" t="s">
        <v>130</v>
      </c>
      <c r="D429" s="23" t="s">
        <v>293</v>
      </c>
      <c r="E429" s="23" t="s">
        <v>250</v>
      </c>
      <c r="F429" s="76">
        <f t="shared" si="100"/>
        <v>1447332</v>
      </c>
    </row>
    <row r="430" spans="1:6" outlineLevel="7" x14ac:dyDescent="0.25">
      <c r="A430" s="22" t="s">
        <v>251</v>
      </c>
      <c r="B430" s="23" t="s">
        <v>128</v>
      </c>
      <c r="C430" s="23" t="s">
        <v>130</v>
      </c>
      <c r="D430" s="23" t="s">
        <v>293</v>
      </c>
      <c r="E430" s="23" t="s">
        <v>252</v>
      </c>
      <c r="F430" s="67">
        <v>1447332</v>
      </c>
    </row>
    <row r="431" spans="1:6" ht="37.5" x14ac:dyDescent="0.25">
      <c r="A431" s="22" t="s">
        <v>465</v>
      </c>
      <c r="B431" s="23" t="s">
        <v>128</v>
      </c>
      <c r="C431" s="23" t="s">
        <v>130</v>
      </c>
      <c r="D431" s="23" t="s">
        <v>466</v>
      </c>
      <c r="E431" s="23" t="s">
        <v>8</v>
      </c>
      <c r="F431" s="76">
        <f>F432</f>
        <v>4000</v>
      </c>
    </row>
    <row r="432" spans="1:6" ht="37.5" x14ac:dyDescent="0.25">
      <c r="A432" s="22" t="s">
        <v>50</v>
      </c>
      <c r="B432" s="23" t="s">
        <v>128</v>
      </c>
      <c r="C432" s="23" t="s">
        <v>130</v>
      </c>
      <c r="D432" s="23" t="s">
        <v>466</v>
      </c>
      <c r="E432" s="23" t="s">
        <v>51</v>
      </c>
      <c r="F432" s="76">
        <f>F433</f>
        <v>4000</v>
      </c>
    </row>
    <row r="433" spans="1:11" x14ac:dyDescent="0.25">
      <c r="A433" s="22" t="s">
        <v>87</v>
      </c>
      <c r="B433" s="23" t="s">
        <v>128</v>
      </c>
      <c r="C433" s="23" t="s">
        <v>130</v>
      </c>
      <c r="D433" s="23" t="s">
        <v>466</v>
      </c>
      <c r="E433" s="23" t="s">
        <v>88</v>
      </c>
      <c r="F433" s="76">
        <v>4000</v>
      </c>
    </row>
    <row r="434" spans="1:11" outlineLevel="2" x14ac:dyDescent="0.25">
      <c r="A434" s="22" t="s">
        <v>84</v>
      </c>
      <c r="B434" s="23" t="s">
        <v>128</v>
      </c>
      <c r="C434" s="23" t="s">
        <v>85</v>
      </c>
      <c r="D434" s="23" t="s">
        <v>144</v>
      </c>
      <c r="E434" s="23" t="s">
        <v>8</v>
      </c>
      <c r="F434" s="69">
        <f>F435</f>
        <v>320179860.95999998</v>
      </c>
    </row>
    <row r="435" spans="1:11" s="57" customFormat="1" ht="37.5" outlineLevel="3" x14ac:dyDescent="0.25">
      <c r="A435" s="63" t="s">
        <v>406</v>
      </c>
      <c r="B435" s="43" t="s">
        <v>128</v>
      </c>
      <c r="C435" s="43" t="s">
        <v>85</v>
      </c>
      <c r="D435" s="43" t="s">
        <v>159</v>
      </c>
      <c r="E435" s="43" t="s">
        <v>8</v>
      </c>
      <c r="F435" s="71">
        <f t="shared" ref="F435" si="101">F436</f>
        <v>320179860.95999998</v>
      </c>
      <c r="G435" s="58"/>
      <c r="H435" s="58"/>
      <c r="I435" s="58"/>
      <c r="J435" s="58"/>
      <c r="K435" s="58"/>
    </row>
    <row r="436" spans="1:11" ht="37.5" outlineLevel="4" x14ac:dyDescent="0.25">
      <c r="A436" s="22" t="s">
        <v>410</v>
      </c>
      <c r="B436" s="23" t="s">
        <v>128</v>
      </c>
      <c r="C436" s="23" t="s">
        <v>85</v>
      </c>
      <c r="D436" s="23" t="s">
        <v>169</v>
      </c>
      <c r="E436" s="23" t="s">
        <v>8</v>
      </c>
      <c r="F436" s="69">
        <f>F437+F444+F454</f>
        <v>320179860.95999998</v>
      </c>
    </row>
    <row r="437" spans="1:11" ht="37.5" outlineLevel="4" x14ac:dyDescent="0.25">
      <c r="A437" s="25" t="s">
        <v>190</v>
      </c>
      <c r="B437" s="23" t="s">
        <v>128</v>
      </c>
      <c r="C437" s="23" t="s">
        <v>85</v>
      </c>
      <c r="D437" s="23" t="s">
        <v>209</v>
      </c>
      <c r="E437" s="23" t="s">
        <v>8</v>
      </c>
      <c r="F437" s="69">
        <f>F438+F441</f>
        <v>304149534.95999998</v>
      </c>
    </row>
    <row r="438" spans="1:11" ht="37.5" outlineLevel="5" x14ac:dyDescent="0.25">
      <c r="A438" s="22" t="s">
        <v>133</v>
      </c>
      <c r="B438" s="23" t="s">
        <v>128</v>
      </c>
      <c r="C438" s="23" t="s">
        <v>85</v>
      </c>
      <c r="D438" s="23" t="s">
        <v>170</v>
      </c>
      <c r="E438" s="23" t="s">
        <v>8</v>
      </c>
      <c r="F438" s="69">
        <f t="shared" ref="F438:F439" si="102">F439</f>
        <v>86956762.959999993</v>
      </c>
    </row>
    <row r="439" spans="1:11" ht="37.5" outlineLevel="6" x14ac:dyDescent="0.25">
      <c r="A439" s="22" t="s">
        <v>50</v>
      </c>
      <c r="B439" s="23" t="s">
        <v>128</v>
      </c>
      <c r="C439" s="23" t="s">
        <v>85</v>
      </c>
      <c r="D439" s="23" t="s">
        <v>170</v>
      </c>
      <c r="E439" s="23" t="s">
        <v>51</v>
      </c>
      <c r="F439" s="69">
        <f t="shared" si="102"/>
        <v>86956762.959999993</v>
      </c>
    </row>
    <row r="440" spans="1:11" outlineLevel="7" x14ac:dyDescent="0.25">
      <c r="A440" s="22" t="s">
        <v>87</v>
      </c>
      <c r="B440" s="23" t="s">
        <v>128</v>
      </c>
      <c r="C440" s="23" t="s">
        <v>85</v>
      </c>
      <c r="D440" s="23" t="s">
        <v>170</v>
      </c>
      <c r="E440" s="23" t="s">
        <v>88</v>
      </c>
      <c r="F440" s="67">
        <v>86956762.959999993</v>
      </c>
    </row>
    <row r="441" spans="1:11" ht="93.75" outlineLevel="5" x14ac:dyDescent="0.25">
      <c r="A441" s="25" t="s">
        <v>411</v>
      </c>
      <c r="B441" s="23" t="s">
        <v>128</v>
      </c>
      <c r="C441" s="23" t="s">
        <v>85</v>
      </c>
      <c r="D441" s="23" t="s">
        <v>171</v>
      </c>
      <c r="E441" s="23" t="s">
        <v>8</v>
      </c>
      <c r="F441" s="69">
        <f t="shared" ref="F441:F442" si="103">F442</f>
        <v>217192772</v>
      </c>
    </row>
    <row r="442" spans="1:11" ht="37.5" outlineLevel="5" x14ac:dyDescent="0.25">
      <c r="A442" s="22" t="s">
        <v>50</v>
      </c>
      <c r="B442" s="23" t="s">
        <v>128</v>
      </c>
      <c r="C442" s="23" t="s">
        <v>85</v>
      </c>
      <c r="D442" s="23" t="s">
        <v>171</v>
      </c>
      <c r="E442" s="23" t="s">
        <v>51</v>
      </c>
      <c r="F442" s="69">
        <f t="shared" si="103"/>
        <v>217192772</v>
      </c>
    </row>
    <row r="443" spans="1:11" outlineLevel="5" x14ac:dyDescent="0.25">
      <c r="A443" s="22" t="s">
        <v>87</v>
      </c>
      <c r="B443" s="23" t="s">
        <v>128</v>
      </c>
      <c r="C443" s="23" t="s">
        <v>85</v>
      </c>
      <c r="D443" s="23" t="s">
        <v>171</v>
      </c>
      <c r="E443" s="23" t="s">
        <v>88</v>
      </c>
      <c r="F443" s="67">
        <v>217192772</v>
      </c>
    </row>
    <row r="444" spans="1:11" ht="18" customHeight="1" outlineLevel="5" x14ac:dyDescent="0.25">
      <c r="A444" s="64" t="s">
        <v>191</v>
      </c>
      <c r="B444" s="23" t="s">
        <v>128</v>
      </c>
      <c r="C444" s="23" t="s">
        <v>85</v>
      </c>
      <c r="D444" s="23" t="s">
        <v>207</v>
      </c>
      <c r="E444" s="23" t="s">
        <v>8</v>
      </c>
      <c r="F444" s="67">
        <f>F445+F448+F451</f>
        <v>3091383</v>
      </c>
    </row>
    <row r="445" spans="1:11" outlineLevel="5" x14ac:dyDescent="0.25">
      <c r="A445" s="22" t="s">
        <v>254</v>
      </c>
      <c r="B445" s="23" t="s">
        <v>128</v>
      </c>
      <c r="C445" s="23" t="s">
        <v>85</v>
      </c>
      <c r="D445" s="23" t="s">
        <v>255</v>
      </c>
      <c r="E445" s="23" t="s">
        <v>8</v>
      </c>
      <c r="F445" s="76">
        <f t="shared" ref="F445:F446" si="104">F446</f>
        <v>235600</v>
      </c>
    </row>
    <row r="446" spans="1:11" ht="37.5" outlineLevel="5" x14ac:dyDescent="0.25">
      <c r="A446" s="22" t="s">
        <v>50</v>
      </c>
      <c r="B446" s="23" t="s">
        <v>128</v>
      </c>
      <c r="C446" s="23" t="s">
        <v>85</v>
      </c>
      <c r="D446" s="23" t="s">
        <v>255</v>
      </c>
      <c r="E446" s="23" t="s">
        <v>51</v>
      </c>
      <c r="F446" s="76">
        <f t="shared" si="104"/>
        <v>235600</v>
      </c>
    </row>
    <row r="447" spans="1:11" outlineLevel="5" x14ac:dyDescent="0.25">
      <c r="A447" s="22" t="s">
        <v>87</v>
      </c>
      <c r="B447" s="23" t="s">
        <v>128</v>
      </c>
      <c r="C447" s="23" t="s">
        <v>85</v>
      </c>
      <c r="D447" s="23" t="s">
        <v>255</v>
      </c>
      <c r="E447" s="23" t="s">
        <v>88</v>
      </c>
      <c r="F447" s="67">
        <v>235600</v>
      </c>
    </row>
    <row r="448" spans="1:11" outlineLevel="5" x14ac:dyDescent="0.25">
      <c r="A448" s="62" t="s">
        <v>308</v>
      </c>
      <c r="B448" s="23" t="s">
        <v>128</v>
      </c>
      <c r="C448" s="23" t="s">
        <v>85</v>
      </c>
      <c r="D448" s="23" t="s">
        <v>309</v>
      </c>
      <c r="E448" s="23" t="s">
        <v>8</v>
      </c>
      <c r="F448" s="76">
        <f t="shared" ref="F448:F449" si="105">F449</f>
        <v>2832710</v>
      </c>
    </row>
    <row r="449" spans="1:11" ht="37.5" outlineLevel="5" x14ac:dyDescent="0.25">
      <c r="A449" s="22" t="s">
        <v>50</v>
      </c>
      <c r="B449" s="23" t="s">
        <v>128</v>
      </c>
      <c r="C449" s="23" t="s">
        <v>85</v>
      </c>
      <c r="D449" s="23" t="s">
        <v>309</v>
      </c>
      <c r="E449" s="23" t="s">
        <v>51</v>
      </c>
      <c r="F449" s="76">
        <f t="shared" si="105"/>
        <v>2832710</v>
      </c>
    </row>
    <row r="450" spans="1:11" outlineLevel="5" x14ac:dyDescent="0.25">
      <c r="A450" s="22" t="s">
        <v>87</v>
      </c>
      <c r="B450" s="23" t="s">
        <v>128</v>
      </c>
      <c r="C450" s="23" t="s">
        <v>85</v>
      </c>
      <c r="D450" s="23" t="s">
        <v>309</v>
      </c>
      <c r="E450" s="23" t="s">
        <v>88</v>
      </c>
      <c r="F450" s="67">
        <v>2832710</v>
      </c>
    </row>
    <row r="451" spans="1:11" outlineLevel="5" x14ac:dyDescent="0.25">
      <c r="A451" s="22" t="s">
        <v>467</v>
      </c>
      <c r="B451" s="23" t="s">
        <v>128</v>
      </c>
      <c r="C451" s="23" t="s">
        <v>85</v>
      </c>
      <c r="D451" s="23" t="s">
        <v>468</v>
      </c>
      <c r="E451" s="23" t="s">
        <v>8</v>
      </c>
      <c r="F451" s="67">
        <f>F452</f>
        <v>23073</v>
      </c>
    </row>
    <row r="452" spans="1:11" ht="37.5" outlineLevel="5" x14ac:dyDescent="0.25">
      <c r="A452" s="22" t="s">
        <v>50</v>
      </c>
      <c r="B452" s="23" t="s">
        <v>128</v>
      </c>
      <c r="C452" s="23" t="s">
        <v>85</v>
      </c>
      <c r="D452" s="23" t="s">
        <v>468</v>
      </c>
      <c r="E452" s="23" t="s">
        <v>51</v>
      </c>
      <c r="F452" s="67">
        <f>F453</f>
        <v>23073</v>
      </c>
    </row>
    <row r="453" spans="1:11" outlineLevel="5" x14ac:dyDescent="0.25">
      <c r="A453" s="22" t="s">
        <v>87</v>
      </c>
      <c r="B453" s="23" t="s">
        <v>128</v>
      </c>
      <c r="C453" s="23" t="s">
        <v>85</v>
      </c>
      <c r="D453" s="23" t="s">
        <v>468</v>
      </c>
      <c r="E453" s="23" t="s">
        <v>88</v>
      </c>
      <c r="F453" s="67">
        <v>23073</v>
      </c>
    </row>
    <row r="454" spans="1:11" ht="37.5" outlineLevel="5" x14ac:dyDescent="0.25">
      <c r="A454" s="64" t="s">
        <v>261</v>
      </c>
      <c r="B454" s="23" t="s">
        <v>128</v>
      </c>
      <c r="C454" s="23" t="s">
        <v>85</v>
      </c>
      <c r="D454" s="23" t="s">
        <v>210</v>
      </c>
      <c r="E454" s="23" t="s">
        <v>8</v>
      </c>
      <c r="F454" s="67">
        <f>F455</f>
        <v>12938943</v>
      </c>
    </row>
    <row r="455" spans="1:11" ht="56.25" outlineLevel="5" x14ac:dyDescent="0.25">
      <c r="A455" s="27" t="s">
        <v>289</v>
      </c>
      <c r="B455" s="23" t="s">
        <v>128</v>
      </c>
      <c r="C455" s="23" t="s">
        <v>85</v>
      </c>
      <c r="D455" s="23" t="s">
        <v>290</v>
      </c>
      <c r="E455" s="23" t="s">
        <v>8</v>
      </c>
      <c r="F455" s="69">
        <f t="shared" ref="F455:F456" si="106">F456</f>
        <v>12938943</v>
      </c>
    </row>
    <row r="456" spans="1:11" ht="37.5" outlineLevel="5" x14ac:dyDescent="0.25">
      <c r="A456" s="22" t="s">
        <v>50</v>
      </c>
      <c r="B456" s="23" t="s">
        <v>128</v>
      </c>
      <c r="C456" s="23" t="s">
        <v>85</v>
      </c>
      <c r="D456" s="23" t="s">
        <v>290</v>
      </c>
      <c r="E456" s="23" t="s">
        <v>51</v>
      </c>
      <c r="F456" s="69">
        <f t="shared" si="106"/>
        <v>12938943</v>
      </c>
    </row>
    <row r="457" spans="1:11" outlineLevel="5" x14ac:dyDescent="0.25">
      <c r="A457" s="22" t="s">
        <v>87</v>
      </c>
      <c r="B457" s="23" t="s">
        <v>128</v>
      </c>
      <c r="C457" s="23" t="s">
        <v>85</v>
      </c>
      <c r="D457" s="23" t="s">
        <v>290</v>
      </c>
      <c r="E457" s="23" t="s">
        <v>88</v>
      </c>
      <c r="F457" s="67">
        <v>12938943</v>
      </c>
    </row>
    <row r="458" spans="1:11" outlineLevel="5" x14ac:dyDescent="0.25">
      <c r="A458" s="22" t="s">
        <v>242</v>
      </c>
      <c r="B458" s="23" t="s">
        <v>128</v>
      </c>
      <c r="C458" s="23" t="s">
        <v>241</v>
      </c>
      <c r="D458" s="23" t="s">
        <v>144</v>
      </c>
      <c r="E458" s="23" t="s">
        <v>8</v>
      </c>
      <c r="F458" s="76">
        <f t="shared" ref="F458:F459" si="107">F459</f>
        <v>29553319.379999999</v>
      </c>
    </row>
    <row r="459" spans="1:11" s="57" customFormat="1" ht="37.5" outlineLevel="5" x14ac:dyDescent="0.25">
      <c r="A459" s="63" t="s">
        <v>406</v>
      </c>
      <c r="B459" s="43" t="s">
        <v>128</v>
      </c>
      <c r="C459" s="43" t="s">
        <v>241</v>
      </c>
      <c r="D459" s="43" t="s">
        <v>159</v>
      </c>
      <c r="E459" s="43" t="s">
        <v>8</v>
      </c>
      <c r="F459" s="75">
        <f t="shared" si="107"/>
        <v>29553319.379999999</v>
      </c>
      <c r="G459" s="58"/>
      <c r="H459" s="58"/>
      <c r="I459" s="58"/>
      <c r="J459" s="58"/>
      <c r="K459" s="58"/>
    </row>
    <row r="460" spans="1:11" ht="37.5" outlineLevel="4" x14ac:dyDescent="0.25">
      <c r="A460" s="22" t="s">
        <v>412</v>
      </c>
      <c r="B460" s="23" t="s">
        <v>128</v>
      </c>
      <c r="C460" s="23" t="s">
        <v>241</v>
      </c>
      <c r="D460" s="23" t="s">
        <v>172</v>
      </c>
      <c r="E460" s="23" t="s">
        <v>8</v>
      </c>
      <c r="F460" s="69">
        <f>F461+F465+F472</f>
        <v>29553319.379999999</v>
      </c>
    </row>
    <row r="461" spans="1:11" ht="37.5" outlineLevel="4" x14ac:dyDescent="0.25">
      <c r="A461" s="65" t="s">
        <v>192</v>
      </c>
      <c r="B461" s="23" t="s">
        <v>128</v>
      </c>
      <c r="C461" s="23" t="s">
        <v>241</v>
      </c>
      <c r="D461" s="23" t="s">
        <v>211</v>
      </c>
      <c r="E461" s="23" t="s">
        <v>8</v>
      </c>
      <c r="F461" s="69">
        <f>F462</f>
        <v>22303505</v>
      </c>
    </row>
    <row r="462" spans="1:11" ht="37.5" outlineLevel="5" x14ac:dyDescent="0.25">
      <c r="A462" s="22" t="s">
        <v>134</v>
      </c>
      <c r="B462" s="23" t="s">
        <v>128</v>
      </c>
      <c r="C462" s="23" t="s">
        <v>241</v>
      </c>
      <c r="D462" s="23" t="s">
        <v>174</v>
      </c>
      <c r="E462" s="23" t="s">
        <v>8</v>
      </c>
      <c r="F462" s="69">
        <f t="shared" ref="F462:F463" si="108">F463</f>
        <v>22303505</v>
      </c>
    </row>
    <row r="463" spans="1:11" ht="37.5" outlineLevel="6" x14ac:dyDescent="0.25">
      <c r="A463" s="22" t="s">
        <v>50</v>
      </c>
      <c r="B463" s="23" t="s">
        <v>128</v>
      </c>
      <c r="C463" s="23" t="s">
        <v>241</v>
      </c>
      <c r="D463" s="23" t="s">
        <v>174</v>
      </c>
      <c r="E463" s="23" t="s">
        <v>51</v>
      </c>
      <c r="F463" s="69">
        <f t="shared" si="108"/>
        <v>22303505</v>
      </c>
    </row>
    <row r="464" spans="1:11" outlineLevel="7" x14ac:dyDescent="0.25">
      <c r="A464" s="22" t="s">
        <v>87</v>
      </c>
      <c r="B464" s="23" t="s">
        <v>128</v>
      </c>
      <c r="C464" s="23" t="s">
        <v>241</v>
      </c>
      <c r="D464" s="23" t="s">
        <v>174</v>
      </c>
      <c r="E464" s="23" t="s">
        <v>88</v>
      </c>
      <c r="F464" s="67">
        <v>22303505</v>
      </c>
    </row>
    <row r="465" spans="1:11" ht="37.5" outlineLevel="7" x14ac:dyDescent="0.25">
      <c r="A465" s="25" t="s">
        <v>413</v>
      </c>
      <c r="B465" s="23" t="s">
        <v>128</v>
      </c>
      <c r="C465" s="23" t="s">
        <v>241</v>
      </c>
      <c r="D465" s="23" t="s">
        <v>212</v>
      </c>
      <c r="E465" s="23" t="s">
        <v>8</v>
      </c>
      <c r="F465" s="67">
        <f>F466+F469</f>
        <v>220500</v>
      </c>
    </row>
    <row r="466" spans="1:11" outlineLevel="7" x14ac:dyDescent="0.25">
      <c r="A466" s="22" t="s">
        <v>254</v>
      </c>
      <c r="B466" s="23" t="s">
        <v>128</v>
      </c>
      <c r="C466" s="23" t="s">
        <v>241</v>
      </c>
      <c r="D466" s="23" t="s">
        <v>282</v>
      </c>
      <c r="E466" s="23" t="s">
        <v>8</v>
      </c>
      <c r="F466" s="76">
        <f t="shared" ref="F466:F467" si="109">F467</f>
        <v>135000</v>
      </c>
    </row>
    <row r="467" spans="1:11" ht="37.5" outlineLevel="7" x14ac:dyDescent="0.25">
      <c r="A467" s="22" t="s">
        <v>50</v>
      </c>
      <c r="B467" s="23" t="s">
        <v>128</v>
      </c>
      <c r="C467" s="23" t="s">
        <v>241</v>
      </c>
      <c r="D467" s="23" t="s">
        <v>282</v>
      </c>
      <c r="E467" s="23" t="s">
        <v>51</v>
      </c>
      <c r="F467" s="76">
        <f t="shared" si="109"/>
        <v>135000</v>
      </c>
    </row>
    <row r="468" spans="1:11" outlineLevel="7" x14ac:dyDescent="0.25">
      <c r="A468" s="22" t="s">
        <v>87</v>
      </c>
      <c r="B468" s="23" t="s">
        <v>128</v>
      </c>
      <c r="C468" s="23" t="s">
        <v>241</v>
      </c>
      <c r="D468" s="23" t="s">
        <v>282</v>
      </c>
      <c r="E468" s="23" t="s">
        <v>88</v>
      </c>
      <c r="F468" s="67">
        <f>50000+85000</f>
        <v>135000</v>
      </c>
    </row>
    <row r="469" spans="1:11" outlineLevel="5" x14ac:dyDescent="0.25">
      <c r="A469" s="22" t="s">
        <v>131</v>
      </c>
      <c r="B469" s="23" t="s">
        <v>128</v>
      </c>
      <c r="C469" s="23" t="s">
        <v>241</v>
      </c>
      <c r="D469" s="23" t="s">
        <v>173</v>
      </c>
      <c r="E469" s="23" t="s">
        <v>8</v>
      </c>
      <c r="F469" s="69">
        <f t="shared" ref="F469:F470" si="110">F470</f>
        <v>85500</v>
      </c>
    </row>
    <row r="470" spans="1:11" ht="37.5" outlineLevel="6" x14ac:dyDescent="0.25">
      <c r="A470" s="22" t="s">
        <v>50</v>
      </c>
      <c r="B470" s="23" t="s">
        <v>128</v>
      </c>
      <c r="C470" s="23" t="s">
        <v>241</v>
      </c>
      <c r="D470" s="23" t="s">
        <v>173</v>
      </c>
      <c r="E470" s="23" t="s">
        <v>51</v>
      </c>
      <c r="F470" s="69">
        <f t="shared" si="110"/>
        <v>85500</v>
      </c>
    </row>
    <row r="471" spans="1:11" outlineLevel="7" x14ac:dyDescent="0.25">
      <c r="A471" s="22" t="s">
        <v>87</v>
      </c>
      <c r="B471" s="23" t="s">
        <v>128</v>
      </c>
      <c r="C471" s="23" t="s">
        <v>241</v>
      </c>
      <c r="D471" s="23" t="s">
        <v>173</v>
      </c>
      <c r="E471" s="23" t="s">
        <v>88</v>
      </c>
      <c r="F471" s="67">
        <v>85500</v>
      </c>
    </row>
    <row r="472" spans="1:11" outlineLevel="7" x14ac:dyDescent="0.25">
      <c r="A472" s="22" t="s">
        <v>387</v>
      </c>
      <c r="B472" s="23" t="s">
        <v>128</v>
      </c>
      <c r="C472" s="23" t="s">
        <v>241</v>
      </c>
      <c r="D472" s="23" t="s">
        <v>301</v>
      </c>
      <c r="E472" s="23" t="s">
        <v>8</v>
      </c>
      <c r="F472" s="67">
        <f>F473+F476</f>
        <v>7029314.3799999999</v>
      </c>
    </row>
    <row r="473" spans="1:11" ht="37.5" outlineLevel="7" x14ac:dyDescent="0.25">
      <c r="A473" s="13" t="s">
        <v>446</v>
      </c>
      <c r="B473" s="23" t="s">
        <v>128</v>
      </c>
      <c r="C473" s="23" t="s">
        <v>241</v>
      </c>
      <c r="D473" s="23" t="s">
        <v>471</v>
      </c>
      <c r="E473" s="23" t="s">
        <v>8</v>
      </c>
      <c r="F473" s="67">
        <f>F474</f>
        <v>6929314.3799999999</v>
      </c>
    </row>
    <row r="474" spans="1:11" ht="37.5" outlineLevel="7" x14ac:dyDescent="0.25">
      <c r="A474" s="22" t="s">
        <v>50</v>
      </c>
      <c r="B474" s="23" t="s">
        <v>128</v>
      </c>
      <c r="C474" s="23" t="s">
        <v>241</v>
      </c>
      <c r="D474" s="23" t="s">
        <v>471</v>
      </c>
      <c r="E474" s="23" t="s">
        <v>51</v>
      </c>
      <c r="F474" s="67">
        <f>F475</f>
        <v>6929314.3799999999</v>
      </c>
    </row>
    <row r="475" spans="1:11" outlineLevel="7" x14ac:dyDescent="0.25">
      <c r="A475" s="22" t="s">
        <v>87</v>
      </c>
      <c r="B475" s="23" t="s">
        <v>128</v>
      </c>
      <c r="C475" s="23" t="s">
        <v>241</v>
      </c>
      <c r="D475" s="23" t="s">
        <v>471</v>
      </c>
      <c r="E475" s="23" t="s">
        <v>88</v>
      </c>
      <c r="F475" s="67">
        <v>6929314.3799999999</v>
      </c>
    </row>
    <row r="476" spans="1:11" outlineLevel="7" x14ac:dyDescent="0.25">
      <c r="A476" s="13" t="s">
        <v>269</v>
      </c>
      <c r="B476" s="23" t="s">
        <v>128</v>
      </c>
      <c r="C476" s="23" t="s">
        <v>241</v>
      </c>
      <c r="D476" s="23" t="s">
        <v>472</v>
      </c>
      <c r="E476" s="23" t="s">
        <v>8</v>
      </c>
      <c r="F476" s="67">
        <f>F477</f>
        <v>100000</v>
      </c>
    </row>
    <row r="477" spans="1:11" ht="37.5" outlineLevel="7" x14ac:dyDescent="0.25">
      <c r="A477" s="22" t="s">
        <v>50</v>
      </c>
      <c r="B477" s="23" t="s">
        <v>128</v>
      </c>
      <c r="C477" s="23" t="s">
        <v>241</v>
      </c>
      <c r="D477" s="23" t="s">
        <v>472</v>
      </c>
      <c r="E477" s="23" t="s">
        <v>51</v>
      </c>
      <c r="F477" s="67">
        <f>F478</f>
        <v>100000</v>
      </c>
    </row>
    <row r="478" spans="1:11" outlineLevel="7" x14ac:dyDescent="0.25">
      <c r="A478" s="22" t="s">
        <v>87</v>
      </c>
      <c r="B478" s="23" t="s">
        <v>128</v>
      </c>
      <c r="C478" s="23" t="s">
        <v>241</v>
      </c>
      <c r="D478" s="23" t="s">
        <v>472</v>
      </c>
      <c r="E478" s="23" t="s">
        <v>88</v>
      </c>
      <c r="F478" s="67">
        <v>100000</v>
      </c>
    </row>
    <row r="479" spans="1:11" outlineLevel="2" x14ac:dyDescent="0.25">
      <c r="A479" s="22" t="s">
        <v>89</v>
      </c>
      <c r="B479" s="23" t="s">
        <v>128</v>
      </c>
      <c r="C479" s="23" t="s">
        <v>90</v>
      </c>
      <c r="D479" s="23" t="s">
        <v>144</v>
      </c>
      <c r="E479" s="23" t="s">
        <v>8</v>
      </c>
      <c r="F479" s="69">
        <f t="shared" ref="F479" si="111">F480</f>
        <v>3731245</v>
      </c>
    </row>
    <row r="480" spans="1:11" s="57" customFormat="1" ht="37.5" outlineLevel="3" x14ac:dyDescent="0.25">
      <c r="A480" s="63" t="s">
        <v>406</v>
      </c>
      <c r="B480" s="43" t="s">
        <v>128</v>
      </c>
      <c r="C480" s="43" t="s">
        <v>90</v>
      </c>
      <c r="D480" s="43" t="s">
        <v>159</v>
      </c>
      <c r="E480" s="43" t="s">
        <v>8</v>
      </c>
      <c r="F480" s="71">
        <f>F481</f>
        <v>3731245</v>
      </c>
      <c r="G480" s="58"/>
      <c r="H480" s="58"/>
      <c r="I480" s="58"/>
      <c r="J480" s="58"/>
      <c r="K480" s="58"/>
    </row>
    <row r="481" spans="1:6" ht="37.5" outlineLevel="3" x14ac:dyDescent="0.25">
      <c r="A481" s="22" t="s">
        <v>409</v>
      </c>
      <c r="B481" s="23" t="s">
        <v>128</v>
      </c>
      <c r="C481" s="23" t="s">
        <v>90</v>
      </c>
      <c r="D481" s="23" t="s">
        <v>169</v>
      </c>
      <c r="E481" s="23" t="s">
        <v>8</v>
      </c>
      <c r="F481" s="69">
        <f>F482+F486+F494</f>
        <v>3731245</v>
      </c>
    </row>
    <row r="482" spans="1:6" ht="19.5" customHeight="1" outlineLevel="3" x14ac:dyDescent="0.25">
      <c r="A482" s="64" t="s">
        <v>191</v>
      </c>
      <c r="B482" s="23" t="s">
        <v>128</v>
      </c>
      <c r="C482" s="23" t="s">
        <v>90</v>
      </c>
      <c r="D482" s="23" t="s">
        <v>207</v>
      </c>
      <c r="E482" s="23" t="s">
        <v>8</v>
      </c>
      <c r="F482" s="69">
        <f>F483</f>
        <v>70000</v>
      </c>
    </row>
    <row r="483" spans="1:6" outlineLevel="3" x14ac:dyDescent="0.25">
      <c r="A483" s="22" t="s">
        <v>443</v>
      </c>
      <c r="B483" s="23" t="s">
        <v>128</v>
      </c>
      <c r="C483" s="23" t="s">
        <v>90</v>
      </c>
      <c r="D483" s="23" t="s">
        <v>222</v>
      </c>
      <c r="E483" s="23" t="s">
        <v>8</v>
      </c>
      <c r="F483" s="69">
        <f t="shared" ref="F483:F484" si="112">F484</f>
        <v>70000</v>
      </c>
    </row>
    <row r="484" spans="1:6" outlineLevel="3" x14ac:dyDescent="0.25">
      <c r="A484" s="22" t="s">
        <v>18</v>
      </c>
      <c r="B484" s="23" t="s">
        <v>128</v>
      </c>
      <c r="C484" s="23" t="s">
        <v>90</v>
      </c>
      <c r="D484" s="23" t="s">
        <v>222</v>
      </c>
      <c r="E484" s="23" t="s">
        <v>19</v>
      </c>
      <c r="F484" s="69">
        <f t="shared" si="112"/>
        <v>70000</v>
      </c>
    </row>
    <row r="485" spans="1:6" ht="37.5" outlineLevel="3" x14ac:dyDescent="0.25">
      <c r="A485" s="22" t="s">
        <v>20</v>
      </c>
      <c r="B485" s="23" t="s">
        <v>128</v>
      </c>
      <c r="C485" s="23" t="s">
        <v>90</v>
      </c>
      <c r="D485" s="23" t="s">
        <v>222</v>
      </c>
      <c r="E485" s="23" t="s">
        <v>21</v>
      </c>
      <c r="F485" s="67">
        <v>70000</v>
      </c>
    </row>
    <row r="486" spans="1:6" ht="37.5" outlineLevel="3" x14ac:dyDescent="0.25">
      <c r="A486" s="64" t="s">
        <v>261</v>
      </c>
      <c r="B486" s="23" t="s">
        <v>128</v>
      </c>
      <c r="C486" s="23" t="s">
        <v>90</v>
      </c>
      <c r="D486" s="23" t="s">
        <v>210</v>
      </c>
      <c r="E486" s="23" t="s">
        <v>8</v>
      </c>
      <c r="F486" s="67">
        <f>F487</f>
        <v>3587245</v>
      </c>
    </row>
    <row r="487" spans="1:6" ht="56.25" outlineLevel="3" x14ac:dyDescent="0.25">
      <c r="A487" s="13" t="s">
        <v>414</v>
      </c>
      <c r="B487" s="23" t="s">
        <v>128</v>
      </c>
      <c r="C487" s="23" t="s">
        <v>90</v>
      </c>
      <c r="D487" s="23" t="s">
        <v>175</v>
      </c>
      <c r="E487" s="23" t="s">
        <v>8</v>
      </c>
      <c r="F487" s="69">
        <f>F488+F492+F490</f>
        <v>3587245</v>
      </c>
    </row>
    <row r="488" spans="1:6" ht="37.5" outlineLevel="3" x14ac:dyDescent="0.25">
      <c r="A488" s="22" t="s">
        <v>20</v>
      </c>
      <c r="B488" s="23" t="s">
        <v>128</v>
      </c>
      <c r="C488" s="23" t="s">
        <v>90</v>
      </c>
      <c r="D488" s="23" t="s">
        <v>175</v>
      </c>
      <c r="E488" s="23" t="s">
        <v>19</v>
      </c>
      <c r="F488" s="69">
        <f>F489</f>
        <v>2000</v>
      </c>
    </row>
    <row r="489" spans="1:6" ht="37.5" outlineLevel="3" x14ac:dyDescent="0.25">
      <c r="A489" s="64" t="s">
        <v>261</v>
      </c>
      <c r="B489" s="23" t="s">
        <v>128</v>
      </c>
      <c r="C489" s="23" t="s">
        <v>90</v>
      </c>
      <c r="D489" s="23" t="s">
        <v>175</v>
      </c>
      <c r="E489" s="23" t="s">
        <v>21</v>
      </c>
      <c r="F489" s="69">
        <v>2000</v>
      </c>
    </row>
    <row r="490" spans="1:6" outlineLevel="3" x14ac:dyDescent="0.25">
      <c r="A490" s="22" t="s">
        <v>103</v>
      </c>
      <c r="B490" s="23" t="s">
        <v>128</v>
      </c>
      <c r="C490" s="23" t="s">
        <v>90</v>
      </c>
      <c r="D490" s="23" t="s">
        <v>175</v>
      </c>
      <c r="E490" s="23" t="s">
        <v>104</v>
      </c>
      <c r="F490" s="69">
        <f t="shared" ref="F490" si="113">F491</f>
        <v>356058</v>
      </c>
    </row>
    <row r="491" spans="1:6" outlineLevel="3" x14ac:dyDescent="0.25">
      <c r="A491" s="22" t="s">
        <v>110</v>
      </c>
      <c r="B491" s="23" t="s">
        <v>128</v>
      </c>
      <c r="C491" s="23" t="s">
        <v>90</v>
      </c>
      <c r="D491" s="23" t="s">
        <v>175</v>
      </c>
      <c r="E491" s="23" t="s">
        <v>111</v>
      </c>
      <c r="F491" s="67">
        <v>356058</v>
      </c>
    </row>
    <row r="492" spans="1:6" ht="37.5" outlineLevel="3" x14ac:dyDescent="0.25">
      <c r="A492" s="22" t="s">
        <v>50</v>
      </c>
      <c r="B492" s="23" t="s">
        <v>128</v>
      </c>
      <c r="C492" s="23" t="s">
        <v>90</v>
      </c>
      <c r="D492" s="23" t="s">
        <v>175</v>
      </c>
      <c r="E492" s="23" t="s">
        <v>51</v>
      </c>
      <c r="F492" s="69">
        <f t="shared" ref="F492" si="114">F493</f>
        <v>3229187</v>
      </c>
    </row>
    <row r="493" spans="1:6" outlineLevel="3" x14ac:dyDescent="0.25">
      <c r="A493" s="22" t="s">
        <v>87</v>
      </c>
      <c r="B493" s="23" t="s">
        <v>128</v>
      </c>
      <c r="C493" s="23" t="s">
        <v>90</v>
      </c>
      <c r="D493" s="23" t="s">
        <v>175</v>
      </c>
      <c r="E493" s="23" t="s">
        <v>88</v>
      </c>
      <c r="F493" s="67">
        <v>3229187</v>
      </c>
    </row>
    <row r="494" spans="1:6" outlineLevel="3" x14ac:dyDescent="0.25">
      <c r="A494" s="28" t="s">
        <v>225</v>
      </c>
      <c r="B494" s="23" t="s">
        <v>128</v>
      </c>
      <c r="C494" s="23" t="s">
        <v>90</v>
      </c>
      <c r="D494" s="23" t="s">
        <v>224</v>
      </c>
      <c r="E494" s="23" t="s">
        <v>8</v>
      </c>
      <c r="F494" s="67">
        <f>F495</f>
        <v>74000</v>
      </c>
    </row>
    <row r="495" spans="1:6" outlineLevel="7" x14ac:dyDescent="0.25">
      <c r="A495" s="22" t="s">
        <v>91</v>
      </c>
      <c r="B495" s="23" t="s">
        <v>128</v>
      </c>
      <c r="C495" s="23" t="s">
        <v>90</v>
      </c>
      <c r="D495" s="23" t="s">
        <v>176</v>
      </c>
      <c r="E495" s="23" t="s">
        <v>8</v>
      </c>
      <c r="F495" s="69">
        <f t="shared" ref="F495:F496" si="115">F496</f>
        <v>74000</v>
      </c>
    </row>
    <row r="496" spans="1:6" outlineLevel="7" x14ac:dyDescent="0.25">
      <c r="A496" s="22" t="s">
        <v>18</v>
      </c>
      <c r="B496" s="23" t="s">
        <v>128</v>
      </c>
      <c r="C496" s="23" t="s">
        <v>90</v>
      </c>
      <c r="D496" s="23" t="s">
        <v>176</v>
      </c>
      <c r="E496" s="23" t="s">
        <v>19</v>
      </c>
      <c r="F496" s="69">
        <f t="shared" si="115"/>
        <v>74000</v>
      </c>
    </row>
    <row r="497" spans="1:11" ht="37.5" outlineLevel="7" x14ac:dyDescent="0.25">
      <c r="A497" s="22" t="s">
        <v>20</v>
      </c>
      <c r="B497" s="23" t="s">
        <v>128</v>
      </c>
      <c r="C497" s="23" t="s">
        <v>90</v>
      </c>
      <c r="D497" s="23" t="s">
        <v>176</v>
      </c>
      <c r="E497" s="23" t="s">
        <v>21</v>
      </c>
      <c r="F497" s="67">
        <v>74000</v>
      </c>
    </row>
    <row r="498" spans="1:11" outlineLevel="2" x14ac:dyDescent="0.25">
      <c r="A498" s="22" t="s">
        <v>135</v>
      </c>
      <c r="B498" s="23" t="s">
        <v>128</v>
      </c>
      <c r="C498" s="23" t="s">
        <v>136</v>
      </c>
      <c r="D498" s="23" t="s">
        <v>144</v>
      </c>
      <c r="E498" s="23" t="s">
        <v>8</v>
      </c>
      <c r="F498" s="69">
        <f>F499</f>
        <v>19007578</v>
      </c>
    </row>
    <row r="499" spans="1:11" s="57" customFormat="1" ht="37.5" outlineLevel="3" x14ac:dyDescent="0.25">
      <c r="A499" s="63" t="s">
        <v>415</v>
      </c>
      <c r="B499" s="43" t="s">
        <v>128</v>
      </c>
      <c r="C499" s="43" t="s">
        <v>136</v>
      </c>
      <c r="D499" s="43" t="s">
        <v>159</v>
      </c>
      <c r="E499" s="43" t="s">
        <v>8</v>
      </c>
      <c r="F499" s="77">
        <f>F500</f>
        <v>19007578</v>
      </c>
      <c r="G499" s="58"/>
      <c r="H499" s="58"/>
      <c r="I499" s="58"/>
      <c r="J499" s="58"/>
      <c r="K499" s="58"/>
    </row>
    <row r="500" spans="1:11" s="57" customFormat="1" ht="37.5" outlineLevel="3" x14ac:dyDescent="0.25">
      <c r="A500" s="25" t="s">
        <v>194</v>
      </c>
      <c r="B500" s="23" t="s">
        <v>128</v>
      </c>
      <c r="C500" s="23" t="s">
        <v>136</v>
      </c>
      <c r="D500" s="23" t="s">
        <v>213</v>
      </c>
      <c r="E500" s="23" t="s">
        <v>8</v>
      </c>
      <c r="F500" s="71">
        <f>F501+F508+F515</f>
        <v>19007578</v>
      </c>
      <c r="G500" s="58"/>
      <c r="H500" s="58"/>
      <c r="I500" s="58"/>
      <c r="J500" s="58"/>
      <c r="K500" s="58"/>
    </row>
    <row r="501" spans="1:11" ht="37.5" outlineLevel="5" x14ac:dyDescent="0.25">
      <c r="A501" s="22" t="s">
        <v>13</v>
      </c>
      <c r="B501" s="23" t="s">
        <v>128</v>
      </c>
      <c r="C501" s="23" t="s">
        <v>136</v>
      </c>
      <c r="D501" s="23" t="s">
        <v>177</v>
      </c>
      <c r="E501" s="23" t="s">
        <v>8</v>
      </c>
      <c r="F501" s="69">
        <f t="shared" ref="F501" si="116">F502+F504+F506</f>
        <v>3523840</v>
      </c>
    </row>
    <row r="502" spans="1:11" ht="56.25" outlineLevel="6" x14ac:dyDescent="0.25">
      <c r="A502" s="22" t="s">
        <v>14</v>
      </c>
      <c r="B502" s="23" t="s">
        <v>128</v>
      </c>
      <c r="C502" s="23" t="s">
        <v>136</v>
      </c>
      <c r="D502" s="23" t="s">
        <v>177</v>
      </c>
      <c r="E502" s="23" t="s">
        <v>15</v>
      </c>
      <c r="F502" s="69">
        <f t="shared" ref="F502" si="117">F503</f>
        <v>3230000</v>
      </c>
    </row>
    <row r="503" spans="1:11" outlineLevel="7" x14ac:dyDescent="0.25">
      <c r="A503" s="22" t="s">
        <v>16</v>
      </c>
      <c r="B503" s="23" t="s">
        <v>128</v>
      </c>
      <c r="C503" s="23" t="s">
        <v>136</v>
      </c>
      <c r="D503" s="23" t="s">
        <v>177</v>
      </c>
      <c r="E503" s="23" t="s">
        <v>17</v>
      </c>
      <c r="F503" s="67">
        <v>3230000</v>
      </c>
    </row>
    <row r="504" spans="1:11" outlineLevel="6" x14ac:dyDescent="0.25">
      <c r="A504" s="22" t="s">
        <v>18</v>
      </c>
      <c r="B504" s="23" t="s">
        <v>128</v>
      </c>
      <c r="C504" s="23" t="s">
        <v>136</v>
      </c>
      <c r="D504" s="23" t="s">
        <v>177</v>
      </c>
      <c r="E504" s="23" t="s">
        <v>19</v>
      </c>
      <c r="F504" s="69">
        <f t="shared" ref="F504" si="118">F505</f>
        <v>106340</v>
      </c>
    </row>
    <row r="505" spans="1:11" ht="37.5" outlineLevel="7" x14ac:dyDescent="0.25">
      <c r="A505" s="22" t="s">
        <v>20</v>
      </c>
      <c r="B505" s="23" t="s">
        <v>128</v>
      </c>
      <c r="C505" s="23" t="s">
        <v>136</v>
      </c>
      <c r="D505" s="23" t="s">
        <v>177</v>
      </c>
      <c r="E505" s="23" t="s">
        <v>21</v>
      </c>
      <c r="F505" s="67">
        <v>106340</v>
      </c>
    </row>
    <row r="506" spans="1:11" outlineLevel="7" x14ac:dyDescent="0.25">
      <c r="A506" s="22" t="s">
        <v>22</v>
      </c>
      <c r="B506" s="23" t="s">
        <v>128</v>
      </c>
      <c r="C506" s="23" t="s">
        <v>136</v>
      </c>
      <c r="D506" s="23" t="s">
        <v>177</v>
      </c>
      <c r="E506" s="23" t="s">
        <v>23</v>
      </c>
      <c r="F506" s="76">
        <f t="shared" ref="F506" si="119">F507</f>
        <v>187500</v>
      </c>
    </row>
    <row r="507" spans="1:11" outlineLevel="7" x14ac:dyDescent="0.25">
      <c r="A507" s="22" t="s">
        <v>24</v>
      </c>
      <c r="B507" s="23" t="s">
        <v>128</v>
      </c>
      <c r="C507" s="23" t="s">
        <v>136</v>
      </c>
      <c r="D507" s="23" t="s">
        <v>177</v>
      </c>
      <c r="E507" s="23" t="s">
        <v>25</v>
      </c>
      <c r="F507" s="67">
        <v>187500</v>
      </c>
    </row>
    <row r="508" spans="1:11" ht="37.5" outlineLevel="5" x14ac:dyDescent="0.25">
      <c r="A508" s="22" t="s">
        <v>46</v>
      </c>
      <c r="B508" s="23" t="s">
        <v>128</v>
      </c>
      <c r="C508" s="23" t="s">
        <v>136</v>
      </c>
      <c r="D508" s="23" t="s">
        <v>178</v>
      </c>
      <c r="E508" s="23" t="s">
        <v>8</v>
      </c>
      <c r="F508" s="69">
        <f>F509+F511+F513</f>
        <v>13456839</v>
      </c>
    </row>
    <row r="509" spans="1:11" ht="56.25" outlineLevel="6" x14ac:dyDescent="0.25">
      <c r="A509" s="22" t="s">
        <v>14</v>
      </c>
      <c r="B509" s="23" t="s">
        <v>128</v>
      </c>
      <c r="C509" s="23" t="s">
        <v>136</v>
      </c>
      <c r="D509" s="23" t="s">
        <v>178</v>
      </c>
      <c r="E509" s="23" t="s">
        <v>15</v>
      </c>
      <c r="F509" s="69">
        <f t="shared" ref="F509" si="120">F510</f>
        <v>10683139</v>
      </c>
    </row>
    <row r="510" spans="1:11" outlineLevel="7" x14ac:dyDescent="0.25">
      <c r="A510" s="22" t="s">
        <v>47</v>
      </c>
      <c r="B510" s="23" t="s">
        <v>128</v>
      </c>
      <c r="C510" s="23" t="s">
        <v>136</v>
      </c>
      <c r="D510" s="23" t="s">
        <v>178</v>
      </c>
      <c r="E510" s="23" t="s">
        <v>48</v>
      </c>
      <c r="F510" s="67">
        <v>10683139</v>
      </c>
    </row>
    <row r="511" spans="1:11" outlineLevel="6" x14ac:dyDescent="0.25">
      <c r="A511" s="22" t="s">
        <v>18</v>
      </c>
      <c r="B511" s="23" t="s">
        <v>128</v>
      </c>
      <c r="C511" s="23" t="s">
        <v>136</v>
      </c>
      <c r="D511" s="23" t="s">
        <v>178</v>
      </c>
      <c r="E511" s="23" t="s">
        <v>19</v>
      </c>
      <c r="F511" s="69">
        <f t="shared" ref="F511" si="121">F512</f>
        <v>2726700</v>
      </c>
    </row>
    <row r="512" spans="1:11" ht="37.5" outlineLevel="7" x14ac:dyDescent="0.25">
      <c r="A512" s="22" t="s">
        <v>20</v>
      </c>
      <c r="B512" s="23" t="s">
        <v>128</v>
      </c>
      <c r="C512" s="23" t="s">
        <v>136</v>
      </c>
      <c r="D512" s="23" t="s">
        <v>178</v>
      </c>
      <c r="E512" s="23" t="s">
        <v>21</v>
      </c>
      <c r="F512" s="67">
        <v>2726700</v>
      </c>
    </row>
    <row r="513" spans="1:11" outlineLevel="6" x14ac:dyDescent="0.25">
      <c r="A513" s="22" t="s">
        <v>22</v>
      </c>
      <c r="B513" s="23" t="s">
        <v>128</v>
      </c>
      <c r="C513" s="23" t="s">
        <v>136</v>
      </c>
      <c r="D513" s="23" t="s">
        <v>178</v>
      </c>
      <c r="E513" s="23" t="s">
        <v>23</v>
      </c>
      <c r="F513" s="69">
        <f t="shared" ref="F513" si="122">F514</f>
        <v>47000</v>
      </c>
    </row>
    <row r="514" spans="1:11" outlineLevel="7" x14ac:dyDescent="0.25">
      <c r="A514" s="22" t="s">
        <v>24</v>
      </c>
      <c r="B514" s="23" t="s">
        <v>128</v>
      </c>
      <c r="C514" s="23" t="s">
        <v>136</v>
      </c>
      <c r="D514" s="23" t="s">
        <v>178</v>
      </c>
      <c r="E514" s="23" t="s">
        <v>25</v>
      </c>
      <c r="F514" s="67">
        <v>47000</v>
      </c>
    </row>
    <row r="515" spans="1:11" ht="37.5" outlineLevel="3" x14ac:dyDescent="0.25">
      <c r="A515" s="28" t="s">
        <v>49</v>
      </c>
      <c r="B515" s="23" t="s">
        <v>128</v>
      </c>
      <c r="C515" s="23" t="s">
        <v>136</v>
      </c>
      <c r="D515" s="23" t="s">
        <v>179</v>
      </c>
      <c r="E515" s="23" t="s">
        <v>8</v>
      </c>
      <c r="F515" s="69">
        <f t="shared" ref="F515:F516" si="123">F516</f>
        <v>2026899</v>
      </c>
    </row>
    <row r="516" spans="1:11" ht="37.5" outlineLevel="3" x14ac:dyDescent="0.25">
      <c r="A516" s="22" t="s">
        <v>50</v>
      </c>
      <c r="B516" s="23" t="s">
        <v>128</v>
      </c>
      <c r="C516" s="23" t="s">
        <v>136</v>
      </c>
      <c r="D516" s="23" t="s">
        <v>179</v>
      </c>
      <c r="E516" s="23" t="s">
        <v>51</v>
      </c>
      <c r="F516" s="69">
        <f t="shared" si="123"/>
        <v>2026899</v>
      </c>
    </row>
    <row r="517" spans="1:11" outlineLevel="3" x14ac:dyDescent="0.25">
      <c r="A517" s="22" t="s">
        <v>52</v>
      </c>
      <c r="B517" s="23" t="s">
        <v>128</v>
      </c>
      <c r="C517" s="23" t="s">
        <v>136</v>
      </c>
      <c r="D517" s="23" t="s">
        <v>179</v>
      </c>
      <c r="E517" s="23" t="s">
        <v>53</v>
      </c>
      <c r="F517" s="67">
        <v>2026899</v>
      </c>
    </row>
    <row r="518" spans="1:11" s="57" customFormat="1" outlineLevel="3" x14ac:dyDescent="0.25">
      <c r="A518" s="63" t="s">
        <v>98</v>
      </c>
      <c r="B518" s="43" t="s">
        <v>128</v>
      </c>
      <c r="C518" s="43" t="s">
        <v>99</v>
      </c>
      <c r="D518" s="43" t="s">
        <v>144</v>
      </c>
      <c r="E518" s="43" t="s">
        <v>8</v>
      </c>
      <c r="F518" s="71">
        <f t="shared" ref="F518" si="124">F519+F525</f>
        <v>6986291</v>
      </c>
      <c r="G518" s="58"/>
      <c r="H518" s="58"/>
      <c r="I518" s="58"/>
      <c r="J518" s="58"/>
      <c r="K518" s="58"/>
    </row>
    <row r="519" spans="1:11" outlineLevel="3" x14ac:dyDescent="0.25">
      <c r="A519" s="22" t="s">
        <v>107</v>
      </c>
      <c r="B519" s="23" t="s">
        <v>128</v>
      </c>
      <c r="C519" s="23" t="s">
        <v>108</v>
      </c>
      <c r="D519" s="23" t="s">
        <v>144</v>
      </c>
      <c r="E519" s="23" t="s">
        <v>8</v>
      </c>
      <c r="F519" s="69">
        <f t="shared" ref="F519:F523" si="125">F520</f>
        <v>2840000</v>
      </c>
    </row>
    <row r="520" spans="1:11" s="57" customFormat="1" ht="37.5" outlineLevel="3" x14ac:dyDescent="0.25">
      <c r="A520" s="63" t="s">
        <v>406</v>
      </c>
      <c r="B520" s="43" t="s">
        <v>128</v>
      </c>
      <c r="C520" s="43" t="s">
        <v>108</v>
      </c>
      <c r="D520" s="43" t="s">
        <v>159</v>
      </c>
      <c r="E520" s="43" t="s">
        <v>8</v>
      </c>
      <c r="F520" s="71">
        <f>F521</f>
        <v>2840000</v>
      </c>
      <c r="G520" s="58"/>
      <c r="H520" s="58"/>
      <c r="I520" s="58"/>
      <c r="J520" s="58"/>
      <c r="K520" s="58"/>
    </row>
    <row r="521" spans="1:11" outlineLevel="3" x14ac:dyDescent="0.25">
      <c r="A521" s="25" t="s">
        <v>473</v>
      </c>
      <c r="B521" s="23" t="s">
        <v>128</v>
      </c>
      <c r="C521" s="23" t="s">
        <v>108</v>
      </c>
      <c r="D521" s="23" t="s">
        <v>474</v>
      </c>
      <c r="E521" s="23" t="s">
        <v>8</v>
      </c>
      <c r="F521" s="69">
        <f>F522</f>
        <v>2840000</v>
      </c>
    </row>
    <row r="522" spans="1:11" ht="75" outlineLevel="3" x14ac:dyDescent="0.25">
      <c r="A522" s="13" t="s">
        <v>416</v>
      </c>
      <c r="B522" s="23" t="s">
        <v>128</v>
      </c>
      <c r="C522" s="23" t="s">
        <v>108</v>
      </c>
      <c r="D522" s="23" t="s">
        <v>475</v>
      </c>
      <c r="E522" s="23" t="s">
        <v>8</v>
      </c>
      <c r="F522" s="69">
        <f t="shared" si="125"/>
        <v>2840000</v>
      </c>
    </row>
    <row r="523" spans="1:11" outlineLevel="3" x14ac:dyDescent="0.25">
      <c r="A523" s="22" t="s">
        <v>103</v>
      </c>
      <c r="B523" s="23" t="s">
        <v>128</v>
      </c>
      <c r="C523" s="23" t="s">
        <v>108</v>
      </c>
      <c r="D523" s="23" t="s">
        <v>475</v>
      </c>
      <c r="E523" s="23" t="s">
        <v>104</v>
      </c>
      <c r="F523" s="69">
        <f t="shared" si="125"/>
        <v>2840000</v>
      </c>
    </row>
    <row r="524" spans="1:11" outlineLevel="3" x14ac:dyDescent="0.25">
      <c r="A524" s="22" t="s">
        <v>110</v>
      </c>
      <c r="B524" s="23" t="s">
        <v>128</v>
      </c>
      <c r="C524" s="23" t="s">
        <v>108</v>
      </c>
      <c r="D524" s="23" t="s">
        <v>475</v>
      </c>
      <c r="E524" s="23" t="s">
        <v>111</v>
      </c>
      <c r="F524" s="67">
        <v>2840000</v>
      </c>
    </row>
    <row r="525" spans="1:11" outlineLevel="3" x14ac:dyDescent="0.25">
      <c r="A525" s="22" t="s">
        <v>142</v>
      </c>
      <c r="B525" s="23" t="s">
        <v>128</v>
      </c>
      <c r="C525" s="23" t="s">
        <v>143</v>
      </c>
      <c r="D525" s="23" t="s">
        <v>144</v>
      </c>
      <c r="E525" s="23" t="s">
        <v>8</v>
      </c>
      <c r="F525" s="69">
        <f t="shared" ref="F525:F526" si="126">F526</f>
        <v>4146291</v>
      </c>
    </row>
    <row r="526" spans="1:11" s="57" customFormat="1" ht="37.5" outlineLevel="3" x14ac:dyDescent="0.25">
      <c r="A526" s="63" t="s">
        <v>415</v>
      </c>
      <c r="B526" s="43" t="s">
        <v>128</v>
      </c>
      <c r="C526" s="43" t="s">
        <v>143</v>
      </c>
      <c r="D526" s="43" t="s">
        <v>159</v>
      </c>
      <c r="E526" s="43" t="s">
        <v>8</v>
      </c>
      <c r="F526" s="71">
        <f t="shared" si="126"/>
        <v>4146291</v>
      </c>
      <c r="G526" s="58"/>
      <c r="H526" s="58"/>
      <c r="I526" s="58"/>
      <c r="J526" s="58"/>
      <c r="K526" s="58"/>
    </row>
    <row r="527" spans="1:11" ht="37.5" outlineLevel="3" x14ac:dyDescent="0.25">
      <c r="A527" s="22" t="s">
        <v>407</v>
      </c>
      <c r="B527" s="23" t="s">
        <v>128</v>
      </c>
      <c r="C527" s="23" t="s">
        <v>143</v>
      </c>
      <c r="D527" s="23" t="s">
        <v>160</v>
      </c>
      <c r="E527" s="23" t="s">
        <v>8</v>
      </c>
      <c r="F527" s="69">
        <f>F528</f>
        <v>4146291</v>
      </c>
    </row>
    <row r="528" spans="1:11" outlineLevel="3" x14ac:dyDescent="0.25">
      <c r="A528" s="64" t="s">
        <v>189</v>
      </c>
      <c r="B528" s="23" t="s">
        <v>128</v>
      </c>
      <c r="C528" s="23" t="s">
        <v>143</v>
      </c>
      <c r="D528" s="23" t="s">
        <v>221</v>
      </c>
      <c r="E528" s="23" t="s">
        <v>8</v>
      </c>
      <c r="F528" s="69">
        <f>F529</f>
        <v>4146291</v>
      </c>
    </row>
    <row r="529" spans="1:11" ht="93" customHeight="1" outlineLevel="3" x14ac:dyDescent="0.25">
      <c r="A529" s="22" t="s">
        <v>417</v>
      </c>
      <c r="B529" s="23" t="s">
        <v>128</v>
      </c>
      <c r="C529" s="23" t="s">
        <v>143</v>
      </c>
      <c r="D529" s="23" t="s">
        <v>180</v>
      </c>
      <c r="E529" s="23" t="s">
        <v>8</v>
      </c>
      <c r="F529" s="69">
        <f t="shared" ref="F529" si="127">F530+F532</f>
        <v>4146291</v>
      </c>
    </row>
    <row r="530" spans="1:11" outlineLevel="3" x14ac:dyDescent="0.25">
      <c r="A530" s="22" t="s">
        <v>18</v>
      </c>
      <c r="B530" s="23" t="s">
        <v>128</v>
      </c>
      <c r="C530" s="23" t="s">
        <v>143</v>
      </c>
      <c r="D530" s="23" t="s">
        <v>180</v>
      </c>
      <c r="E530" s="23" t="s">
        <v>19</v>
      </c>
      <c r="F530" s="69">
        <f t="shared" ref="F530" si="128">F531</f>
        <v>24000</v>
      </c>
    </row>
    <row r="531" spans="1:11" ht="37.5" outlineLevel="3" x14ac:dyDescent="0.25">
      <c r="A531" s="22" t="s">
        <v>20</v>
      </c>
      <c r="B531" s="23" t="s">
        <v>128</v>
      </c>
      <c r="C531" s="23" t="s">
        <v>143</v>
      </c>
      <c r="D531" s="23" t="s">
        <v>180</v>
      </c>
      <c r="E531" s="23" t="s">
        <v>21</v>
      </c>
      <c r="F531" s="67">
        <v>24000</v>
      </c>
    </row>
    <row r="532" spans="1:11" outlineLevel="3" x14ac:dyDescent="0.25">
      <c r="A532" s="22" t="s">
        <v>103</v>
      </c>
      <c r="B532" s="23" t="s">
        <v>128</v>
      </c>
      <c r="C532" s="23" t="s">
        <v>143</v>
      </c>
      <c r="D532" s="23" t="s">
        <v>180</v>
      </c>
      <c r="E532" s="23" t="s">
        <v>104</v>
      </c>
      <c r="F532" s="69">
        <f t="shared" ref="F532" si="129">F533</f>
        <v>4122291</v>
      </c>
    </row>
    <row r="533" spans="1:11" outlineLevel="3" x14ac:dyDescent="0.25">
      <c r="A533" s="22" t="s">
        <v>110</v>
      </c>
      <c r="B533" s="23" t="s">
        <v>128</v>
      </c>
      <c r="C533" s="23" t="s">
        <v>143</v>
      </c>
      <c r="D533" s="23" t="s">
        <v>180</v>
      </c>
      <c r="E533" s="23" t="s">
        <v>111</v>
      </c>
      <c r="F533" s="67">
        <v>4122291</v>
      </c>
    </row>
    <row r="534" spans="1:11" s="3" customFormat="1" x14ac:dyDescent="0.3">
      <c r="A534" s="113" t="s">
        <v>137</v>
      </c>
      <c r="B534" s="113"/>
      <c r="C534" s="113"/>
      <c r="D534" s="113"/>
      <c r="E534" s="113"/>
      <c r="F534" s="78">
        <f>F13+F51+F374+F406</f>
        <v>804690496.76999998</v>
      </c>
      <c r="G534" s="7"/>
      <c r="H534" s="7"/>
      <c r="I534" s="7"/>
      <c r="J534" s="7"/>
      <c r="K534" s="7"/>
    </row>
    <row r="535" spans="1:11" s="3" customFormat="1" x14ac:dyDescent="0.3">
      <c r="A535" s="29"/>
      <c r="B535" s="29"/>
      <c r="C535" s="29"/>
      <c r="D535" s="29"/>
      <c r="E535" s="29"/>
      <c r="F535" s="78"/>
      <c r="G535" s="7"/>
      <c r="H535" s="7"/>
      <c r="I535" s="7"/>
      <c r="J535" s="7"/>
      <c r="K535" s="7"/>
    </row>
    <row r="536" spans="1:11" s="3" customFormat="1" x14ac:dyDescent="0.3">
      <c r="A536" s="29"/>
      <c r="B536" s="29"/>
      <c r="C536" s="29"/>
      <c r="D536" s="29"/>
      <c r="E536" s="29"/>
      <c r="F536" s="78"/>
      <c r="G536" s="7"/>
      <c r="H536" s="7"/>
      <c r="I536" s="7"/>
      <c r="J536" s="7"/>
      <c r="K536" s="7"/>
    </row>
    <row r="537" spans="1:11" s="3" customFormat="1" x14ac:dyDescent="0.3">
      <c r="A537" s="29"/>
      <c r="B537" s="29"/>
      <c r="C537" s="29"/>
      <c r="D537" s="29"/>
      <c r="E537" s="29"/>
      <c r="F537" s="78"/>
      <c r="G537" s="7"/>
      <c r="H537" s="7"/>
      <c r="I537" s="7"/>
      <c r="J537" s="7"/>
      <c r="K537" s="7"/>
    </row>
    <row r="538" spans="1:11" s="3" customFormat="1" x14ac:dyDescent="0.3">
      <c r="A538" s="29"/>
      <c r="B538" s="29"/>
      <c r="C538" s="29"/>
      <c r="D538" s="29"/>
      <c r="E538" s="29"/>
      <c r="F538" s="78"/>
      <c r="G538" s="7"/>
      <c r="H538" s="7"/>
      <c r="I538" s="7"/>
      <c r="J538" s="7"/>
      <c r="K538" s="7"/>
    </row>
    <row r="539" spans="1:11" s="3" customFormat="1" x14ac:dyDescent="0.3">
      <c r="A539" s="29"/>
      <c r="B539" s="29"/>
      <c r="C539" s="29"/>
      <c r="D539" s="29"/>
      <c r="E539" s="29"/>
      <c r="F539" s="78"/>
      <c r="G539" s="7"/>
      <c r="H539" s="7"/>
      <c r="I539" s="7"/>
      <c r="J539" s="7"/>
      <c r="K539" s="7"/>
    </row>
    <row r="540" spans="1:11" x14ac:dyDescent="0.3">
      <c r="C540" s="30"/>
      <c r="D540" s="30"/>
      <c r="E540" s="30"/>
    </row>
    <row r="541" spans="1:11" x14ac:dyDescent="0.3">
      <c r="C541" s="32"/>
      <c r="F541" s="79"/>
    </row>
    <row r="542" spans="1:11" x14ac:dyDescent="0.3">
      <c r="C542" s="32"/>
      <c r="F542" s="79"/>
    </row>
    <row r="543" spans="1:11" x14ac:dyDescent="0.3">
      <c r="C543" s="32"/>
      <c r="F543" s="79"/>
    </row>
    <row r="544" spans="1:11" x14ac:dyDescent="0.3">
      <c r="C544" s="32"/>
      <c r="F544" s="79"/>
    </row>
    <row r="545" spans="3:6" x14ac:dyDescent="0.3">
      <c r="C545" s="32"/>
      <c r="F545" s="79"/>
    </row>
    <row r="546" spans="3:6" x14ac:dyDescent="0.3">
      <c r="C546" s="32"/>
      <c r="F546" s="79"/>
    </row>
    <row r="547" spans="3:6" x14ac:dyDescent="0.3">
      <c r="C547" s="32"/>
      <c r="F547" s="79"/>
    </row>
    <row r="548" spans="3:6" x14ac:dyDescent="0.3">
      <c r="C548" s="32"/>
      <c r="F548" s="79"/>
    </row>
    <row r="549" spans="3:6" x14ac:dyDescent="0.3">
      <c r="C549" s="32"/>
      <c r="F549" s="79"/>
    </row>
    <row r="550" spans="3:6" x14ac:dyDescent="0.3">
      <c r="C550" s="32"/>
      <c r="F550" s="79"/>
    </row>
    <row r="551" spans="3:6" x14ac:dyDescent="0.3">
      <c r="C551" s="32"/>
      <c r="F551" s="79"/>
    </row>
    <row r="552" spans="3:6" x14ac:dyDescent="0.3">
      <c r="C552" s="32"/>
      <c r="F552" s="79"/>
    </row>
    <row r="553" spans="3:6" x14ac:dyDescent="0.3">
      <c r="C553" s="32"/>
      <c r="F553" s="79"/>
    </row>
    <row r="554" spans="3:6" x14ac:dyDescent="0.3">
      <c r="C554" s="32"/>
    </row>
    <row r="555" spans="3:6" x14ac:dyDescent="0.3">
      <c r="D555" s="32"/>
      <c r="F555" s="79"/>
    </row>
    <row r="556" spans="3:6" x14ac:dyDescent="0.3">
      <c r="D556" s="32"/>
      <c r="F556" s="79"/>
    </row>
    <row r="557" spans="3:6" x14ac:dyDescent="0.3">
      <c r="D557" s="32"/>
      <c r="F557" s="79"/>
    </row>
    <row r="558" spans="3:6" x14ac:dyDescent="0.3">
      <c r="D558" s="32"/>
      <c r="F558" s="79"/>
    </row>
    <row r="559" spans="3:6" x14ac:dyDescent="0.3">
      <c r="D559" s="32"/>
      <c r="F559" s="79"/>
    </row>
    <row r="560" spans="3:6" x14ac:dyDescent="0.3">
      <c r="D560" s="32"/>
      <c r="F560" s="79"/>
    </row>
    <row r="561" spans="4:6" x14ac:dyDescent="0.3">
      <c r="D561" s="32"/>
      <c r="F561" s="79"/>
    </row>
    <row r="562" spans="4:6" x14ac:dyDescent="0.3">
      <c r="D562" s="32"/>
      <c r="F562" s="79"/>
    </row>
    <row r="563" spans="4:6" x14ac:dyDescent="0.3">
      <c r="D563" s="32"/>
      <c r="F563" s="79"/>
    </row>
    <row r="564" spans="4:6" x14ac:dyDescent="0.3">
      <c r="D564" s="32"/>
      <c r="F564" s="79"/>
    </row>
    <row r="565" spans="4:6" x14ac:dyDescent="0.3">
      <c r="D565" s="32"/>
      <c r="F565" s="79"/>
    </row>
    <row r="566" spans="4:6" x14ac:dyDescent="0.3">
      <c r="D566" s="32"/>
      <c r="F566" s="79"/>
    </row>
    <row r="567" spans="4:6" x14ac:dyDescent="0.3">
      <c r="D567" s="32"/>
      <c r="F567" s="79"/>
    </row>
    <row r="568" spans="4:6" x14ac:dyDescent="0.3">
      <c r="D568" s="32"/>
      <c r="F568" s="79"/>
    </row>
    <row r="569" spans="4:6" x14ac:dyDescent="0.3">
      <c r="D569" s="32"/>
      <c r="F569" s="79"/>
    </row>
    <row r="570" spans="4:6" x14ac:dyDescent="0.3">
      <c r="D570" s="32"/>
      <c r="F570" s="79"/>
    </row>
    <row r="571" spans="4:6" x14ac:dyDescent="0.3">
      <c r="D571" s="32"/>
      <c r="F571" s="79"/>
    </row>
    <row r="572" spans="4:6" x14ac:dyDescent="0.3">
      <c r="D572" s="32"/>
      <c r="F572" s="79"/>
    </row>
    <row r="573" spans="4:6" x14ac:dyDescent="0.3">
      <c r="D573" s="32"/>
      <c r="F573" s="79"/>
    </row>
    <row r="574" spans="4:6" x14ac:dyDescent="0.3">
      <c r="D574" s="32"/>
    </row>
    <row r="575" spans="4:6" x14ac:dyDescent="0.3">
      <c r="D575" s="32"/>
    </row>
    <row r="576" spans="4:6" x14ac:dyDescent="0.3">
      <c r="D576" s="32"/>
      <c r="F576" s="79"/>
    </row>
    <row r="581" spans="6:6" x14ac:dyDescent="0.3">
      <c r="F581" s="49"/>
    </row>
    <row r="582" spans="6:6" x14ac:dyDescent="0.3">
      <c r="F582" s="49"/>
    </row>
  </sheetData>
  <autoFilter ref="A12:K534"/>
  <mergeCells count="3">
    <mergeCell ref="A10:F10"/>
    <mergeCell ref="A9:F9"/>
    <mergeCell ref="A534:E534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9"/>
  <sheetViews>
    <sheetView view="pageBreakPreview" zoomScale="95" zoomScaleNormal="100" zoomScaleSheetLayoutView="95" workbookViewId="0">
      <selection activeCell="E4" sqref="E4"/>
    </sheetView>
  </sheetViews>
  <sheetFormatPr defaultRowHeight="18.75" outlineLevelRow="6" x14ac:dyDescent="0.3"/>
  <cols>
    <col min="1" max="1" width="104" style="33" customWidth="1"/>
    <col min="2" max="2" width="8.42578125" style="33" customWidth="1"/>
    <col min="3" max="3" width="16.7109375" style="33" customWidth="1"/>
    <col min="4" max="4" width="7.140625" style="33" customWidth="1"/>
    <col min="5" max="5" width="20.85546875" style="33" customWidth="1"/>
    <col min="6" max="6" width="16.85546875" style="1" customWidth="1"/>
    <col min="7" max="7" width="19" style="88" customWidth="1"/>
    <col min="8" max="8" width="9.140625" style="88"/>
    <col min="9" max="9" width="15.28515625" style="88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61" t="s">
        <v>260</v>
      </c>
    </row>
    <row r="2" spans="1:9" x14ac:dyDescent="0.3">
      <c r="E2" s="61" t="s">
        <v>509</v>
      </c>
    </row>
    <row r="3" spans="1:9" x14ac:dyDescent="0.3">
      <c r="E3" s="61" t="s">
        <v>310</v>
      </c>
    </row>
    <row r="4" spans="1:9" x14ac:dyDescent="0.3">
      <c r="E4" s="61" t="s">
        <v>510</v>
      </c>
    </row>
    <row r="5" spans="1:9" x14ac:dyDescent="0.3">
      <c r="E5" s="61" t="s">
        <v>240</v>
      </c>
    </row>
    <row r="6" spans="1:9" x14ac:dyDescent="0.3">
      <c r="E6" s="61" t="s">
        <v>461</v>
      </c>
    </row>
    <row r="7" spans="1:9" x14ac:dyDescent="0.3">
      <c r="E7" s="61" t="s">
        <v>462</v>
      </c>
    </row>
    <row r="8" spans="1:9" x14ac:dyDescent="0.3">
      <c r="E8" s="61" t="s">
        <v>463</v>
      </c>
    </row>
    <row r="9" spans="1:9" x14ac:dyDescent="0.3">
      <c r="A9" s="114" t="s">
        <v>181</v>
      </c>
      <c r="B9" s="115"/>
      <c r="C9" s="115"/>
      <c r="D9" s="115"/>
      <c r="E9" s="115"/>
    </row>
    <row r="10" spans="1:9" x14ac:dyDescent="0.3">
      <c r="A10" s="111" t="s">
        <v>423</v>
      </c>
      <c r="B10" s="116"/>
      <c r="C10" s="116"/>
      <c r="D10" s="116"/>
      <c r="E10" s="116"/>
    </row>
    <row r="11" spans="1:9" x14ac:dyDescent="0.3">
      <c r="A11" s="111" t="s">
        <v>243</v>
      </c>
      <c r="B11" s="111"/>
      <c r="C11" s="111"/>
      <c r="D11" s="111"/>
      <c r="E11" s="111"/>
    </row>
    <row r="12" spans="1:9" x14ac:dyDescent="0.3">
      <c r="A12" s="111" t="s">
        <v>244</v>
      </c>
      <c r="B12" s="111"/>
      <c r="C12" s="111"/>
      <c r="D12" s="111"/>
      <c r="E12" s="111"/>
    </row>
    <row r="13" spans="1:9" x14ac:dyDescent="0.3">
      <c r="A13" s="111" t="s">
        <v>245</v>
      </c>
      <c r="B13" s="111"/>
      <c r="C13" s="111"/>
      <c r="D13" s="111"/>
      <c r="E13" s="111"/>
    </row>
    <row r="14" spans="1:9" x14ac:dyDescent="0.3">
      <c r="A14" s="16"/>
      <c r="B14" s="34"/>
      <c r="C14" s="34"/>
      <c r="D14" s="34"/>
      <c r="E14" s="48" t="s">
        <v>420</v>
      </c>
    </row>
    <row r="15" spans="1:9" ht="37.5" x14ac:dyDescent="0.25">
      <c r="A15" s="19" t="s">
        <v>0</v>
      </c>
      <c r="B15" s="19" t="s">
        <v>2</v>
      </c>
      <c r="C15" s="19" t="s">
        <v>3</v>
      </c>
      <c r="D15" s="19" t="s">
        <v>4</v>
      </c>
      <c r="E15" s="19" t="s">
        <v>182</v>
      </c>
    </row>
    <row r="16" spans="1:9" s="3" customFormat="1" x14ac:dyDescent="0.25">
      <c r="A16" s="20" t="s">
        <v>9</v>
      </c>
      <c r="B16" s="21" t="s">
        <v>10</v>
      </c>
      <c r="C16" s="21" t="s">
        <v>144</v>
      </c>
      <c r="D16" s="21" t="s">
        <v>8</v>
      </c>
      <c r="E16" s="73">
        <f>E17+E22+E44+E37+E50+E65+E70</f>
        <v>106286773.2</v>
      </c>
      <c r="F16" s="60"/>
      <c r="G16" s="7"/>
      <c r="H16" s="89"/>
      <c r="I16" s="7"/>
    </row>
    <row r="17" spans="1:5" ht="37.5" outlineLevel="1" x14ac:dyDescent="0.25">
      <c r="A17" s="22" t="s">
        <v>39</v>
      </c>
      <c r="B17" s="23" t="s">
        <v>40</v>
      </c>
      <c r="C17" s="23" t="s">
        <v>144</v>
      </c>
      <c r="D17" s="23" t="s">
        <v>8</v>
      </c>
      <c r="E17" s="69">
        <f>E18</f>
        <v>2449211</v>
      </c>
    </row>
    <row r="18" spans="1:5" outlineLevel="2" x14ac:dyDescent="0.25">
      <c r="A18" s="22" t="s">
        <v>183</v>
      </c>
      <c r="B18" s="23" t="s">
        <v>40</v>
      </c>
      <c r="C18" s="23" t="s">
        <v>145</v>
      </c>
      <c r="D18" s="23" t="s">
        <v>8</v>
      </c>
      <c r="E18" s="69">
        <f>E19</f>
        <v>2449211</v>
      </c>
    </row>
    <row r="19" spans="1:5" outlineLevel="4" x14ac:dyDescent="0.25">
      <c r="A19" s="22" t="s">
        <v>41</v>
      </c>
      <c r="B19" s="23" t="s">
        <v>40</v>
      </c>
      <c r="C19" s="23" t="s">
        <v>149</v>
      </c>
      <c r="D19" s="23" t="s">
        <v>8</v>
      </c>
      <c r="E19" s="69">
        <f>E20</f>
        <v>2449211</v>
      </c>
    </row>
    <row r="20" spans="1:5" ht="56.25" outlineLevel="5" x14ac:dyDescent="0.25">
      <c r="A20" s="22" t="s">
        <v>14</v>
      </c>
      <c r="B20" s="23" t="s">
        <v>40</v>
      </c>
      <c r="C20" s="23" t="s">
        <v>149</v>
      </c>
      <c r="D20" s="23" t="s">
        <v>15</v>
      </c>
      <c r="E20" s="69">
        <f>E21</f>
        <v>2449211</v>
      </c>
    </row>
    <row r="21" spans="1:5" outlineLevel="6" x14ac:dyDescent="0.25">
      <c r="A21" s="22" t="s">
        <v>16</v>
      </c>
      <c r="B21" s="23" t="s">
        <v>40</v>
      </c>
      <c r="C21" s="23" t="s">
        <v>149</v>
      </c>
      <c r="D21" s="23" t="s">
        <v>17</v>
      </c>
      <c r="E21" s="69">
        <v>2449211</v>
      </c>
    </row>
    <row r="22" spans="1:5" ht="38.25" customHeight="1" outlineLevel="1" x14ac:dyDescent="0.25">
      <c r="A22" s="22" t="s">
        <v>123</v>
      </c>
      <c r="B22" s="23" t="s">
        <v>124</v>
      </c>
      <c r="C22" s="23" t="s">
        <v>144</v>
      </c>
      <c r="D22" s="23" t="s">
        <v>8</v>
      </c>
      <c r="E22" s="69">
        <f>E23</f>
        <v>4693092</v>
      </c>
    </row>
    <row r="23" spans="1:5" outlineLevel="3" x14ac:dyDescent="0.25">
      <c r="A23" s="22" t="s">
        <v>183</v>
      </c>
      <c r="B23" s="23" t="s">
        <v>124</v>
      </c>
      <c r="C23" s="23" t="s">
        <v>145</v>
      </c>
      <c r="D23" s="23" t="s">
        <v>8</v>
      </c>
      <c r="E23" s="69">
        <f>E24+E27+E34</f>
        <v>4693092</v>
      </c>
    </row>
    <row r="24" spans="1:5" outlineLevel="4" x14ac:dyDescent="0.25">
      <c r="A24" s="22" t="s">
        <v>125</v>
      </c>
      <c r="B24" s="23" t="s">
        <v>124</v>
      </c>
      <c r="C24" s="23" t="s">
        <v>164</v>
      </c>
      <c r="D24" s="23" t="s">
        <v>8</v>
      </c>
      <c r="E24" s="69">
        <f>E25</f>
        <v>2121202</v>
      </c>
    </row>
    <row r="25" spans="1:5" ht="56.25" outlineLevel="5" x14ac:dyDescent="0.25">
      <c r="A25" s="22" t="s">
        <v>14</v>
      </c>
      <c r="B25" s="23" t="s">
        <v>124</v>
      </c>
      <c r="C25" s="23" t="s">
        <v>164</v>
      </c>
      <c r="D25" s="23" t="s">
        <v>15</v>
      </c>
      <c r="E25" s="69">
        <f>E26</f>
        <v>2121202</v>
      </c>
    </row>
    <row r="26" spans="1:5" outlineLevel="6" x14ac:dyDescent="0.25">
      <c r="A26" s="22" t="s">
        <v>16</v>
      </c>
      <c r="B26" s="23" t="s">
        <v>124</v>
      </c>
      <c r="C26" s="23" t="s">
        <v>164</v>
      </c>
      <c r="D26" s="23" t="s">
        <v>17</v>
      </c>
      <c r="E26" s="69">
        <v>2121202</v>
      </c>
    </row>
    <row r="27" spans="1:5" ht="37.5" outlineLevel="4" x14ac:dyDescent="0.25">
      <c r="A27" s="22" t="s">
        <v>13</v>
      </c>
      <c r="B27" s="23" t="s">
        <v>124</v>
      </c>
      <c r="C27" s="23" t="s">
        <v>146</v>
      </c>
      <c r="D27" s="23" t="s">
        <v>8</v>
      </c>
      <c r="E27" s="69">
        <f>E28+E30+E32</f>
        <v>2391890</v>
      </c>
    </row>
    <row r="28" spans="1:5" ht="56.25" outlineLevel="5" x14ac:dyDescent="0.25">
      <c r="A28" s="22" t="s">
        <v>14</v>
      </c>
      <c r="B28" s="23" t="s">
        <v>124</v>
      </c>
      <c r="C28" s="23" t="s">
        <v>146</v>
      </c>
      <c r="D28" s="23" t="s">
        <v>15</v>
      </c>
      <c r="E28" s="69">
        <f>E29</f>
        <v>2243390</v>
      </c>
    </row>
    <row r="29" spans="1:5" outlineLevel="6" x14ac:dyDescent="0.25">
      <c r="A29" s="22" t="s">
        <v>16</v>
      </c>
      <c r="B29" s="23" t="s">
        <v>124</v>
      </c>
      <c r="C29" s="23" t="s">
        <v>146</v>
      </c>
      <c r="D29" s="23" t="s">
        <v>17</v>
      </c>
      <c r="E29" s="69">
        <v>2243390</v>
      </c>
    </row>
    <row r="30" spans="1:5" outlineLevel="5" x14ac:dyDescent="0.25">
      <c r="A30" s="22" t="s">
        <v>18</v>
      </c>
      <c r="B30" s="23" t="s">
        <v>124</v>
      </c>
      <c r="C30" s="23" t="s">
        <v>146</v>
      </c>
      <c r="D30" s="23" t="s">
        <v>19</v>
      </c>
      <c r="E30" s="69">
        <f>E31</f>
        <v>143000</v>
      </c>
    </row>
    <row r="31" spans="1:5" ht="37.5" outlineLevel="6" x14ac:dyDescent="0.25">
      <c r="A31" s="22" t="s">
        <v>20</v>
      </c>
      <c r="B31" s="23" t="s">
        <v>124</v>
      </c>
      <c r="C31" s="23" t="s">
        <v>146</v>
      </c>
      <c r="D31" s="23" t="s">
        <v>21</v>
      </c>
      <c r="E31" s="69">
        <v>143000</v>
      </c>
    </row>
    <row r="32" spans="1:5" outlineLevel="5" x14ac:dyDescent="0.25">
      <c r="A32" s="22" t="s">
        <v>22</v>
      </c>
      <c r="B32" s="23" t="s">
        <v>124</v>
      </c>
      <c r="C32" s="23" t="s">
        <v>146</v>
      </c>
      <c r="D32" s="23" t="s">
        <v>23</v>
      </c>
      <c r="E32" s="69">
        <f>E33</f>
        <v>5500</v>
      </c>
    </row>
    <row r="33" spans="1:5" outlineLevel="6" x14ac:dyDescent="0.25">
      <c r="A33" s="22" t="s">
        <v>24</v>
      </c>
      <c r="B33" s="23" t="s">
        <v>124</v>
      </c>
      <c r="C33" s="23" t="s">
        <v>146</v>
      </c>
      <c r="D33" s="23" t="s">
        <v>25</v>
      </c>
      <c r="E33" s="69">
        <v>5500</v>
      </c>
    </row>
    <row r="34" spans="1:5" outlineLevel="4" x14ac:dyDescent="0.25">
      <c r="A34" s="22" t="s">
        <v>126</v>
      </c>
      <c r="B34" s="23" t="s">
        <v>124</v>
      </c>
      <c r="C34" s="23" t="s">
        <v>165</v>
      </c>
      <c r="D34" s="23" t="s">
        <v>8</v>
      </c>
      <c r="E34" s="69">
        <f>E35</f>
        <v>180000</v>
      </c>
    </row>
    <row r="35" spans="1:5" ht="56.25" outlineLevel="5" x14ac:dyDescent="0.25">
      <c r="A35" s="22" t="s">
        <v>14</v>
      </c>
      <c r="B35" s="23" t="s">
        <v>124</v>
      </c>
      <c r="C35" s="23" t="s">
        <v>165</v>
      </c>
      <c r="D35" s="23" t="s">
        <v>15</v>
      </c>
      <c r="E35" s="69">
        <f>E36</f>
        <v>180000</v>
      </c>
    </row>
    <row r="36" spans="1:5" outlineLevel="6" x14ac:dyDescent="0.25">
      <c r="A36" s="22" t="s">
        <v>16</v>
      </c>
      <c r="B36" s="23" t="s">
        <v>124</v>
      </c>
      <c r="C36" s="23" t="s">
        <v>165</v>
      </c>
      <c r="D36" s="23" t="s">
        <v>17</v>
      </c>
      <c r="E36" s="69">
        <v>180000</v>
      </c>
    </row>
    <row r="37" spans="1:5" ht="56.25" outlineLevel="1" x14ac:dyDescent="0.25">
      <c r="A37" s="22" t="s">
        <v>42</v>
      </c>
      <c r="B37" s="23" t="s">
        <v>43</v>
      </c>
      <c r="C37" s="23" t="s">
        <v>144</v>
      </c>
      <c r="D37" s="23" t="s">
        <v>8</v>
      </c>
      <c r="E37" s="69">
        <f>E38</f>
        <v>14840600</v>
      </c>
    </row>
    <row r="38" spans="1:5" outlineLevel="3" x14ac:dyDescent="0.25">
      <c r="A38" s="22" t="s">
        <v>183</v>
      </c>
      <c r="B38" s="23" t="s">
        <v>43</v>
      </c>
      <c r="C38" s="23" t="s">
        <v>145</v>
      </c>
      <c r="D38" s="23" t="s">
        <v>8</v>
      </c>
      <c r="E38" s="69">
        <f>E39</f>
        <v>14840600</v>
      </c>
    </row>
    <row r="39" spans="1:5" ht="37.5" outlineLevel="4" x14ac:dyDescent="0.25">
      <c r="A39" s="22" t="s">
        <v>13</v>
      </c>
      <c r="B39" s="23" t="s">
        <v>43</v>
      </c>
      <c r="C39" s="23" t="s">
        <v>146</v>
      </c>
      <c r="D39" s="23" t="s">
        <v>8</v>
      </c>
      <c r="E39" s="69">
        <f>E40+E42</f>
        <v>14840600</v>
      </c>
    </row>
    <row r="40" spans="1:5" ht="56.25" outlineLevel="5" x14ac:dyDescent="0.25">
      <c r="A40" s="22" t="s">
        <v>14</v>
      </c>
      <c r="B40" s="23" t="s">
        <v>43</v>
      </c>
      <c r="C40" s="23" t="s">
        <v>146</v>
      </c>
      <c r="D40" s="23" t="s">
        <v>15</v>
      </c>
      <c r="E40" s="69">
        <f>E41</f>
        <v>14749600</v>
      </c>
    </row>
    <row r="41" spans="1:5" outlineLevel="6" x14ac:dyDescent="0.25">
      <c r="A41" s="22" t="s">
        <v>16</v>
      </c>
      <c r="B41" s="23" t="s">
        <v>43</v>
      </c>
      <c r="C41" s="23" t="s">
        <v>146</v>
      </c>
      <c r="D41" s="23" t="s">
        <v>17</v>
      </c>
      <c r="E41" s="69">
        <v>14749600</v>
      </c>
    </row>
    <row r="42" spans="1:5" outlineLevel="5" x14ac:dyDescent="0.25">
      <c r="A42" s="22" t="s">
        <v>18</v>
      </c>
      <c r="B42" s="23" t="s">
        <v>43</v>
      </c>
      <c r="C42" s="23" t="s">
        <v>146</v>
      </c>
      <c r="D42" s="23" t="s">
        <v>19</v>
      </c>
      <c r="E42" s="69">
        <f>E43</f>
        <v>91000</v>
      </c>
    </row>
    <row r="43" spans="1:5" ht="37.5" outlineLevel="6" x14ac:dyDescent="0.25">
      <c r="A43" s="22" t="s">
        <v>20</v>
      </c>
      <c r="B43" s="23" t="s">
        <v>43</v>
      </c>
      <c r="C43" s="23" t="s">
        <v>146</v>
      </c>
      <c r="D43" s="23" t="s">
        <v>21</v>
      </c>
      <c r="E43" s="69">
        <v>91000</v>
      </c>
    </row>
    <row r="44" spans="1:5" outlineLevel="6" x14ac:dyDescent="0.25">
      <c r="A44" s="22" t="s">
        <v>246</v>
      </c>
      <c r="B44" s="23" t="s">
        <v>247</v>
      </c>
      <c r="C44" s="23" t="s">
        <v>144</v>
      </c>
      <c r="D44" s="23" t="s">
        <v>8</v>
      </c>
      <c r="E44" s="69">
        <f>E45</f>
        <v>21463</v>
      </c>
    </row>
    <row r="45" spans="1:5" ht="22.5" customHeight="1" outlineLevel="6" x14ac:dyDescent="0.25">
      <c r="A45" s="22" t="s">
        <v>153</v>
      </c>
      <c r="B45" s="23" t="s">
        <v>247</v>
      </c>
      <c r="C45" s="23" t="s">
        <v>145</v>
      </c>
      <c r="D45" s="23" t="s">
        <v>8</v>
      </c>
      <c r="E45" s="69">
        <f>E46</f>
        <v>21463</v>
      </c>
    </row>
    <row r="46" spans="1:5" outlineLevel="6" x14ac:dyDescent="0.25">
      <c r="A46" s="22" t="s">
        <v>263</v>
      </c>
      <c r="B46" s="23" t="s">
        <v>247</v>
      </c>
      <c r="C46" s="23" t="s">
        <v>262</v>
      </c>
      <c r="D46" s="23" t="s">
        <v>8</v>
      </c>
      <c r="E46" s="69">
        <f>E47</f>
        <v>21463</v>
      </c>
    </row>
    <row r="47" spans="1:5" ht="75" outlineLevel="6" x14ac:dyDescent="0.25">
      <c r="A47" s="22" t="s">
        <v>425</v>
      </c>
      <c r="B47" s="23" t="s">
        <v>247</v>
      </c>
      <c r="C47" s="23" t="s">
        <v>273</v>
      </c>
      <c r="D47" s="23" t="s">
        <v>8</v>
      </c>
      <c r="E47" s="69">
        <f>E48</f>
        <v>21463</v>
      </c>
    </row>
    <row r="48" spans="1:5" outlineLevel="6" x14ac:dyDescent="0.25">
      <c r="A48" s="22" t="s">
        <v>18</v>
      </c>
      <c r="B48" s="23" t="s">
        <v>247</v>
      </c>
      <c r="C48" s="23" t="s">
        <v>273</v>
      </c>
      <c r="D48" s="23" t="s">
        <v>19</v>
      </c>
      <c r="E48" s="69">
        <f>E49</f>
        <v>21463</v>
      </c>
    </row>
    <row r="49" spans="1:5" ht="37.5" outlineLevel="6" x14ac:dyDescent="0.25">
      <c r="A49" s="22" t="s">
        <v>20</v>
      </c>
      <c r="B49" s="23" t="s">
        <v>247</v>
      </c>
      <c r="C49" s="23" t="s">
        <v>273</v>
      </c>
      <c r="D49" s="23" t="s">
        <v>21</v>
      </c>
      <c r="E49" s="69">
        <v>21463</v>
      </c>
    </row>
    <row r="50" spans="1:5" ht="37.5" outlineLevel="1" x14ac:dyDescent="0.25">
      <c r="A50" s="22" t="s">
        <v>11</v>
      </c>
      <c r="B50" s="23" t="s">
        <v>12</v>
      </c>
      <c r="C50" s="23" t="s">
        <v>144</v>
      </c>
      <c r="D50" s="23" t="s">
        <v>8</v>
      </c>
      <c r="E50" s="69">
        <f>E51</f>
        <v>9050007</v>
      </c>
    </row>
    <row r="51" spans="1:5" outlineLevel="3" x14ac:dyDescent="0.25">
      <c r="A51" s="22" t="s">
        <v>183</v>
      </c>
      <c r="B51" s="23" t="s">
        <v>12</v>
      </c>
      <c r="C51" s="23" t="s">
        <v>145</v>
      </c>
      <c r="D51" s="23" t="s">
        <v>8</v>
      </c>
      <c r="E51" s="69">
        <f>E52+E59+E62</f>
        <v>9050007</v>
      </c>
    </row>
    <row r="52" spans="1:5" ht="37.5" outlineLevel="4" x14ac:dyDescent="0.25">
      <c r="A52" s="22" t="s">
        <v>13</v>
      </c>
      <c r="B52" s="23" t="s">
        <v>12</v>
      </c>
      <c r="C52" s="23" t="s">
        <v>146</v>
      </c>
      <c r="D52" s="23" t="s">
        <v>8</v>
      </c>
      <c r="E52" s="69">
        <f>E53+E55+E57</f>
        <v>6897609</v>
      </c>
    </row>
    <row r="53" spans="1:5" ht="56.25" outlineLevel="5" x14ac:dyDescent="0.25">
      <c r="A53" s="22" t="s">
        <v>14</v>
      </c>
      <c r="B53" s="23" t="s">
        <v>12</v>
      </c>
      <c r="C53" s="23" t="s">
        <v>146</v>
      </c>
      <c r="D53" s="23" t="s">
        <v>15</v>
      </c>
      <c r="E53" s="69">
        <f>E54</f>
        <v>6726209</v>
      </c>
    </row>
    <row r="54" spans="1:5" outlineLevel="6" x14ac:dyDescent="0.25">
      <c r="A54" s="22" t="s">
        <v>16</v>
      </c>
      <c r="B54" s="23" t="s">
        <v>12</v>
      </c>
      <c r="C54" s="23" t="s">
        <v>146</v>
      </c>
      <c r="D54" s="23" t="s">
        <v>17</v>
      </c>
      <c r="E54" s="69">
        <v>6726209</v>
      </c>
    </row>
    <row r="55" spans="1:5" outlineLevel="5" x14ac:dyDescent="0.25">
      <c r="A55" s="22" t="s">
        <v>18</v>
      </c>
      <c r="B55" s="23" t="s">
        <v>12</v>
      </c>
      <c r="C55" s="23" t="s">
        <v>146</v>
      </c>
      <c r="D55" s="23" t="s">
        <v>19</v>
      </c>
      <c r="E55" s="69">
        <f>E56</f>
        <v>170400</v>
      </c>
    </row>
    <row r="56" spans="1:5" ht="37.5" outlineLevel="6" x14ac:dyDescent="0.25">
      <c r="A56" s="22" t="s">
        <v>20</v>
      </c>
      <c r="B56" s="23" t="s">
        <v>12</v>
      </c>
      <c r="C56" s="23" t="s">
        <v>146</v>
      </c>
      <c r="D56" s="23" t="s">
        <v>21</v>
      </c>
      <c r="E56" s="69">
        <v>170400</v>
      </c>
    </row>
    <row r="57" spans="1:5" outlineLevel="5" x14ac:dyDescent="0.25">
      <c r="A57" s="22" t="s">
        <v>22</v>
      </c>
      <c r="B57" s="23" t="s">
        <v>12</v>
      </c>
      <c r="C57" s="23" t="s">
        <v>146</v>
      </c>
      <c r="D57" s="23" t="s">
        <v>23</v>
      </c>
      <c r="E57" s="69">
        <f>E58</f>
        <v>1000</v>
      </c>
    </row>
    <row r="58" spans="1:5" outlineLevel="6" x14ac:dyDescent="0.25">
      <c r="A58" s="22" t="s">
        <v>24</v>
      </c>
      <c r="B58" s="23" t="s">
        <v>12</v>
      </c>
      <c r="C58" s="23" t="s">
        <v>146</v>
      </c>
      <c r="D58" s="23" t="s">
        <v>25</v>
      </c>
      <c r="E58" s="69">
        <v>1000</v>
      </c>
    </row>
    <row r="59" spans="1:5" outlineLevel="4" x14ac:dyDescent="0.25">
      <c r="A59" s="22" t="s">
        <v>184</v>
      </c>
      <c r="B59" s="23" t="s">
        <v>12</v>
      </c>
      <c r="C59" s="23" t="s">
        <v>166</v>
      </c>
      <c r="D59" s="23" t="s">
        <v>8</v>
      </c>
      <c r="E59" s="69">
        <f>E60</f>
        <v>1472679</v>
      </c>
    </row>
    <row r="60" spans="1:5" ht="56.25" outlineLevel="5" x14ac:dyDescent="0.25">
      <c r="A60" s="22" t="s">
        <v>14</v>
      </c>
      <c r="B60" s="23" t="s">
        <v>12</v>
      </c>
      <c r="C60" s="23" t="s">
        <v>166</v>
      </c>
      <c r="D60" s="23" t="s">
        <v>15</v>
      </c>
      <c r="E60" s="69">
        <f>E61</f>
        <v>1472679</v>
      </c>
    </row>
    <row r="61" spans="1:5" outlineLevel="6" x14ac:dyDescent="0.25">
      <c r="A61" s="22" t="s">
        <v>16</v>
      </c>
      <c r="B61" s="23" t="s">
        <v>12</v>
      </c>
      <c r="C61" s="23" t="s">
        <v>166</v>
      </c>
      <c r="D61" s="23" t="s">
        <v>17</v>
      </c>
      <c r="E61" s="69">
        <v>1472679</v>
      </c>
    </row>
    <row r="62" spans="1:5" outlineLevel="4" x14ac:dyDescent="0.25">
      <c r="A62" s="22" t="s">
        <v>44</v>
      </c>
      <c r="B62" s="23" t="s">
        <v>12</v>
      </c>
      <c r="C62" s="23" t="s">
        <v>150</v>
      </c>
      <c r="D62" s="23" t="s">
        <v>8</v>
      </c>
      <c r="E62" s="69">
        <f>E63</f>
        <v>679719</v>
      </c>
    </row>
    <row r="63" spans="1:5" ht="56.25" outlineLevel="5" x14ac:dyDescent="0.25">
      <c r="A63" s="22" t="s">
        <v>14</v>
      </c>
      <c r="B63" s="23" t="s">
        <v>12</v>
      </c>
      <c r="C63" s="23" t="s">
        <v>150</v>
      </c>
      <c r="D63" s="23" t="s">
        <v>15</v>
      </c>
      <c r="E63" s="69">
        <f>E64</f>
        <v>679719</v>
      </c>
    </row>
    <row r="64" spans="1:5" outlineLevel="6" x14ac:dyDescent="0.25">
      <c r="A64" s="22" t="s">
        <v>16</v>
      </c>
      <c r="B64" s="23" t="s">
        <v>12</v>
      </c>
      <c r="C64" s="23" t="s">
        <v>150</v>
      </c>
      <c r="D64" s="23" t="s">
        <v>17</v>
      </c>
      <c r="E64" s="69">
        <v>679719</v>
      </c>
    </row>
    <row r="65" spans="1:5" outlineLevel="6" x14ac:dyDescent="0.25">
      <c r="A65" s="22" t="s">
        <v>485</v>
      </c>
      <c r="B65" s="23" t="s">
        <v>486</v>
      </c>
      <c r="C65" s="23" t="s">
        <v>144</v>
      </c>
      <c r="D65" s="23" t="s">
        <v>8</v>
      </c>
      <c r="E65" s="69">
        <f>E66</f>
        <v>3306401.8</v>
      </c>
    </row>
    <row r="66" spans="1:5" ht="18.75" customHeight="1" outlineLevel="6" x14ac:dyDescent="0.25">
      <c r="A66" s="22" t="s">
        <v>153</v>
      </c>
      <c r="B66" s="23" t="s">
        <v>486</v>
      </c>
      <c r="C66" s="23" t="s">
        <v>145</v>
      </c>
      <c r="D66" s="23" t="s">
        <v>8</v>
      </c>
      <c r="E66" s="69">
        <f>E67</f>
        <v>3306401.8</v>
      </c>
    </row>
    <row r="67" spans="1:5" outlineLevel="6" x14ac:dyDescent="0.25">
      <c r="A67" s="22" t="s">
        <v>294</v>
      </c>
      <c r="B67" s="23" t="s">
        <v>486</v>
      </c>
      <c r="C67" s="23" t="s">
        <v>295</v>
      </c>
      <c r="D67" s="23" t="s">
        <v>8</v>
      </c>
      <c r="E67" s="69">
        <f>E68</f>
        <v>3306401.8</v>
      </c>
    </row>
    <row r="68" spans="1:5" outlineLevel="6" x14ac:dyDescent="0.25">
      <c r="A68" s="22" t="s">
        <v>22</v>
      </c>
      <c r="B68" s="23" t="s">
        <v>486</v>
      </c>
      <c r="C68" s="23" t="s">
        <v>295</v>
      </c>
      <c r="D68" s="23" t="s">
        <v>23</v>
      </c>
      <c r="E68" s="69">
        <f>E69</f>
        <v>3306401.8</v>
      </c>
    </row>
    <row r="69" spans="1:5" outlineLevel="6" x14ac:dyDescent="0.25">
      <c r="A69" s="22" t="s">
        <v>487</v>
      </c>
      <c r="B69" s="23" t="s">
        <v>486</v>
      </c>
      <c r="C69" s="23" t="s">
        <v>295</v>
      </c>
      <c r="D69" s="23" t="s">
        <v>488</v>
      </c>
      <c r="E69" s="69">
        <v>3306401.8</v>
      </c>
    </row>
    <row r="70" spans="1:5" outlineLevel="1" x14ac:dyDescent="0.25">
      <c r="A70" s="22" t="s">
        <v>26</v>
      </c>
      <c r="B70" s="23" t="s">
        <v>27</v>
      </c>
      <c r="C70" s="23" t="s">
        <v>144</v>
      </c>
      <c r="D70" s="23" t="s">
        <v>8</v>
      </c>
      <c r="E70" s="69">
        <f>E71+E91+E96+E104+E111</f>
        <v>71925998.400000006</v>
      </c>
    </row>
    <row r="71" spans="1:5" ht="37.5" outlineLevel="2" x14ac:dyDescent="0.25">
      <c r="A71" s="63" t="s">
        <v>388</v>
      </c>
      <c r="B71" s="43" t="s">
        <v>27</v>
      </c>
      <c r="C71" s="43" t="s">
        <v>147</v>
      </c>
      <c r="D71" s="43" t="s">
        <v>8</v>
      </c>
      <c r="E71" s="69">
        <f>E72+E79+E87</f>
        <v>18781764.740000002</v>
      </c>
    </row>
    <row r="72" spans="1:5" ht="37.5" outlineLevel="3" x14ac:dyDescent="0.25">
      <c r="A72" s="22" t="s">
        <v>200</v>
      </c>
      <c r="B72" s="23" t="s">
        <v>27</v>
      </c>
      <c r="C72" s="23" t="s">
        <v>313</v>
      </c>
      <c r="D72" s="23" t="s">
        <v>8</v>
      </c>
      <c r="E72" s="69">
        <f>E73+E76</f>
        <v>311385</v>
      </c>
    </row>
    <row r="73" spans="1:5" outlineLevel="4" x14ac:dyDescent="0.25">
      <c r="A73" s="22" t="s">
        <v>325</v>
      </c>
      <c r="B73" s="23" t="s">
        <v>27</v>
      </c>
      <c r="C73" s="23" t="s">
        <v>314</v>
      </c>
      <c r="D73" s="23" t="s">
        <v>8</v>
      </c>
      <c r="E73" s="69">
        <f>E74</f>
        <v>261385</v>
      </c>
    </row>
    <row r="74" spans="1:5" outlineLevel="5" x14ac:dyDescent="0.25">
      <c r="A74" s="22" t="s">
        <v>18</v>
      </c>
      <c r="B74" s="23" t="s">
        <v>27</v>
      </c>
      <c r="C74" s="23" t="s">
        <v>314</v>
      </c>
      <c r="D74" s="23" t="s">
        <v>19</v>
      </c>
      <c r="E74" s="69">
        <f>E75</f>
        <v>261385</v>
      </c>
    </row>
    <row r="75" spans="1:5" ht="37.5" outlineLevel="6" x14ac:dyDescent="0.25">
      <c r="A75" s="22" t="s">
        <v>20</v>
      </c>
      <c r="B75" s="23" t="s">
        <v>27</v>
      </c>
      <c r="C75" s="23" t="s">
        <v>314</v>
      </c>
      <c r="D75" s="23" t="s">
        <v>21</v>
      </c>
      <c r="E75" s="69">
        <f>212385+19000+30000</f>
        <v>261385</v>
      </c>
    </row>
    <row r="76" spans="1:5" outlineLevel="4" x14ac:dyDescent="0.25">
      <c r="A76" s="22" t="s">
        <v>326</v>
      </c>
      <c r="B76" s="23" t="s">
        <v>27</v>
      </c>
      <c r="C76" s="23" t="s">
        <v>327</v>
      </c>
      <c r="D76" s="23" t="s">
        <v>8</v>
      </c>
      <c r="E76" s="69">
        <f>E77</f>
        <v>50000</v>
      </c>
    </row>
    <row r="77" spans="1:5" outlineLevel="5" x14ac:dyDescent="0.25">
      <c r="A77" s="22" t="s">
        <v>18</v>
      </c>
      <c r="B77" s="23" t="s">
        <v>27</v>
      </c>
      <c r="C77" s="23" t="s">
        <v>327</v>
      </c>
      <c r="D77" s="23" t="s">
        <v>19</v>
      </c>
      <c r="E77" s="69">
        <f>E78</f>
        <v>50000</v>
      </c>
    </row>
    <row r="78" spans="1:5" ht="37.5" outlineLevel="6" x14ac:dyDescent="0.25">
      <c r="A78" s="22" t="s">
        <v>20</v>
      </c>
      <c r="B78" s="23" t="s">
        <v>27</v>
      </c>
      <c r="C78" s="23" t="s">
        <v>327</v>
      </c>
      <c r="D78" s="23" t="s">
        <v>21</v>
      </c>
      <c r="E78" s="69">
        <v>50000</v>
      </c>
    </row>
    <row r="79" spans="1:5" ht="18" customHeight="1" outlineLevel="6" x14ac:dyDescent="0.25">
      <c r="A79" s="22" t="s">
        <v>202</v>
      </c>
      <c r="B79" s="23" t="s">
        <v>27</v>
      </c>
      <c r="C79" s="23" t="s">
        <v>218</v>
      </c>
      <c r="D79" s="23" t="s">
        <v>8</v>
      </c>
      <c r="E79" s="69">
        <f>E80</f>
        <v>16970379.740000002</v>
      </c>
    </row>
    <row r="80" spans="1:5" ht="37.5" outlineLevel="4" x14ac:dyDescent="0.25">
      <c r="A80" s="22" t="s">
        <v>46</v>
      </c>
      <c r="B80" s="23" t="s">
        <v>27</v>
      </c>
      <c r="C80" s="23" t="s">
        <v>151</v>
      </c>
      <c r="D80" s="23" t="s">
        <v>8</v>
      </c>
      <c r="E80" s="69">
        <f>E81+E83+E85</f>
        <v>16970379.740000002</v>
      </c>
    </row>
    <row r="81" spans="1:5" ht="56.25" outlineLevel="5" x14ac:dyDescent="0.25">
      <c r="A81" s="22" t="s">
        <v>14</v>
      </c>
      <c r="B81" s="23" t="s">
        <v>27</v>
      </c>
      <c r="C81" s="23" t="s">
        <v>151</v>
      </c>
      <c r="D81" s="23" t="s">
        <v>15</v>
      </c>
      <c r="E81" s="69">
        <f>E82</f>
        <v>7586287</v>
      </c>
    </row>
    <row r="82" spans="1:5" outlineLevel="6" x14ac:dyDescent="0.25">
      <c r="A82" s="22" t="s">
        <v>47</v>
      </c>
      <c r="B82" s="23" t="s">
        <v>27</v>
      </c>
      <c r="C82" s="23" t="s">
        <v>151</v>
      </c>
      <c r="D82" s="23" t="s">
        <v>48</v>
      </c>
      <c r="E82" s="69">
        <v>7586287</v>
      </c>
    </row>
    <row r="83" spans="1:5" outlineLevel="5" x14ac:dyDescent="0.25">
      <c r="A83" s="22" t="s">
        <v>18</v>
      </c>
      <c r="B83" s="23" t="s">
        <v>27</v>
      </c>
      <c r="C83" s="23" t="s">
        <v>151</v>
      </c>
      <c r="D83" s="23" t="s">
        <v>19</v>
      </c>
      <c r="E83" s="69">
        <f>E84</f>
        <v>8657922.7400000002</v>
      </c>
    </row>
    <row r="84" spans="1:5" ht="37.5" outlineLevel="6" x14ac:dyDescent="0.25">
      <c r="A84" s="22" t="s">
        <v>20</v>
      </c>
      <c r="B84" s="23" t="s">
        <v>27</v>
      </c>
      <c r="C84" s="23" t="s">
        <v>151</v>
      </c>
      <c r="D84" s="23" t="s">
        <v>21</v>
      </c>
      <c r="E84" s="69">
        <v>8657922.7400000002</v>
      </c>
    </row>
    <row r="85" spans="1:5" outlineLevel="5" x14ac:dyDescent="0.25">
      <c r="A85" s="22" t="s">
        <v>22</v>
      </c>
      <c r="B85" s="23" t="s">
        <v>27</v>
      </c>
      <c r="C85" s="23" t="s">
        <v>151</v>
      </c>
      <c r="D85" s="23" t="s">
        <v>23</v>
      </c>
      <c r="E85" s="69">
        <f>E86</f>
        <v>726170</v>
      </c>
    </row>
    <row r="86" spans="1:5" outlineLevel="6" x14ac:dyDescent="0.25">
      <c r="A86" s="22" t="s">
        <v>24</v>
      </c>
      <c r="B86" s="23" t="s">
        <v>27</v>
      </c>
      <c r="C86" s="23" t="s">
        <v>151</v>
      </c>
      <c r="D86" s="23" t="s">
        <v>25</v>
      </c>
      <c r="E86" s="69">
        <v>726170</v>
      </c>
    </row>
    <row r="87" spans="1:5" outlineLevel="6" x14ac:dyDescent="0.25">
      <c r="A87" s="24" t="s">
        <v>492</v>
      </c>
      <c r="B87" s="23" t="s">
        <v>27</v>
      </c>
      <c r="C87" s="23" t="s">
        <v>257</v>
      </c>
      <c r="D87" s="23" t="s">
        <v>8</v>
      </c>
      <c r="E87" s="69">
        <f>E88</f>
        <v>1500000</v>
      </c>
    </row>
    <row r="88" spans="1:5" outlineLevel="6" x14ac:dyDescent="0.25">
      <c r="A88" s="24" t="s">
        <v>493</v>
      </c>
      <c r="B88" s="23" t="s">
        <v>27</v>
      </c>
      <c r="C88" s="23" t="s">
        <v>494</v>
      </c>
      <c r="D88" s="23" t="s">
        <v>8</v>
      </c>
      <c r="E88" s="69">
        <f>E89</f>
        <v>1500000</v>
      </c>
    </row>
    <row r="89" spans="1:5" outlineLevel="6" x14ac:dyDescent="0.25">
      <c r="A89" s="22" t="s">
        <v>18</v>
      </c>
      <c r="B89" s="23" t="s">
        <v>27</v>
      </c>
      <c r="C89" s="23" t="s">
        <v>494</v>
      </c>
      <c r="D89" s="23" t="s">
        <v>19</v>
      </c>
      <c r="E89" s="69">
        <f>E90</f>
        <v>1500000</v>
      </c>
    </row>
    <row r="90" spans="1:5" ht="37.5" outlineLevel="6" x14ac:dyDescent="0.25">
      <c r="A90" s="22" t="s">
        <v>20</v>
      </c>
      <c r="B90" s="23" t="s">
        <v>27</v>
      </c>
      <c r="C90" s="23" t="s">
        <v>494</v>
      </c>
      <c r="D90" s="23" t="s">
        <v>21</v>
      </c>
      <c r="E90" s="69">
        <v>1500000</v>
      </c>
    </row>
    <row r="91" spans="1:5" ht="37.5" outlineLevel="6" x14ac:dyDescent="0.25">
      <c r="A91" s="63" t="s">
        <v>447</v>
      </c>
      <c r="B91" s="43" t="s">
        <v>27</v>
      </c>
      <c r="C91" s="43" t="s">
        <v>152</v>
      </c>
      <c r="D91" s="43" t="s">
        <v>8</v>
      </c>
      <c r="E91" s="69">
        <f>E92</f>
        <v>215000</v>
      </c>
    </row>
    <row r="92" spans="1:5" outlineLevel="6" x14ac:dyDescent="0.25">
      <c r="A92" s="22" t="s">
        <v>328</v>
      </c>
      <c r="B92" s="23" t="s">
        <v>27</v>
      </c>
      <c r="C92" s="23" t="s">
        <v>220</v>
      </c>
      <c r="D92" s="23" t="s">
        <v>8</v>
      </c>
      <c r="E92" s="69">
        <f>E93</f>
        <v>215000</v>
      </c>
    </row>
    <row r="93" spans="1:5" outlineLevel="6" x14ac:dyDescent="0.25">
      <c r="A93" s="22" t="s">
        <v>329</v>
      </c>
      <c r="B93" s="23" t="s">
        <v>27</v>
      </c>
      <c r="C93" s="23" t="s">
        <v>330</v>
      </c>
      <c r="D93" s="23" t="s">
        <v>8</v>
      </c>
      <c r="E93" s="69">
        <f>E94</f>
        <v>215000</v>
      </c>
    </row>
    <row r="94" spans="1:5" outlineLevel="6" x14ac:dyDescent="0.25">
      <c r="A94" s="22" t="s">
        <v>18</v>
      </c>
      <c r="B94" s="23" t="s">
        <v>27</v>
      </c>
      <c r="C94" s="23" t="s">
        <v>330</v>
      </c>
      <c r="D94" s="23" t="s">
        <v>19</v>
      </c>
      <c r="E94" s="69">
        <f>E95</f>
        <v>215000</v>
      </c>
    </row>
    <row r="95" spans="1:5" ht="37.5" outlineLevel="6" x14ac:dyDescent="0.25">
      <c r="A95" s="22" t="s">
        <v>20</v>
      </c>
      <c r="B95" s="23" t="s">
        <v>27</v>
      </c>
      <c r="C95" s="23" t="s">
        <v>330</v>
      </c>
      <c r="D95" s="23" t="s">
        <v>21</v>
      </c>
      <c r="E95" s="69">
        <v>215000</v>
      </c>
    </row>
    <row r="96" spans="1:5" ht="37.5" outlineLevel="6" x14ac:dyDescent="0.25">
      <c r="A96" s="63" t="s">
        <v>448</v>
      </c>
      <c r="B96" s="43" t="s">
        <v>27</v>
      </c>
      <c r="C96" s="43" t="s">
        <v>315</v>
      </c>
      <c r="D96" s="43" t="s">
        <v>8</v>
      </c>
      <c r="E96" s="69">
        <f>E97</f>
        <v>1768638</v>
      </c>
    </row>
    <row r="97" spans="1:5" ht="37.5" outlineLevel="6" x14ac:dyDescent="0.25">
      <c r="A97" s="25" t="s">
        <v>331</v>
      </c>
      <c r="B97" s="23" t="s">
        <v>27</v>
      </c>
      <c r="C97" s="23" t="s">
        <v>317</v>
      </c>
      <c r="D97" s="23" t="s">
        <v>8</v>
      </c>
      <c r="E97" s="69">
        <f>E98+E101</f>
        <v>1768638</v>
      </c>
    </row>
    <row r="98" spans="1:5" ht="37.5" outlineLevel="6" x14ac:dyDescent="0.25">
      <c r="A98" s="25" t="s">
        <v>332</v>
      </c>
      <c r="B98" s="23" t="s">
        <v>27</v>
      </c>
      <c r="C98" s="23" t="s">
        <v>333</v>
      </c>
      <c r="D98" s="23" t="s">
        <v>8</v>
      </c>
      <c r="E98" s="69">
        <f>E99</f>
        <v>1726138</v>
      </c>
    </row>
    <row r="99" spans="1:5" outlineLevel="6" x14ac:dyDescent="0.25">
      <c r="A99" s="22" t="s">
        <v>18</v>
      </c>
      <c r="B99" s="23" t="s">
        <v>27</v>
      </c>
      <c r="C99" s="23" t="s">
        <v>333</v>
      </c>
      <c r="D99" s="23" t="s">
        <v>19</v>
      </c>
      <c r="E99" s="69">
        <f>E100</f>
        <v>1726138</v>
      </c>
    </row>
    <row r="100" spans="1:5" ht="37.5" outlineLevel="6" x14ac:dyDescent="0.25">
      <c r="A100" s="22" t="s">
        <v>20</v>
      </c>
      <c r="B100" s="23" t="s">
        <v>27</v>
      </c>
      <c r="C100" s="23" t="s">
        <v>333</v>
      </c>
      <c r="D100" s="23" t="s">
        <v>21</v>
      </c>
      <c r="E100" s="69">
        <v>1726138</v>
      </c>
    </row>
    <row r="101" spans="1:5" ht="21" customHeight="1" outlineLevel="6" x14ac:dyDescent="0.25">
      <c r="A101" s="25" t="s">
        <v>334</v>
      </c>
      <c r="B101" s="23" t="s">
        <v>27</v>
      </c>
      <c r="C101" s="23" t="s">
        <v>318</v>
      </c>
      <c r="D101" s="23" t="s">
        <v>8</v>
      </c>
      <c r="E101" s="69">
        <f>E102</f>
        <v>42500</v>
      </c>
    </row>
    <row r="102" spans="1:5" ht="21" customHeight="1" outlineLevel="6" x14ac:dyDescent="0.25">
      <c r="A102" s="22" t="s">
        <v>18</v>
      </c>
      <c r="B102" s="23" t="s">
        <v>27</v>
      </c>
      <c r="C102" s="23" t="s">
        <v>318</v>
      </c>
      <c r="D102" s="23" t="s">
        <v>19</v>
      </c>
      <c r="E102" s="69">
        <f>E103</f>
        <v>42500</v>
      </c>
    </row>
    <row r="103" spans="1:5" ht="37.5" outlineLevel="6" x14ac:dyDescent="0.25">
      <c r="A103" s="22" t="s">
        <v>20</v>
      </c>
      <c r="B103" s="23" t="s">
        <v>27</v>
      </c>
      <c r="C103" s="23" t="s">
        <v>318</v>
      </c>
      <c r="D103" s="23" t="s">
        <v>21</v>
      </c>
      <c r="E103" s="69">
        <v>42500</v>
      </c>
    </row>
    <row r="104" spans="1:5" ht="37.5" outlineLevel="6" x14ac:dyDescent="0.25">
      <c r="A104" s="63" t="s">
        <v>389</v>
      </c>
      <c r="B104" s="43" t="s">
        <v>27</v>
      </c>
      <c r="C104" s="43" t="s">
        <v>335</v>
      </c>
      <c r="D104" s="43" t="s">
        <v>8</v>
      </c>
      <c r="E104" s="69">
        <f>E105</f>
        <v>11983522.800000001</v>
      </c>
    </row>
    <row r="105" spans="1:5" ht="37.5" outlineLevel="6" x14ac:dyDescent="0.25">
      <c r="A105" s="22" t="s">
        <v>201</v>
      </c>
      <c r="B105" s="23" t="s">
        <v>27</v>
      </c>
      <c r="C105" s="23" t="s">
        <v>336</v>
      </c>
      <c r="D105" s="23" t="s">
        <v>8</v>
      </c>
      <c r="E105" s="69">
        <f>E106</f>
        <v>11983522.800000001</v>
      </c>
    </row>
    <row r="106" spans="1:5" ht="37.5" customHeight="1" outlineLevel="6" x14ac:dyDescent="0.25">
      <c r="A106" s="22" t="s">
        <v>45</v>
      </c>
      <c r="B106" s="23" t="s">
        <v>27</v>
      </c>
      <c r="C106" s="23" t="s">
        <v>337</v>
      </c>
      <c r="D106" s="23" t="s">
        <v>8</v>
      </c>
      <c r="E106" s="69">
        <f>E107+E109</f>
        <v>11983522.800000001</v>
      </c>
    </row>
    <row r="107" spans="1:5" outlineLevel="6" x14ac:dyDescent="0.25">
      <c r="A107" s="22" t="s">
        <v>18</v>
      </c>
      <c r="B107" s="23" t="s">
        <v>27</v>
      </c>
      <c r="C107" s="23" t="s">
        <v>337</v>
      </c>
      <c r="D107" s="23" t="s">
        <v>19</v>
      </c>
      <c r="E107" s="69">
        <f>E108</f>
        <v>11825742.800000001</v>
      </c>
    </row>
    <row r="108" spans="1:5" ht="37.5" outlineLevel="6" x14ac:dyDescent="0.25">
      <c r="A108" s="22" t="s">
        <v>20</v>
      </c>
      <c r="B108" s="23" t="s">
        <v>27</v>
      </c>
      <c r="C108" s="23" t="s">
        <v>337</v>
      </c>
      <c r="D108" s="23" t="s">
        <v>21</v>
      </c>
      <c r="E108" s="69">
        <v>11825742.800000001</v>
      </c>
    </row>
    <row r="109" spans="1:5" outlineLevel="6" x14ac:dyDescent="0.25">
      <c r="A109" s="22" t="s">
        <v>22</v>
      </c>
      <c r="B109" s="23" t="s">
        <v>27</v>
      </c>
      <c r="C109" s="23" t="s">
        <v>337</v>
      </c>
      <c r="D109" s="23" t="s">
        <v>23</v>
      </c>
      <c r="E109" s="69">
        <f>E110</f>
        <v>157780</v>
      </c>
    </row>
    <row r="110" spans="1:5" outlineLevel="6" x14ac:dyDescent="0.25">
      <c r="A110" s="22" t="s">
        <v>24</v>
      </c>
      <c r="B110" s="23" t="s">
        <v>27</v>
      </c>
      <c r="C110" s="23" t="s">
        <v>337</v>
      </c>
      <c r="D110" s="23" t="s">
        <v>25</v>
      </c>
      <c r="E110" s="69">
        <v>157780</v>
      </c>
    </row>
    <row r="111" spans="1:5" outlineLevel="2" x14ac:dyDescent="0.25">
      <c r="A111" s="22" t="s">
        <v>183</v>
      </c>
      <c r="B111" s="23" t="s">
        <v>27</v>
      </c>
      <c r="C111" s="23" t="s">
        <v>145</v>
      </c>
      <c r="D111" s="23" t="s">
        <v>8</v>
      </c>
      <c r="E111" s="69">
        <f>E112+E115+E120+E123+E126+E130</f>
        <v>39177072.859999999</v>
      </c>
    </row>
    <row r="112" spans="1:5" outlineLevel="2" x14ac:dyDescent="0.25">
      <c r="A112" s="22" t="s">
        <v>294</v>
      </c>
      <c r="B112" s="23" t="s">
        <v>27</v>
      </c>
      <c r="C112" s="23" t="s">
        <v>295</v>
      </c>
      <c r="D112" s="23" t="s">
        <v>8</v>
      </c>
      <c r="E112" s="69">
        <f>E113</f>
        <v>10841.2</v>
      </c>
    </row>
    <row r="113" spans="1:5" outlineLevel="2" x14ac:dyDescent="0.25">
      <c r="A113" s="22" t="s">
        <v>18</v>
      </c>
      <c r="B113" s="23" t="s">
        <v>27</v>
      </c>
      <c r="C113" s="23" t="s">
        <v>295</v>
      </c>
      <c r="D113" s="23" t="s">
        <v>19</v>
      </c>
      <c r="E113" s="69">
        <f>E114</f>
        <v>10841.2</v>
      </c>
    </row>
    <row r="114" spans="1:5" ht="37.5" outlineLevel="2" x14ac:dyDescent="0.25">
      <c r="A114" s="22" t="s">
        <v>20</v>
      </c>
      <c r="B114" s="23" t="s">
        <v>27</v>
      </c>
      <c r="C114" s="23" t="s">
        <v>295</v>
      </c>
      <c r="D114" s="23" t="s">
        <v>21</v>
      </c>
      <c r="E114" s="69">
        <v>10841.2</v>
      </c>
    </row>
    <row r="115" spans="1:5" ht="37.5" outlineLevel="4" x14ac:dyDescent="0.25">
      <c r="A115" s="22" t="s">
        <v>13</v>
      </c>
      <c r="B115" s="23" t="s">
        <v>27</v>
      </c>
      <c r="C115" s="23" t="s">
        <v>146</v>
      </c>
      <c r="D115" s="23" t="s">
        <v>8</v>
      </c>
      <c r="E115" s="69">
        <f>E116+E118</f>
        <v>19688578</v>
      </c>
    </row>
    <row r="116" spans="1:5" ht="56.25" outlineLevel="5" x14ac:dyDescent="0.25">
      <c r="A116" s="22" t="s">
        <v>14</v>
      </c>
      <c r="B116" s="23" t="s">
        <v>27</v>
      </c>
      <c r="C116" s="23" t="s">
        <v>146</v>
      </c>
      <c r="D116" s="23" t="s">
        <v>15</v>
      </c>
      <c r="E116" s="69">
        <f>E117</f>
        <v>19668578</v>
      </c>
    </row>
    <row r="117" spans="1:5" outlineLevel="6" x14ac:dyDescent="0.25">
      <c r="A117" s="22" t="s">
        <v>16</v>
      </c>
      <c r="B117" s="23" t="s">
        <v>27</v>
      </c>
      <c r="C117" s="23" t="s">
        <v>146</v>
      </c>
      <c r="D117" s="23" t="s">
        <v>17</v>
      </c>
      <c r="E117" s="69">
        <v>19668578</v>
      </c>
    </row>
    <row r="118" spans="1:5" outlineLevel="6" x14ac:dyDescent="0.25">
      <c r="A118" s="22" t="s">
        <v>18</v>
      </c>
      <c r="B118" s="23" t="s">
        <v>27</v>
      </c>
      <c r="C118" s="23" t="s">
        <v>146</v>
      </c>
      <c r="D118" s="23" t="s">
        <v>19</v>
      </c>
      <c r="E118" s="69">
        <f>E119</f>
        <v>20000</v>
      </c>
    </row>
    <row r="119" spans="1:5" ht="37.5" outlineLevel="6" x14ac:dyDescent="0.25">
      <c r="A119" s="22" t="s">
        <v>20</v>
      </c>
      <c r="B119" s="23" t="s">
        <v>27</v>
      </c>
      <c r="C119" s="23" t="s">
        <v>146</v>
      </c>
      <c r="D119" s="23" t="s">
        <v>21</v>
      </c>
      <c r="E119" s="69">
        <v>20000</v>
      </c>
    </row>
    <row r="120" spans="1:5" ht="20.25" customHeight="1" outlineLevel="6" x14ac:dyDescent="0.25">
      <c r="A120" s="22" t="s">
        <v>234</v>
      </c>
      <c r="B120" s="23" t="s">
        <v>27</v>
      </c>
      <c r="C120" s="23" t="s">
        <v>235</v>
      </c>
      <c r="D120" s="23" t="s">
        <v>8</v>
      </c>
      <c r="E120" s="69">
        <f>E121</f>
        <v>212000</v>
      </c>
    </row>
    <row r="121" spans="1:5" outlineLevel="6" x14ac:dyDescent="0.25">
      <c r="A121" s="22" t="s">
        <v>18</v>
      </c>
      <c r="B121" s="23" t="s">
        <v>27</v>
      </c>
      <c r="C121" s="23" t="s">
        <v>235</v>
      </c>
      <c r="D121" s="23" t="s">
        <v>19</v>
      </c>
      <c r="E121" s="69">
        <f>E122</f>
        <v>212000</v>
      </c>
    </row>
    <row r="122" spans="1:5" ht="37.5" outlineLevel="6" x14ac:dyDescent="0.25">
      <c r="A122" s="22" t="s">
        <v>20</v>
      </c>
      <c r="B122" s="23" t="s">
        <v>27</v>
      </c>
      <c r="C122" s="23" t="s">
        <v>235</v>
      </c>
      <c r="D122" s="23" t="s">
        <v>21</v>
      </c>
      <c r="E122" s="69">
        <v>212000</v>
      </c>
    </row>
    <row r="123" spans="1:5" outlineLevel="6" x14ac:dyDescent="0.25">
      <c r="A123" s="22" t="s">
        <v>253</v>
      </c>
      <c r="B123" s="23" t="s">
        <v>27</v>
      </c>
      <c r="C123" s="23" t="s">
        <v>256</v>
      </c>
      <c r="D123" s="23" t="s">
        <v>8</v>
      </c>
      <c r="E123" s="69">
        <f>E124</f>
        <v>100000</v>
      </c>
    </row>
    <row r="124" spans="1:5" outlineLevel="6" x14ac:dyDescent="0.25">
      <c r="A124" s="22" t="s">
        <v>18</v>
      </c>
      <c r="B124" s="23" t="s">
        <v>27</v>
      </c>
      <c r="C124" s="23" t="s">
        <v>256</v>
      </c>
      <c r="D124" s="23" t="s">
        <v>19</v>
      </c>
      <c r="E124" s="69">
        <f>E125</f>
        <v>100000</v>
      </c>
    </row>
    <row r="125" spans="1:5" ht="37.5" outlineLevel="6" x14ac:dyDescent="0.25">
      <c r="A125" s="22" t="s">
        <v>20</v>
      </c>
      <c r="B125" s="23" t="s">
        <v>27</v>
      </c>
      <c r="C125" s="23" t="s">
        <v>256</v>
      </c>
      <c r="D125" s="23" t="s">
        <v>21</v>
      </c>
      <c r="E125" s="69">
        <v>100000</v>
      </c>
    </row>
    <row r="126" spans="1:5" ht="16.5" customHeight="1" outlineLevel="6" x14ac:dyDescent="0.25">
      <c r="A126" s="22" t="s">
        <v>476</v>
      </c>
      <c r="B126" s="23" t="s">
        <v>27</v>
      </c>
      <c r="C126" s="23" t="s">
        <v>477</v>
      </c>
      <c r="D126" s="23" t="s">
        <v>8</v>
      </c>
      <c r="E126" s="69">
        <f>E127</f>
        <v>8092140.0600000005</v>
      </c>
    </row>
    <row r="127" spans="1:5" outlineLevel="6" x14ac:dyDescent="0.25">
      <c r="A127" s="22" t="s">
        <v>22</v>
      </c>
      <c r="B127" s="23" t="s">
        <v>27</v>
      </c>
      <c r="C127" s="23" t="s">
        <v>477</v>
      </c>
      <c r="D127" s="23" t="s">
        <v>23</v>
      </c>
      <c r="E127" s="69">
        <f>E128+E129</f>
        <v>8092140.0600000005</v>
      </c>
    </row>
    <row r="128" spans="1:5" ht="20.25" customHeight="1" outlineLevel="6" x14ac:dyDescent="0.25">
      <c r="A128" s="22" t="s">
        <v>478</v>
      </c>
      <c r="B128" s="23" t="s">
        <v>27</v>
      </c>
      <c r="C128" s="23" t="s">
        <v>477</v>
      </c>
      <c r="D128" s="23" t="s">
        <v>479</v>
      </c>
      <c r="E128" s="69">
        <f>318792.86-169109</f>
        <v>149683.85999999999</v>
      </c>
    </row>
    <row r="129" spans="1:5" ht="20.25" customHeight="1" outlineLevel="6" x14ac:dyDescent="0.25">
      <c r="A129" s="22" t="s">
        <v>489</v>
      </c>
      <c r="B129" s="23" t="s">
        <v>27</v>
      </c>
      <c r="C129" s="23" t="s">
        <v>477</v>
      </c>
      <c r="D129" s="23" t="s">
        <v>25</v>
      </c>
      <c r="E129" s="69">
        <v>7942456.2000000002</v>
      </c>
    </row>
    <row r="130" spans="1:5" outlineLevel="6" x14ac:dyDescent="0.25">
      <c r="A130" s="22" t="s">
        <v>263</v>
      </c>
      <c r="B130" s="23" t="s">
        <v>27</v>
      </c>
      <c r="C130" s="23" t="s">
        <v>262</v>
      </c>
      <c r="D130" s="23" t="s">
        <v>8</v>
      </c>
      <c r="E130" s="69">
        <f>E162+E136+E131+E139+E144+E147+E152+E157+E165</f>
        <v>11073513.6</v>
      </c>
    </row>
    <row r="131" spans="1:5" ht="56.25" outlineLevel="4" x14ac:dyDescent="0.25">
      <c r="A131" s="13" t="s">
        <v>427</v>
      </c>
      <c r="B131" s="23" t="s">
        <v>27</v>
      </c>
      <c r="C131" s="23" t="s">
        <v>275</v>
      </c>
      <c r="D131" s="23" t="s">
        <v>8</v>
      </c>
      <c r="E131" s="69">
        <f>E132+E134</f>
        <v>2400990</v>
      </c>
    </row>
    <row r="132" spans="1:5" ht="56.25" outlineLevel="5" x14ac:dyDescent="0.25">
      <c r="A132" s="22" t="s">
        <v>14</v>
      </c>
      <c r="B132" s="23" t="s">
        <v>27</v>
      </c>
      <c r="C132" s="23" t="s">
        <v>275</v>
      </c>
      <c r="D132" s="23" t="s">
        <v>15</v>
      </c>
      <c r="E132" s="69">
        <f>E133</f>
        <v>2321550</v>
      </c>
    </row>
    <row r="133" spans="1:5" outlineLevel="6" x14ac:dyDescent="0.25">
      <c r="A133" s="22" t="s">
        <v>16</v>
      </c>
      <c r="B133" s="23" t="s">
        <v>27</v>
      </c>
      <c r="C133" s="23" t="s">
        <v>275</v>
      </c>
      <c r="D133" s="23" t="s">
        <v>17</v>
      </c>
      <c r="E133" s="69">
        <v>2321550</v>
      </c>
    </row>
    <row r="134" spans="1:5" outlineLevel="5" x14ac:dyDescent="0.25">
      <c r="A134" s="22" t="s">
        <v>18</v>
      </c>
      <c r="B134" s="23" t="s">
        <v>27</v>
      </c>
      <c r="C134" s="23" t="s">
        <v>275</v>
      </c>
      <c r="D134" s="23" t="s">
        <v>19</v>
      </c>
      <c r="E134" s="69">
        <f>E135</f>
        <v>79440</v>
      </c>
    </row>
    <row r="135" spans="1:5" ht="37.5" outlineLevel="6" x14ac:dyDescent="0.25">
      <c r="A135" s="22" t="s">
        <v>20</v>
      </c>
      <c r="B135" s="23" t="s">
        <v>27</v>
      </c>
      <c r="C135" s="23" t="s">
        <v>275</v>
      </c>
      <c r="D135" s="23" t="s">
        <v>21</v>
      </c>
      <c r="E135" s="69">
        <v>79440</v>
      </c>
    </row>
    <row r="136" spans="1:5" ht="37.5" outlineLevel="6" x14ac:dyDescent="0.25">
      <c r="A136" s="22" t="s">
        <v>505</v>
      </c>
      <c r="B136" s="23" t="s">
        <v>27</v>
      </c>
      <c r="C136" s="23" t="s">
        <v>506</v>
      </c>
      <c r="D136" s="23" t="s">
        <v>8</v>
      </c>
      <c r="E136" s="69">
        <f>E137</f>
        <v>342042</v>
      </c>
    </row>
    <row r="137" spans="1:5" ht="56.25" outlineLevel="6" x14ac:dyDescent="0.25">
      <c r="A137" s="22" t="s">
        <v>14</v>
      </c>
      <c r="B137" s="23" t="s">
        <v>27</v>
      </c>
      <c r="C137" s="23" t="s">
        <v>506</v>
      </c>
      <c r="D137" s="23" t="s">
        <v>15</v>
      </c>
      <c r="E137" s="69">
        <f>E138</f>
        <v>342042</v>
      </c>
    </row>
    <row r="138" spans="1:5" outlineLevel="6" x14ac:dyDescent="0.25">
      <c r="A138" s="22" t="s">
        <v>16</v>
      </c>
      <c r="B138" s="23" t="s">
        <v>27</v>
      </c>
      <c r="C138" s="23" t="s">
        <v>506</v>
      </c>
      <c r="D138" s="23" t="s">
        <v>17</v>
      </c>
      <c r="E138" s="69">
        <v>342042</v>
      </c>
    </row>
    <row r="139" spans="1:5" ht="56.25" outlineLevel="4" x14ac:dyDescent="0.25">
      <c r="A139" s="13" t="s">
        <v>393</v>
      </c>
      <c r="B139" s="23" t="s">
        <v>27</v>
      </c>
      <c r="C139" s="23" t="s">
        <v>276</v>
      </c>
      <c r="D139" s="23" t="s">
        <v>8</v>
      </c>
      <c r="E139" s="69">
        <f>E140+E142</f>
        <v>1181384</v>
      </c>
    </row>
    <row r="140" spans="1:5" ht="56.25" outlineLevel="5" x14ac:dyDescent="0.25">
      <c r="A140" s="22" t="s">
        <v>14</v>
      </c>
      <c r="B140" s="23" t="s">
        <v>27</v>
      </c>
      <c r="C140" s="23" t="s">
        <v>276</v>
      </c>
      <c r="D140" s="23" t="s">
        <v>15</v>
      </c>
      <c r="E140" s="69">
        <f>E141</f>
        <v>1166384</v>
      </c>
    </row>
    <row r="141" spans="1:5" outlineLevel="6" x14ac:dyDescent="0.25">
      <c r="A141" s="22" t="s">
        <v>16</v>
      </c>
      <c r="B141" s="23" t="s">
        <v>27</v>
      </c>
      <c r="C141" s="23" t="s">
        <v>276</v>
      </c>
      <c r="D141" s="23" t="s">
        <v>17</v>
      </c>
      <c r="E141" s="69">
        <v>1166384</v>
      </c>
    </row>
    <row r="142" spans="1:5" outlineLevel="5" x14ac:dyDescent="0.25">
      <c r="A142" s="22" t="s">
        <v>18</v>
      </c>
      <c r="B142" s="23" t="s">
        <v>27</v>
      </c>
      <c r="C142" s="23" t="s">
        <v>276</v>
      </c>
      <c r="D142" s="23" t="s">
        <v>19</v>
      </c>
      <c r="E142" s="69">
        <f>E143</f>
        <v>15000</v>
      </c>
    </row>
    <row r="143" spans="1:5" ht="37.5" outlineLevel="6" x14ac:dyDescent="0.25">
      <c r="A143" s="22" t="s">
        <v>20</v>
      </c>
      <c r="B143" s="23" t="s">
        <v>27</v>
      </c>
      <c r="C143" s="23" t="s">
        <v>276</v>
      </c>
      <c r="D143" s="23" t="s">
        <v>21</v>
      </c>
      <c r="E143" s="69">
        <v>15000</v>
      </c>
    </row>
    <row r="144" spans="1:5" ht="56.25" outlineLevel="4" x14ac:dyDescent="0.25">
      <c r="A144" s="13" t="s">
        <v>392</v>
      </c>
      <c r="B144" s="23" t="s">
        <v>27</v>
      </c>
      <c r="C144" s="23" t="s">
        <v>277</v>
      </c>
      <c r="D144" s="23" t="s">
        <v>8</v>
      </c>
      <c r="E144" s="69">
        <f>E145</f>
        <v>765954</v>
      </c>
    </row>
    <row r="145" spans="1:5" ht="56.25" outlineLevel="5" x14ac:dyDescent="0.25">
      <c r="A145" s="22" t="s">
        <v>14</v>
      </c>
      <c r="B145" s="23" t="s">
        <v>27</v>
      </c>
      <c r="C145" s="23" t="s">
        <v>277</v>
      </c>
      <c r="D145" s="23" t="s">
        <v>15</v>
      </c>
      <c r="E145" s="69">
        <f>E146</f>
        <v>765954</v>
      </c>
    </row>
    <row r="146" spans="1:5" outlineLevel="6" x14ac:dyDescent="0.25">
      <c r="A146" s="22" t="s">
        <v>16</v>
      </c>
      <c r="B146" s="23" t="s">
        <v>27</v>
      </c>
      <c r="C146" s="23" t="s">
        <v>277</v>
      </c>
      <c r="D146" s="23" t="s">
        <v>17</v>
      </c>
      <c r="E146" s="69">
        <v>765954</v>
      </c>
    </row>
    <row r="147" spans="1:5" ht="56.25" outlineLevel="4" x14ac:dyDescent="0.25">
      <c r="A147" s="13" t="s">
        <v>391</v>
      </c>
      <c r="B147" s="23" t="s">
        <v>27</v>
      </c>
      <c r="C147" s="23" t="s">
        <v>278</v>
      </c>
      <c r="D147" s="23" t="s">
        <v>8</v>
      </c>
      <c r="E147" s="69">
        <f>E148+E150</f>
        <v>774981</v>
      </c>
    </row>
    <row r="148" spans="1:5" ht="56.25" outlineLevel="5" x14ac:dyDescent="0.25">
      <c r="A148" s="22" t="s">
        <v>14</v>
      </c>
      <c r="B148" s="23" t="s">
        <v>27</v>
      </c>
      <c r="C148" s="23" t="s">
        <v>278</v>
      </c>
      <c r="D148" s="23" t="s">
        <v>15</v>
      </c>
      <c r="E148" s="69">
        <f>E149</f>
        <v>729981</v>
      </c>
    </row>
    <row r="149" spans="1:5" outlineLevel="6" x14ac:dyDescent="0.25">
      <c r="A149" s="22" t="s">
        <v>16</v>
      </c>
      <c r="B149" s="23" t="s">
        <v>27</v>
      </c>
      <c r="C149" s="23" t="s">
        <v>278</v>
      </c>
      <c r="D149" s="23" t="s">
        <v>17</v>
      </c>
      <c r="E149" s="69">
        <v>729981</v>
      </c>
    </row>
    <row r="150" spans="1:5" outlineLevel="5" x14ac:dyDescent="0.25">
      <c r="A150" s="22" t="s">
        <v>18</v>
      </c>
      <c r="B150" s="23" t="s">
        <v>27</v>
      </c>
      <c r="C150" s="23" t="s">
        <v>278</v>
      </c>
      <c r="D150" s="23" t="s">
        <v>19</v>
      </c>
      <c r="E150" s="69">
        <f>E151</f>
        <v>45000</v>
      </c>
    </row>
    <row r="151" spans="1:5" ht="37.5" outlineLevel="6" x14ac:dyDescent="0.25">
      <c r="A151" s="22" t="s">
        <v>20</v>
      </c>
      <c r="B151" s="23" t="s">
        <v>27</v>
      </c>
      <c r="C151" s="23" t="s">
        <v>278</v>
      </c>
      <c r="D151" s="23" t="s">
        <v>21</v>
      </c>
      <c r="E151" s="69">
        <v>45000</v>
      </c>
    </row>
    <row r="152" spans="1:5" ht="37.5" outlineLevel="6" x14ac:dyDescent="0.25">
      <c r="A152" s="22" t="s">
        <v>418</v>
      </c>
      <c r="B152" s="23" t="s">
        <v>27</v>
      </c>
      <c r="C152" s="23" t="s">
        <v>419</v>
      </c>
      <c r="D152" s="23" t="s">
        <v>8</v>
      </c>
      <c r="E152" s="69">
        <f>E153+E155</f>
        <v>1819318</v>
      </c>
    </row>
    <row r="153" spans="1:5" ht="56.25" outlineLevel="6" x14ac:dyDescent="0.25">
      <c r="A153" s="22" t="s">
        <v>14</v>
      </c>
      <c r="B153" s="23" t="s">
        <v>27</v>
      </c>
      <c r="C153" s="23" t="s">
        <v>419</v>
      </c>
      <c r="D153" s="23" t="s">
        <v>15</v>
      </c>
      <c r="E153" s="69">
        <f>E154</f>
        <v>1661718</v>
      </c>
    </row>
    <row r="154" spans="1:5" outlineLevel="6" x14ac:dyDescent="0.25">
      <c r="A154" s="22" t="s">
        <v>16</v>
      </c>
      <c r="B154" s="23" t="s">
        <v>27</v>
      </c>
      <c r="C154" s="23" t="s">
        <v>419</v>
      </c>
      <c r="D154" s="23" t="s">
        <v>17</v>
      </c>
      <c r="E154" s="69">
        <v>1661718</v>
      </c>
    </row>
    <row r="155" spans="1:5" outlineLevel="6" x14ac:dyDescent="0.25">
      <c r="A155" s="22" t="s">
        <v>18</v>
      </c>
      <c r="B155" s="23" t="s">
        <v>27</v>
      </c>
      <c r="C155" s="23" t="s">
        <v>419</v>
      </c>
      <c r="D155" s="23" t="s">
        <v>19</v>
      </c>
      <c r="E155" s="69">
        <f>E156</f>
        <v>157600</v>
      </c>
    </row>
    <row r="156" spans="1:5" ht="37.5" outlineLevel="6" x14ac:dyDescent="0.25">
      <c r="A156" s="22" t="s">
        <v>20</v>
      </c>
      <c r="B156" s="23" t="s">
        <v>27</v>
      </c>
      <c r="C156" s="23" t="s">
        <v>419</v>
      </c>
      <c r="D156" s="23" t="s">
        <v>21</v>
      </c>
      <c r="E156" s="69">
        <v>157600</v>
      </c>
    </row>
    <row r="157" spans="1:5" ht="75" outlineLevel="6" x14ac:dyDescent="0.25">
      <c r="A157" s="22" t="s">
        <v>484</v>
      </c>
      <c r="B157" s="23" t="s">
        <v>27</v>
      </c>
      <c r="C157" s="23" t="s">
        <v>490</v>
      </c>
      <c r="D157" s="23" t="s">
        <v>8</v>
      </c>
      <c r="E157" s="69">
        <f>E158+E160</f>
        <v>2692195</v>
      </c>
    </row>
    <row r="158" spans="1:5" ht="56.25" outlineLevel="6" x14ac:dyDescent="0.25">
      <c r="A158" s="22" t="s">
        <v>14</v>
      </c>
      <c r="B158" s="23" t="s">
        <v>27</v>
      </c>
      <c r="C158" s="23" t="s">
        <v>490</v>
      </c>
      <c r="D158" s="23" t="s">
        <v>15</v>
      </c>
      <c r="E158" s="69">
        <f>E159</f>
        <v>1929040</v>
      </c>
    </row>
    <row r="159" spans="1:5" outlineLevel="6" x14ac:dyDescent="0.25">
      <c r="A159" s="22" t="s">
        <v>16</v>
      </c>
      <c r="B159" s="23" t="s">
        <v>27</v>
      </c>
      <c r="C159" s="23" t="s">
        <v>490</v>
      </c>
      <c r="D159" s="23" t="s">
        <v>17</v>
      </c>
      <c r="E159" s="69">
        <v>1929040</v>
      </c>
    </row>
    <row r="160" spans="1:5" outlineLevel="6" x14ac:dyDescent="0.25">
      <c r="A160" s="22" t="s">
        <v>18</v>
      </c>
      <c r="B160" s="23" t="s">
        <v>27</v>
      </c>
      <c r="C160" s="23" t="s">
        <v>490</v>
      </c>
      <c r="D160" s="23" t="s">
        <v>19</v>
      </c>
      <c r="E160" s="69">
        <f>E161</f>
        <v>763155</v>
      </c>
    </row>
    <row r="161" spans="1:9" ht="37.5" outlineLevel="6" x14ac:dyDescent="0.25">
      <c r="A161" s="22" t="s">
        <v>20</v>
      </c>
      <c r="B161" s="23" t="s">
        <v>27</v>
      </c>
      <c r="C161" s="23" t="s">
        <v>490</v>
      </c>
      <c r="D161" s="23" t="s">
        <v>21</v>
      </c>
      <c r="E161" s="69">
        <v>763155</v>
      </c>
    </row>
    <row r="162" spans="1:9" ht="35.25" customHeight="1" outlineLevel="6" x14ac:dyDescent="0.25">
      <c r="A162" s="13" t="s">
        <v>390</v>
      </c>
      <c r="B162" s="23" t="s">
        <v>27</v>
      </c>
      <c r="C162" s="23" t="s">
        <v>291</v>
      </c>
      <c r="D162" s="23" t="s">
        <v>8</v>
      </c>
      <c r="E162" s="69">
        <f>E163</f>
        <v>453524</v>
      </c>
    </row>
    <row r="163" spans="1:9" ht="56.25" outlineLevel="6" x14ac:dyDescent="0.25">
      <c r="A163" s="22" t="s">
        <v>14</v>
      </c>
      <c r="B163" s="23" t="s">
        <v>27</v>
      </c>
      <c r="C163" s="23" t="s">
        <v>291</v>
      </c>
      <c r="D163" s="23" t="s">
        <v>15</v>
      </c>
      <c r="E163" s="69">
        <f>E164</f>
        <v>453524</v>
      </c>
    </row>
    <row r="164" spans="1:9" outlineLevel="6" x14ac:dyDescent="0.25">
      <c r="A164" s="22" t="s">
        <v>16</v>
      </c>
      <c r="B164" s="23" t="s">
        <v>27</v>
      </c>
      <c r="C164" s="23" t="s">
        <v>291</v>
      </c>
      <c r="D164" s="23" t="s">
        <v>17</v>
      </c>
      <c r="E164" s="69">
        <v>453524</v>
      </c>
    </row>
    <row r="165" spans="1:9" ht="56.25" outlineLevel="6" x14ac:dyDescent="0.25">
      <c r="A165" s="22" t="s">
        <v>504</v>
      </c>
      <c r="B165" s="23" t="s">
        <v>27</v>
      </c>
      <c r="C165" s="23" t="s">
        <v>497</v>
      </c>
      <c r="D165" s="23" t="s">
        <v>8</v>
      </c>
      <c r="E165" s="69">
        <f>E166</f>
        <v>643125.6</v>
      </c>
    </row>
    <row r="166" spans="1:9" outlineLevel="6" x14ac:dyDescent="0.25">
      <c r="A166" s="22" t="s">
        <v>18</v>
      </c>
      <c r="B166" s="23" t="s">
        <v>27</v>
      </c>
      <c r="C166" s="23" t="s">
        <v>497</v>
      </c>
      <c r="D166" s="23" t="s">
        <v>19</v>
      </c>
      <c r="E166" s="69">
        <f>E167</f>
        <v>643125.6</v>
      </c>
    </row>
    <row r="167" spans="1:9" ht="37.5" outlineLevel="6" x14ac:dyDescent="0.25">
      <c r="A167" s="22" t="s">
        <v>20</v>
      </c>
      <c r="B167" s="23" t="s">
        <v>27</v>
      </c>
      <c r="C167" s="23" t="s">
        <v>497</v>
      </c>
      <c r="D167" s="23" t="s">
        <v>21</v>
      </c>
      <c r="E167" s="69">
        <v>643125.6</v>
      </c>
    </row>
    <row r="168" spans="1:9" s="3" customFormat="1" ht="37.5" x14ac:dyDescent="0.25">
      <c r="A168" s="20" t="s">
        <v>54</v>
      </c>
      <c r="B168" s="21" t="s">
        <v>55</v>
      </c>
      <c r="C168" s="21" t="s">
        <v>144</v>
      </c>
      <c r="D168" s="21" t="s">
        <v>8</v>
      </c>
      <c r="E168" s="73">
        <f>E169</f>
        <v>200000</v>
      </c>
      <c r="F168" s="60"/>
      <c r="G168" s="89"/>
      <c r="H168" s="89"/>
      <c r="I168" s="89"/>
    </row>
    <row r="169" spans="1:9" ht="37.5" outlineLevel="1" x14ac:dyDescent="0.25">
      <c r="A169" s="22" t="s">
        <v>56</v>
      </c>
      <c r="B169" s="23" t="s">
        <v>57</v>
      </c>
      <c r="C169" s="23" t="s">
        <v>144</v>
      </c>
      <c r="D169" s="23" t="s">
        <v>8</v>
      </c>
      <c r="E169" s="69">
        <f>E170</f>
        <v>200000</v>
      </c>
    </row>
    <row r="170" spans="1:9" outlineLevel="3" x14ac:dyDescent="0.25">
      <c r="A170" s="22" t="s">
        <v>183</v>
      </c>
      <c r="B170" s="23" t="s">
        <v>57</v>
      </c>
      <c r="C170" s="23" t="s">
        <v>145</v>
      </c>
      <c r="D170" s="23" t="s">
        <v>8</v>
      </c>
      <c r="E170" s="69">
        <f>E171</f>
        <v>200000</v>
      </c>
    </row>
    <row r="171" spans="1:9" ht="37.5" outlineLevel="4" x14ac:dyDescent="0.25">
      <c r="A171" s="22" t="s">
        <v>58</v>
      </c>
      <c r="B171" s="23" t="s">
        <v>57</v>
      </c>
      <c r="C171" s="23" t="s">
        <v>154</v>
      </c>
      <c r="D171" s="23" t="s">
        <v>8</v>
      </c>
      <c r="E171" s="69">
        <f>E172</f>
        <v>200000</v>
      </c>
    </row>
    <row r="172" spans="1:9" outlineLevel="5" x14ac:dyDescent="0.25">
      <c r="A172" s="22" t="s">
        <v>18</v>
      </c>
      <c r="B172" s="23" t="s">
        <v>57</v>
      </c>
      <c r="C172" s="23" t="s">
        <v>154</v>
      </c>
      <c r="D172" s="23" t="s">
        <v>19</v>
      </c>
      <c r="E172" s="69">
        <f>E173</f>
        <v>200000</v>
      </c>
    </row>
    <row r="173" spans="1:9" ht="37.5" outlineLevel="6" x14ac:dyDescent="0.25">
      <c r="A173" s="22" t="s">
        <v>20</v>
      </c>
      <c r="B173" s="23" t="s">
        <v>57</v>
      </c>
      <c r="C173" s="23" t="s">
        <v>154</v>
      </c>
      <c r="D173" s="23" t="s">
        <v>21</v>
      </c>
      <c r="E173" s="69">
        <v>200000</v>
      </c>
    </row>
    <row r="174" spans="1:9" s="3" customFormat="1" x14ac:dyDescent="0.25">
      <c r="A174" s="20" t="s">
        <v>138</v>
      </c>
      <c r="B174" s="21" t="s">
        <v>59</v>
      </c>
      <c r="C174" s="21" t="s">
        <v>144</v>
      </c>
      <c r="D174" s="21" t="s">
        <v>8</v>
      </c>
      <c r="E174" s="73">
        <f>E175+E181+E187+E199</f>
        <v>24911491.550000001</v>
      </c>
      <c r="F174" s="60"/>
      <c r="G174" s="89"/>
      <c r="H174" s="89"/>
      <c r="I174" s="89"/>
    </row>
    <row r="175" spans="1:9" s="3" customFormat="1" x14ac:dyDescent="0.25">
      <c r="A175" s="22" t="s">
        <v>140</v>
      </c>
      <c r="B175" s="23" t="s">
        <v>141</v>
      </c>
      <c r="C175" s="23" t="s">
        <v>144</v>
      </c>
      <c r="D175" s="23" t="s">
        <v>8</v>
      </c>
      <c r="E175" s="69">
        <f>E176</f>
        <v>316850</v>
      </c>
      <c r="G175" s="89"/>
      <c r="H175" s="89"/>
      <c r="I175" s="89"/>
    </row>
    <row r="176" spans="1:9" s="3" customFormat="1" x14ac:dyDescent="0.25">
      <c r="A176" s="22" t="s">
        <v>183</v>
      </c>
      <c r="B176" s="23" t="s">
        <v>141</v>
      </c>
      <c r="C176" s="23" t="s">
        <v>145</v>
      </c>
      <c r="D176" s="23" t="s">
        <v>8</v>
      </c>
      <c r="E176" s="69">
        <f>E177</f>
        <v>316850</v>
      </c>
      <c r="G176" s="89"/>
      <c r="H176" s="89"/>
      <c r="I176" s="89"/>
    </row>
    <row r="177" spans="1:9" s="3" customFormat="1" x14ac:dyDescent="0.25">
      <c r="A177" s="22" t="s">
        <v>263</v>
      </c>
      <c r="B177" s="23" t="s">
        <v>141</v>
      </c>
      <c r="C177" s="23" t="s">
        <v>262</v>
      </c>
      <c r="D177" s="23" t="s">
        <v>8</v>
      </c>
      <c r="E177" s="69">
        <f>E178</f>
        <v>316850</v>
      </c>
      <c r="G177" s="89"/>
      <c r="H177" s="89"/>
      <c r="I177" s="89"/>
    </row>
    <row r="178" spans="1:9" s="3" customFormat="1" ht="75" x14ac:dyDescent="0.25">
      <c r="A178" s="25" t="s">
        <v>394</v>
      </c>
      <c r="B178" s="23" t="s">
        <v>141</v>
      </c>
      <c r="C178" s="23" t="s">
        <v>274</v>
      </c>
      <c r="D178" s="23" t="s">
        <v>8</v>
      </c>
      <c r="E178" s="69">
        <f>E179</f>
        <v>316850</v>
      </c>
      <c r="G178" s="89"/>
      <c r="H178" s="89"/>
      <c r="I178" s="89"/>
    </row>
    <row r="179" spans="1:9" s="3" customFormat="1" x14ac:dyDescent="0.25">
      <c r="A179" s="22" t="s">
        <v>18</v>
      </c>
      <c r="B179" s="23" t="s">
        <v>141</v>
      </c>
      <c r="C179" s="23" t="s">
        <v>274</v>
      </c>
      <c r="D179" s="23" t="s">
        <v>19</v>
      </c>
      <c r="E179" s="69">
        <f>E180</f>
        <v>316850</v>
      </c>
      <c r="G179" s="89"/>
      <c r="H179" s="89"/>
      <c r="I179" s="89"/>
    </row>
    <row r="180" spans="1:9" s="3" customFormat="1" ht="37.5" x14ac:dyDescent="0.25">
      <c r="A180" s="22" t="s">
        <v>20</v>
      </c>
      <c r="B180" s="23" t="s">
        <v>141</v>
      </c>
      <c r="C180" s="23" t="s">
        <v>274</v>
      </c>
      <c r="D180" s="23" t="s">
        <v>21</v>
      </c>
      <c r="E180" s="69">
        <v>316850</v>
      </c>
      <c r="G180" s="89"/>
      <c r="H180" s="89"/>
      <c r="I180" s="89"/>
    </row>
    <row r="181" spans="1:9" s="3" customFormat="1" x14ac:dyDescent="0.25">
      <c r="A181" s="22" t="s">
        <v>283</v>
      </c>
      <c r="B181" s="23" t="s">
        <v>284</v>
      </c>
      <c r="C181" s="23" t="s">
        <v>144</v>
      </c>
      <c r="D181" s="23" t="s">
        <v>8</v>
      </c>
      <c r="E181" s="69">
        <f>E182</f>
        <v>3223</v>
      </c>
      <c r="G181" s="89"/>
      <c r="H181" s="89"/>
      <c r="I181" s="89"/>
    </row>
    <row r="182" spans="1:9" s="3" customFormat="1" ht="21" customHeight="1" x14ac:dyDescent="0.25">
      <c r="A182" s="22" t="s">
        <v>153</v>
      </c>
      <c r="B182" s="23" t="s">
        <v>284</v>
      </c>
      <c r="C182" s="23" t="s">
        <v>145</v>
      </c>
      <c r="D182" s="23" t="s">
        <v>8</v>
      </c>
      <c r="E182" s="69">
        <f>E183</f>
        <v>3223</v>
      </c>
      <c r="G182" s="89"/>
      <c r="H182" s="89"/>
      <c r="I182" s="89"/>
    </row>
    <row r="183" spans="1:9" s="3" customFormat="1" x14ac:dyDescent="0.25">
      <c r="A183" s="22" t="s">
        <v>263</v>
      </c>
      <c r="B183" s="23" t="s">
        <v>284</v>
      </c>
      <c r="C183" s="23" t="s">
        <v>262</v>
      </c>
      <c r="D183" s="23" t="s">
        <v>8</v>
      </c>
      <c r="E183" s="69">
        <f>E184</f>
        <v>3223</v>
      </c>
      <c r="G183" s="89"/>
      <c r="H183" s="89"/>
      <c r="I183" s="89"/>
    </row>
    <row r="184" spans="1:9" s="3" customFormat="1" ht="93.75" x14ac:dyDescent="0.25">
      <c r="A184" s="13" t="s">
        <v>396</v>
      </c>
      <c r="B184" s="23" t="s">
        <v>284</v>
      </c>
      <c r="C184" s="23" t="s">
        <v>395</v>
      </c>
      <c r="D184" s="23" t="s">
        <v>8</v>
      </c>
      <c r="E184" s="69">
        <f>E185</f>
        <v>3223</v>
      </c>
      <c r="G184" s="89"/>
      <c r="H184" s="89"/>
      <c r="I184" s="89"/>
    </row>
    <row r="185" spans="1:9" s="3" customFormat="1" x14ac:dyDescent="0.25">
      <c r="A185" s="22" t="s">
        <v>18</v>
      </c>
      <c r="B185" s="23" t="s">
        <v>284</v>
      </c>
      <c r="C185" s="23" t="s">
        <v>395</v>
      </c>
      <c r="D185" s="23" t="s">
        <v>19</v>
      </c>
      <c r="E185" s="69">
        <f>E186</f>
        <v>3223</v>
      </c>
      <c r="G185" s="89"/>
      <c r="H185" s="89"/>
      <c r="I185" s="89"/>
    </row>
    <row r="186" spans="1:9" s="3" customFormat="1" ht="37.5" x14ac:dyDescent="0.25">
      <c r="A186" s="22" t="s">
        <v>20</v>
      </c>
      <c r="B186" s="23" t="s">
        <v>284</v>
      </c>
      <c r="C186" s="23" t="s">
        <v>395</v>
      </c>
      <c r="D186" s="23" t="s">
        <v>21</v>
      </c>
      <c r="E186" s="69">
        <v>3223</v>
      </c>
      <c r="G186" s="89"/>
      <c r="H186" s="89"/>
      <c r="I186" s="89"/>
    </row>
    <row r="187" spans="1:9" outlineLevel="6" x14ac:dyDescent="0.25">
      <c r="A187" s="22" t="s">
        <v>62</v>
      </c>
      <c r="B187" s="23" t="s">
        <v>63</v>
      </c>
      <c r="C187" s="23" t="s">
        <v>144</v>
      </c>
      <c r="D187" s="23" t="s">
        <v>8</v>
      </c>
      <c r="E187" s="69">
        <f>E188</f>
        <v>22528418.550000001</v>
      </c>
    </row>
    <row r="188" spans="1:9" ht="56.25" outlineLevel="6" x14ac:dyDescent="0.25">
      <c r="A188" s="63" t="s">
        <v>338</v>
      </c>
      <c r="B188" s="43" t="s">
        <v>63</v>
      </c>
      <c r="C188" s="43" t="s">
        <v>339</v>
      </c>
      <c r="D188" s="43" t="s">
        <v>8</v>
      </c>
      <c r="E188" s="69">
        <f>E189</f>
        <v>22528418.550000001</v>
      </c>
    </row>
    <row r="189" spans="1:9" ht="19.5" customHeight="1" outlineLevel="6" x14ac:dyDescent="0.25">
      <c r="A189" s="22" t="s">
        <v>340</v>
      </c>
      <c r="B189" s="23" t="s">
        <v>63</v>
      </c>
      <c r="C189" s="23" t="s">
        <v>341</v>
      </c>
      <c r="D189" s="23" t="s">
        <v>8</v>
      </c>
      <c r="E189" s="69">
        <f>E190+E196+E193</f>
        <v>22528418.550000001</v>
      </c>
    </row>
    <row r="190" spans="1:9" ht="39.75" customHeight="1" outlineLevel="6" x14ac:dyDescent="0.25">
      <c r="A190" s="66" t="s">
        <v>342</v>
      </c>
      <c r="B190" s="23" t="s">
        <v>63</v>
      </c>
      <c r="C190" s="23" t="s">
        <v>343</v>
      </c>
      <c r="D190" s="23" t="s">
        <v>8</v>
      </c>
      <c r="E190" s="69">
        <f>E191</f>
        <v>13153880</v>
      </c>
    </row>
    <row r="191" spans="1:9" outlineLevel="6" x14ac:dyDescent="0.25">
      <c r="A191" s="22" t="s">
        <v>18</v>
      </c>
      <c r="B191" s="23" t="s">
        <v>63</v>
      </c>
      <c r="C191" s="23" t="s">
        <v>343</v>
      </c>
      <c r="D191" s="23" t="s">
        <v>19</v>
      </c>
      <c r="E191" s="69">
        <f>E192</f>
        <v>13153880</v>
      </c>
    </row>
    <row r="192" spans="1:9" ht="37.5" outlineLevel="6" x14ac:dyDescent="0.25">
      <c r="A192" s="22" t="s">
        <v>20</v>
      </c>
      <c r="B192" s="23" t="s">
        <v>63</v>
      </c>
      <c r="C192" s="23" t="s">
        <v>343</v>
      </c>
      <c r="D192" s="23" t="s">
        <v>21</v>
      </c>
      <c r="E192" s="69">
        <v>13153880</v>
      </c>
    </row>
    <row r="193" spans="1:5" ht="56.25" outlineLevel="6" x14ac:dyDescent="0.25">
      <c r="A193" s="13" t="s">
        <v>397</v>
      </c>
      <c r="B193" s="23" t="s">
        <v>63</v>
      </c>
      <c r="C193" s="23" t="s">
        <v>422</v>
      </c>
      <c r="D193" s="23" t="s">
        <v>8</v>
      </c>
      <c r="E193" s="69">
        <f>E194</f>
        <v>9274538.5500000007</v>
      </c>
    </row>
    <row r="194" spans="1:5" outlineLevel="6" x14ac:dyDescent="0.25">
      <c r="A194" s="22" t="s">
        <v>18</v>
      </c>
      <c r="B194" s="23" t="s">
        <v>63</v>
      </c>
      <c r="C194" s="23" t="s">
        <v>422</v>
      </c>
      <c r="D194" s="23" t="s">
        <v>19</v>
      </c>
      <c r="E194" s="69">
        <f>E195</f>
        <v>9274538.5500000007</v>
      </c>
    </row>
    <row r="195" spans="1:5" ht="37.5" outlineLevel="6" x14ac:dyDescent="0.25">
      <c r="A195" s="22" t="s">
        <v>20</v>
      </c>
      <c r="B195" s="23" t="s">
        <v>63</v>
      </c>
      <c r="C195" s="23" t="s">
        <v>422</v>
      </c>
      <c r="D195" s="23" t="s">
        <v>21</v>
      </c>
      <c r="E195" s="69">
        <v>9274538.5500000007</v>
      </c>
    </row>
    <row r="196" spans="1:5" ht="37.5" outlineLevel="6" x14ac:dyDescent="0.25">
      <c r="A196" s="22" t="s">
        <v>268</v>
      </c>
      <c r="B196" s="23" t="s">
        <v>63</v>
      </c>
      <c r="C196" s="23" t="s">
        <v>421</v>
      </c>
      <c r="D196" s="23" t="s">
        <v>8</v>
      </c>
      <c r="E196" s="69">
        <f>E197</f>
        <v>100000</v>
      </c>
    </row>
    <row r="197" spans="1:5" outlineLevel="6" x14ac:dyDescent="0.25">
      <c r="A197" s="22" t="s">
        <v>18</v>
      </c>
      <c r="B197" s="23" t="s">
        <v>63</v>
      </c>
      <c r="C197" s="23" t="s">
        <v>421</v>
      </c>
      <c r="D197" s="23" t="s">
        <v>19</v>
      </c>
      <c r="E197" s="69">
        <f>E198</f>
        <v>100000</v>
      </c>
    </row>
    <row r="198" spans="1:5" ht="37.5" outlineLevel="6" x14ac:dyDescent="0.25">
      <c r="A198" s="22" t="s">
        <v>20</v>
      </c>
      <c r="B198" s="23" t="s">
        <v>63</v>
      </c>
      <c r="C198" s="23" t="s">
        <v>421</v>
      </c>
      <c r="D198" s="23" t="s">
        <v>21</v>
      </c>
      <c r="E198" s="69">
        <v>100000</v>
      </c>
    </row>
    <row r="199" spans="1:5" outlineLevel="1" x14ac:dyDescent="0.25">
      <c r="A199" s="22" t="s">
        <v>65</v>
      </c>
      <c r="B199" s="23" t="s">
        <v>66</v>
      </c>
      <c r="C199" s="23" t="s">
        <v>144</v>
      </c>
      <c r="D199" s="23" t="s">
        <v>8</v>
      </c>
      <c r="E199" s="69">
        <f>E200</f>
        <v>2063000</v>
      </c>
    </row>
    <row r="200" spans="1:5" ht="38.25" customHeight="1" outlineLevel="1" x14ac:dyDescent="0.25">
      <c r="A200" s="63" t="s">
        <v>401</v>
      </c>
      <c r="B200" s="43" t="s">
        <v>66</v>
      </c>
      <c r="C200" s="43" t="s">
        <v>344</v>
      </c>
      <c r="D200" s="43" t="s">
        <v>8</v>
      </c>
      <c r="E200" s="69">
        <f>E201+E205</f>
        <v>2063000</v>
      </c>
    </row>
    <row r="201" spans="1:5" ht="18.75" customHeight="1" outlineLevel="1" x14ac:dyDescent="0.25">
      <c r="A201" s="22" t="s">
        <v>398</v>
      </c>
      <c r="B201" s="23" t="s">
        <v>66</v>
      </c>
      <c r="C201" s="23" t="s">
        <v>345</v>
      </c>
      <c r="D201" s="23" t="s">
        <v>8</v>
      </c>
      <c r="E201" s="69">
        <f>E202</f>
        <v>1663000</v>
      </c>
    </row>
    <row r="202" spans="1:5" outlineLevel="1" x14ac:dyDescent="0.25">
      <c r="A202" s="22" t="s">
        <v>346</v>
      </c>
      <c r="B202" s="23" t="s">
        <v>66</v>
      </c>
      <c r="C202" s="23" t="s">
        <v>347</v>
      </c>
      <c r="D202" s="23" t="s">
        <v>8</v>
      </c>
      <c r="E202" s="69">
        <f>E203</f>
        <v>1663000</v>
      </c>
    </row>
    <row r="203" spans="1:5" outlineLevel="1" x14ac:dyDescent="0.25">
      <c r="A203" s="22" t="s">
        <v>18</v>
      </c>
      <c r="B203" s="23" t="s">
        <v>66</v>
      </c>
      <c r="C203" s="23" t="s">
        <v>347</v>
      </c>
      <c r="D203" s="23" t="s">
        <v>19</v>
      </c>
      <c r="E203" s="69">
        <f>E204</f>
        <v>1663000</v>
      </c>
    </row>
    <row r="204" spans="1:5" ht="37.5" outlineLevel="1" x14ac:dyDescent="0.25">
      <c r="A204" s="22" t="s">
        <v>20</v>
      </c>
      <c r="B204" s="23" t="s">
        <v>66</v>
      </c>
      <c r="C204" s="23" t="s">
        <v>347</v>
      </c>
      <c r="D204" s="23" t="s">
        <v>21</v>
      </c>
      <c r="E204" s="69">
        <v>1663000</v>
      </c>
    </row>
    <row r="205" spans="1:5" ht="18" customHeight="1" outlineLevel="4" x14ac:dyDescent="0.25">
      <c r="A205" s="25" t="s">
        <v>400</v>
      </c>
      <c r="B205" s="23" t="s">
        <v>66</v>
      </c>
      <c r="C205" s="23" t="s">
        <v>399</v>
      </c>
      <c r="D205" s="23" t="s">
        <v>8</v>
      </c>
      <c r="E205" s="69">
        <f>E206</f>
        <v>400000</v>
      </c>
    </row>
    <row r="206" spans="1:5" outlineLevel="5" x14ac:dyDescent="0.25">
      <c r="A206" s="22" t="s">
        <v>348</v>
      </c>
      <c r="B206" s="23" t="s">
        <v>66</v>
      </c>
      <c r="C206" s="23" t="s">
        <v>430</v>
      </c>
      <c r="D206" s="23" t="s">
        <v>8</v>
      </c>
      <c r="E206" s="69">
        <f>E207</f>
        <v>400000</v>
      </c>
    </row>
    <row r="207" spans="1:5" outlineLevel="6" x14ac:dyDescent="0.25">
      <c r="A207" s="22" t="s">
        <v>18</v>
      </c>
      <c r="B207" s="23" t="s">
        <v>66</v>
      </c>
      <c r="C207" s="23" t="s">
        <v>430</v>
      </c>
      <c r="D207" s="23" t="s">
        <v>19</v>
      </c>
      <c r="E207" s="69">
        <f>E208</f>
        <v>400000</v>
      </c>
    </row>
    <row r="208" spans="1:5" ht="37.5" outlineLevel="6" x14ac:dyDescent="0.25">
      <c r="A208" s="22" t="s">
        <v>20</v>
      </c>
      <c r="B208" s="23" t="s">
        <v>66</v>
      </c>
      <c r="C208" s="23" t="s">
        <v>430</v>
      </c>
      <c r="D208" s="23" t="s">
        <v>21</v>
      </c>
      <c r="E208" s="69">
        <v>400000</v>
      </c>
    </row>
    <row r="209" spans="1:9" s="3" customFormat="1" x14ac:dyDescent="0.25">
      <c r="A209" s="20" t="s">
        <v>67</v>
      </c>
      <c r="B209" s="21" t="s">
        <v>68</v>
      </c>
      <c r="C209" s="21" t="s">
        <v>144</v>
      </c>
      <c r="D209" s="21" t="s">
        <v>8</v>
      </c>
      <c r="E209" s="73">
        <f>E210+E216+E236+E252</f>
        <v>71634425.420000002</v>
      </c>
      <c r="F209" s="60"/>
      <c r="G209" s="89"/>
      <c r="H209" s="89"/>
      <c r="I209" s="89"/>
    </row>
    <row r="210" spans="1:9" s="3" customFormat="1" x14ac:dyDescent="0.25">
      <c r="A210" s="22" t="s">
        <v>69</v>
      </c>
      <c r="B210" s="23" t="s">
        <v>70</v>
      </c>
      <c r="C210" s="23" t="s">
        <v>144</v>
      </c>
      <c r="D210" s="23" t="s">
        <v>8</v>
      </c>
      <c r="E210" s="69">
        <f>E211</f>
        <v>1000000</v>
      </c>
      <c r="G210" s="89"/>
      <c r="H210" s="89"/>
      <c r="I210" s="89"/>
    </row>
    <row r="211" spans="1:9" s="3" customFormat="1" ht="37.5" x14ac:dyDescent="0.25">
      <c r="A211" s="63" t="s">
        <v>349</v>
      </c>
      <c r="B211" s="43" t="s">
        <v>70</v>
      </c>
      <c r="C211" s="43" t="s">
        <v>335</v>
      </c>
      <c r="D211" s="43" t="s">
        <v>8</v>
      </c>
      <c r="E211" s="69">
        <f>E212</f>
        <v>1000000</v>
      </c>
      <c r="G211" s="89"/>
      <c r="H211" s="89"/>
      <c r="I211" s="89"/>
    </row>
    <row r="212" spans="1:9" s="3" customFormat="1" ht="37.5" x14ac:dyDescent="0.25">
      <c r="A212" s="22" t="s">
        <v>350</v>
      </c>
      <c r="B212" s="23" t="s">
        <v>70</v>
      </c>
      <c r="C212" s="23" t="s">
        <v>336</v>
      </c>
      <c r="D212" s="23" t="s">
        <v>8</v>
      </c>
      <c r="E212" s="69">
        <f>E213</f>
        <v>1000000</v>
      </c>
      <c r="G212" s="89"/>
      <c r="H212" s="89"/>
      <c r="I212" s="89"/>
    </row>
    <row r="213" spans="1:9" s="3" customFormat="1" x14ac:dyDescent="0.25">
      <c r="A213" s="22" t="s">
        <v>351</v>
      </c>
      <c r="B213" s="23" t="s">
        <v>70</v>
      </c>
      <c r="C213" s="23" t="s">
        <v>352</v>
      </c>
      <c r="D213" s="23" t="s">
        <v>8</v>
      </c>
      <c r="E213" s="69">
        <f>E214</f>
        <v>1000000</v>
      </c>
      <c r="G213" s="89"/>
      <c r="H213" s="89"/>
      <c r="I213" s="89"/>
    </row>
    <row r="214" spans="1:9" s="3" customFormat="1" x14ac:dyDescent="0.25">
      <c r="A214" s="22" t="s">
        <v>18</v>
      </c>
      <c r="B214" s="23" t="s">
        <v>70</v>
      </c>
      <c r="C214" s="23" t="s">
        <v>352</v>
      </c>
      <c r="D214" s="23" t="s">
        <v>19</v>
      </c>
      <c r="E214" s="69">
        <f>E215</f>
        <v>1000000</v>
      </c>
      <c r="G214" s="89"/>
      <c r="H214" s="89"/>
      <c r="I214" s="89"/>
    </row>
    <row r="215" spans="1:9" s="3" customFormat="1" ht="37.5" x14ac:dyDescent="0.25">
      <c r="A215" s="22" t="s">
        <v>20</v>
      </c>
      <c r="B215" s="23" t="s">
        <v>70</v>
      </c>
      <c r="C215" s="23" t="s">
        <v>352</v>
      </c>
      <c r="D215" s="23" t="s">
        <v>21</v>
      </c>
      <c r="E215" s="69">
        <v>1000000</v>
      </c>
      <c r="G215" s="89"/>
      <c r="H215" s="89"/>
      <c r="I215" s="89"/>
    </row>
    <row r="216" spans="1:9" s="3" customFormat="1" x14ac:dyDescent="0.25">
      <c r="A216" s="22" t="s">
        <v>71</v>
      </c>
      <c r="B216" s="23" t="s">
        <v>72</v>
      </c>
      <c r="C216" s="23" t="s">
        <v>144</v>
      </c>
      <c r="D216" s="23" t="s">
        <v>8</v>
      </c>
      <c r="E216" s="69">
        <f>E217</f>
        <v>57896974.619999997</v>
      </c>
      <c r="G216" s="89"/>
      <c r="H216" s="89"/>
      <c r="I216" s="89"/>
    </row>
    <row r="217" spans="1:9" s="3" customFormat="1" ht="39" customHeight="1" x14ac:dyDescent="0.25">
      <c r="A217" s="63" t="s">
        <v>353</v>
      </c>
      <c r="B217" s="43" t="s">
        <v>72</v>
      </c>
      <c r="C217" s="43" t="s">
        <v>155</v>
      </c>
      <c r="D217" s="43" t="s">
        <v>8</v>
      </c>
      <c r="E217" s="69">
        <f>E218+E232</f>
        <v>57896974.619999997</v>
      </c>
      <c r="G217" s="89"/>
      <c r="H217" s="89"/>
      <c r="I217" s="89"/>
    </row>
    <row r="218" spans="1:9" s="3" customFormat="1" ht="37.5" x14ac:dyDescent="0.25">
      <c r="A218" s="22" t="s">
        <v>354</v>
      </c>
      <c r="B218" s="23" t="s">
        <v>72</v>
      </c>
      <c r="C218" s="23" t="s">
        <v>355</v>
      </c>
      <c r="D218" s="23" t="s">
        <v>8</v>
      </c>
      <c r="E218" s="69">
        <f>E219+E226+E229</f>
        <v>25235648.079999998</v>
      </c>
      <c r="G218" s="89"/>
      <c r="H218" s="89"/>
      <c r="I218" s="89"/>
    </row>
    <row r="219" spans="1:9" s="3" customFormat="1" ht="54.75" customHeight="1" x14ac:dyDescent="0.25">
      <c r="A219" s="26" t="s">
        <v>73</v>
      </c>
      <c r="B219" s="23" t="s">
        <v>72</v>
      </c>
      <c r="C219" s="23" t="s">
        <v>356</v>
      </c>
      <c r="D219" s="23" t="s">
        <v>8</v>
      </c>
      <c r="E219" s="69">
        <f>E220+E222+E224</f>
        <v>13066994.969999999</v>
      </c>
      <c r="G219" s="89"/>
      <c r="H219" s="89"/>
      <c r="I219" s="89"/>
    </row>
    <row r="220" spans="1:9" s="3" customFormat="1" ht="21.75" customHeight="1" x14ac:dyDescent="0.25">
      <c r="A220" s="22" t="s">
        <v>18</v>
      </c>
      <c r="B220" s="23" t="s">
        <v>72</v>
      </c>
      <c r="C220" s="23" t="s">
        <v>356</v>
      </c>
      <c r="D220" s="23" t="s">
        <v>19</v>
      </c>
      <c r="E220" s="69">
        <f>E221</f>
        <v>4529507</v>
      </c>
      <c r="G220" s="89"/>
      <c r="H220" s="89"/>
      <c r="I220" s="89"/>
    </row>
    <row r="221" spans="1:9" s="3" customFormat="1" ht="37.5" x14ac:dyDescent="0.25">
      <c r="A221" s="22" t="s">
        <v>20</v>
      </c>
      <c r="B221" s="23" t="s">
        <v>72</v>
      </c>
      <c r="C221" s="23" t="s">
        <v>356</v>
      </c>
      <c r="D221" s="23" t="s">
        <v>21</v>
      </c>
      <c r="E221" s="69">
        <v>4529507</v>
      </c>
      <c r="G221" s="89"/>
      <c r="H221" s="89"/>
      <c r="I221" s="89"/>
    </row>
    <row r="222" spans="1:9" s="3" customFormat="1" ht="37.5" x14ac:dyDescent="0.25">
      <c r="A222" s="22" t="s">
        <v>249</v>
      </c>
      <c r="B222" s="23" t="s">
        <v>72</v>
      </c>
      <c r="C222" s="23" t="s">
        <v>356</v>
      </c>
      <c r="D222" s="23" t="s">
        <v>250</v>
      </c>
      <c r="E222" s="69">
        <f>E223</f>
        <v>3410000</v>
      </c>
      <c r="G222" s="89"/>
      <c r="H222" s="89"/>
      <c r="I222" s="89"/>
    </row>
    <row r="223" spans="1:9" s="3" customFormat="1" x14ac:dyDescent="0.25">
      <c r="A223" s="22" t="s">
        <v>251</v>
      </c>
      <c r="B223" s="23" t="s">
        <v>72</v>
      </c>
      <c r="C223" s="23" t="s">
        <v>356</v>
      </c>
      <c r="D223" s="23" t="s">
        <v>252</v>
      </c>
      <c r="E223" s="69">
        <v>3410000</v>
      </c>
      <c r="G223" s="89"/>
      <c r="H223" s="89"/>
      <c r="I223" s="89"/>
    </row>
    <row r="224" spans="1:9" s="3" customFormat="1" x14ac:dyDescent="0.25">
      <c r="A224" s="22" t="s">
        <v>22</v>
      </c>
      <c r="B224" s="23" t="s">
        <v>72</v>
      </c>
      <c r="C224" s="23" t="s">
        <v>356</v>
      </c>
      <c r="D224" s="23" t="s">
        <v>23</v>
      </c>
      <c r="E224" s="69">
        <f>E225</f>
        <v>5127487.97</v>
      </c>
      <c r="G224" s="89"/>
      <c r="H224" s="89"/>
      <c r="I224" s="89"/>
    </row>
    <row r="225" spans="1:9" s="3" customFormat="1" ht="39.75" customHeight="1" x14ac:dyDescent="0.25">
      <c r="A225" s="22" t="s">
        <v>491</v>
      </c>
      <c r="B225" s="23" t="s">
        <v>72</v>
      </c>
      <c r="C225" s="23" t="s">
        <v>356</v>
      </c>
      <c r="D225" s="23" t="s">
        <v>61</v>
      </c>
      <c r="E225" s="69">
        <v>5127487.97</v>
      </c>
      <c r="G225" s="89"/>
      <c r="H225" s="89"/>
      <c r="I225" s="89"/>
    </row>
    <row r="226" spans="1:9" s="3" customFormat="1" ht="37.5" x14ac:dyDescent="0.25">
      <c r="A226" s="22" t="s">
        <v>237</v>
      </c>
      <c r="B226" s="23" t="s">
        <v>72</v>
      </c>
      <c r="C226" s="23" t="s">
        <v>357</v>
      </c>
      <c r="D226" s="23" t="s">
        <v>8</v>
      </c>
      <c r="E226" s="69">
        <f>E227</f>
        <v>1910004.14</v>
      </c>
      <c r="G226" s="89"/>
      <c r="H226" s="89"/>
      <c r="I226" s="89"/>
    </row>
    <row r="227" spans="1:9" s="3" customFormat="1" x14ac:dyDescent="0.25">
      <c r="A227" s="22" t="s">
        <v>22</v>
      </c>
      <c r="B227" s="23" t="s">
        <v>72</v>
      </c>
      <c r="C227" s="23" t="s">
        <v>357</v>
      </c>
      <c r="D227" s="23" t="s">
        <v>23</v>
      </c>
      <c r="E227" s="69">
        <f>E228</f>
        <v>1910004.14</v>
      </c>
      <c r="G227" s="89"/>
      <c r="H227" s="89"/>
      <c r="I227" s="89"/>
    </row>
    <row r="228" spans="1:9" s="3" customFormat="1" ht="37.5" x14ac:dyDescent="0.25">
      <c r="A228" s="22" t="s">
        <v>60</v>
      </c>
      <c r="B228" s="23" t="s">
        <v>72</v>
      </c>
      <c r="C228" s="23" t="s">
        <v>357</v>
      </c>
      <c r="D228" s="23" t="s">
        <v>61</v>
      </c>
      <c r="E228" s="69">
        <v>1910004.14</v>
      </c>
      <c r="G228" s="89"/>
      <c r="H228" s="89"/>
      <c r="I228" s="89"/>
    </row>
    <row r="229" spans="1:9" s="3" customFormat="1" ht="37.5" x14ac:dyDescent="0.25">
      <c r="A229" s="22" t="s">
        <v>248</v>
      </c>
      <c r="B229" s="23" t="s">
        <v>72</v>
      </c>
      <c r="C229" s="23" t="s">
        <v>358</v>
      </c>
      <c r="D229" s="23" t="s">
        <v>8</v>
      </c>
      <c r="E229" s="69">
        <f>E230</f>
        <v>10258648.970000001</v>
      </c>
      <c r="G229" s="89"/>
      <c r="H229" s="89"/>
      <c r="I229" s="89"/>
    </row>
    <row r="230" spans="1:9" s="3" customFormat="1" x14ac:dyDescent="0.25">
      <c r="A230" s="22" t="s">
        <v>22</v>
      </c>
      <c r="B230" s="23" t="s">
        <v>72</v>
      </c>
      <c r="C230" s="23" t="s">
        <v>358</v>
      </c>
      <c r="D230" s="23" t="s">
        <v>23</v>
      </c>
      <c r="E230" s="69">
        <f>E231</f>
        <v>10258648.970000001</v>
      </c>
      <c r="G230" s="89"/>
      <c r="H230" s="89"/>
      <c r="I230" s="89"/>
    </row>
    <row r="231" spans="1:9" s="3" customFormat="1" ht="37.5" x14ac:dyDescent="0.25">
      <c r="A231" s="22" t="s">
        <v>60</v>
      </c>
      <c r="B231" s="23" t="s">
        <v>72</v>
      </c>
      <c r="C231" s="23" t="s">
        <v>358</v>
      </c>
      <c r="D231" s="23" t="s">
        <v>61</v>
      </c>
      <c r="E231" s="69">
        <v>10258648.970000001</v>
      </c>
      <c r="G231" s="89"/>
      <c r="H231" s="89"/>
      <c r="I231" s="89"/>
    </row>
    <row r="232" spans="1:9" s="3" customFormat="1" x14ac:dyDescent="0.25">
      <c r="A232" s="25" t="s">
        <v>469</v>
      </c>
      <c r="B232" s="23" t="s">
        <v>72</v>
      </c>
      <c r="C232" s="23" t="s">
        <v>470</v>
      </c>
      <c r="D232" s="23" t="s">
        <v>8</v>
      </c>
      <c r="E232" s="69">
        <f>E233</f>
        <v>32661326.539999999</v>
      </c>
      <c r="G232" s="89"/>
      <c r="H232" s="89"/>
      <c r="I232" s="89"/>
    </row>
    <row r="233" spans="1:9" s="3" customFormat="1" ht="37.5" customHeight="1" x14ac:dyDescent="0.25">
      <c r="A233" s="22" t="s">
        <v>483</v>
      </c>
      <c r="B233" s="23" t="s">
        <v>72</v>
      </c>
      <c r="C233" s="23" t="s">
        <v>480</v>
      </c>
      <c r="D233" s="23" t="s">
        <v>8</v>
      </c>
      <c r="E233" s="69">
        <f>E234</f>
        <v>32661326.539999999</v>
      </c>
      <c r="G233" s="89"/>
      <c r="H233" s="89"/>
      <c r="I233" s="89"/>
    </row>
    <row r="234" spans="1:9" s="3" customFormat="1" ht="37.5" x14ac:dyDescent="0.25">
      <c r="A234" s="22" t="s">
        <v>249</v>
      </c>
      <c r="B234" s="23" t="s">
        <v>72</v>
      </c>
      <c r="C234" s="23" t="s">
        <v>480</v>
      </c>
      <c r="D234" s="23" t="s">
        <v>250</v>
      </c>
      <c r="E234" s="69">
        <f>E235</f>
        <v>32661326.539999999</v>
      </c>
      <c r="G234" s="89"/>
      <c r="H234" s="89"/>
      <c r="I234" s="89"/>
    </row>
    <row r="235" spans="1:9" s="3" customFormat="1" x14ac:dyDescent="0.25">
      <c r="A235" s="22" t="s">
        <v>251</v>
      </c>
      <c r="B235" s="23" t="s">
        <v>72</v>
      </c>
      <c r="C235" s="23" t="s">
        <v>480</v>
      </c>
      <c r="D235" s="23" t="s">
        <v>252</v>
      </c>
      <c r="E235" s="69">
        <v>32661326.539999999</v>
      </c>
      <c r="G235" s="89"/>
      <c r="H235" s="89"/>
      <c r="I235" s="89"/>
    </row>
    <row r="236" spans="1:9" s="3" customFormat="1" x14ac:dyDescent="0.25">
      <c r="A236" s="22" t="s">
        <v>74</v>
      </c>
      <c r="B236" s="23" t="s">
        <v>75</v>
      </c>
      <c r="C236" s="23" t="s">
        <v>144</v>
      </c>
      <c r="D236" s="23" t="s">
        <v>8</v>
      </c>
      <c r="E236" s="69">
        <f>E237+E248</f>
        <v>3043265</v>
      </c>
      <c r="G236" s="89"/>
      <c r="H236" s="89"/>
      <c r="I236" s="89"/>
    </row>
    <row r="237" spans="1:9" s="3" customFormat="1" ht="37.5" x14ac:dyDescent="0.25">
      <c r="A237" s="63" t="s">
        <v>353</v>
      </c>
      <c r="B237" s="43" t="s">
        <v>75</v>
      </c>
      <c r="C237" s="43" t="s">
        <v>155</v>
      </c>
      <c r="D237" s="43" t="s">
        <v>8</v>
      </c>
      <c r="E237" s="69">
        <f>E238</f>
        <v>3024265</v>
      </c>
      <c r="G237" s="89"/>
      <c r="H237" s="89"/>
      <c r="I237" s="89"/>
    </row>
    <row r="238" spans="1:9" s="3" customFormat="1" x14ac:dyDescent="0.25">
      <c r="A238" s="22" t="s">
        <v>359</v>
      </c>
      <c r="B238" s="23" t="s">
        <v>75</v>
      </c>
      <c r="C238" s="23" t="s">
        <v>219</v>
      </c>
      <c r="D238" s="23" t="s">
        <v>8</v>
      </c>
      <c r="E238" s="69">
        <f>E239+E242+E245</f>
        <v>3024265</v>
      </c>
      <c r="G238" s="89"/>
      <c r="H238" s="89"/>
      <c r="I238" s="89"/>
    </row>
    <row r="239" spans="1:9" s="3" customFormat="1" x14ac:dyDescent="0.25">
      <c r="A239" s="22" t="s">
        <v>366</v>
      </c>
      <c r="B239" s="23" t="s">
        <v>75</v>
      </c>
      <c r="C239" s="23" t="s">
        <v>495</v>
      </c>
      <c r="D239" s="23" t="s">
        <v>8</v>
      </c>
      <c r="E239" s="69">
        <f>E240</f>
        <v>2500000</v>
      </c>
      <c r="G239" s="89"/>
      <c r="H239" s="89"/>
      <c r="I239" s="89"/>
    </row>
    <row r="240" spans="1:9" s="3" customFormat="1" x14ac:dyDescent="0.25">
      <c r="A240" s="24" t="s">
        <v>18</v>
      </c>
      <c r="B240" s="23" t="s">
        <v>75</v>
      </c>
      <c r="C240" s="23" t="s">
        <v>495</v>
      </c>
      <c r="D240" s="23" t="s">
        <v>19</v>
      </c>
      <c r="E240" s="69">
        <f>E241</f>
        <v>2500000</v>
      </c>
      <c r="G240" s="89"/>
      <c r="H240" s="89"/>
      <c r="I240" s="89"/>
    </row>
    <row r="241" spans="1:9" s="3" customFormat="1" ht="37.5" x14ac:dyDescent="0.25">
      <c r="A241" s="24" t="s">
        <v>20</v>
      </c>
      <c r="B241" s="23" t="s">
        <v>75</v>
      </c>
      <c r="C241" s="23" t="s">
        <v>495</v>
      </c>
      <c r="D241" s="23" t="s">
        <v>21</v>
      </c>
      <c r="E241" s="69">
        <v>2500000</v>
      </c>
      <c r="G241" s="89"/>
      <c r="H241" s="89"/>
      <c r="I241" s="89"/>
    </row>
    <row r="242" spans="1:9" s="3" customFormat="1" x14ac:dyDescent="0.25">
      <c r="A242" s="26" t="s">
        <v>76</v>
      </c>
      <c r="B242" s="23" t="s">
        <v>75</v>
      </c>
      <c r="C242" s="23" t="s">
        <v>360</v>
      </c>
      <c r="D242" s="23" t="s">
        <v>8</v>
      </c>
      <c r="E242" s="69">
        <f>E243</f>
        <v>231000</v>
      </c>
      <c r="G242" s="89"/>
      <c r="H242" s="89"/>
      <c r="I242" s="89"/>
    </row>
    <row r="243" spans="1:9" s="3" customFormat="1" x14ac:dyDescent="0.25">
      <c r="A243" s="22" t="s">
        <v>18</v>
      </c>
      <c r="B243" s="23" t="s">
        <v>75</v>
      </c>
      <c r="C243" s="23" t="s">
        <v>360</v>
      </c>
      <c r="D243" s="23" t="s">
        <v>19</v>
      </c>
      <c r="E243" s="69">
        <f>E244</f>
        <v>231000</v>
      </c>
      <c r="G243" s="89"/>
      <c r="H243" s="89"/>
      <c r="I243" s="89"/>
    </row>
    <row r="244" spans="1:9" s="3" customFormat="1" ht="37.5" x14ac:dyDescent="0.25">
      <c r="A244" s="22" t="s">
        <v>20</v>
      </c>
      <c r="B244" s="23" t="s">
        <v>75</v>
      </c>
      <c r="C244" s="23" t="s">
        <v>360</v>
      </c>
      <c r="D244" s="23" t="s">
        <v>21</v>
      </c>
      <c r="E244" s="69">
        <v>231000</v>
      </c>
      <c r="G244" s="89"/>
      <c r="H244" s="89"/>
      <c r="I244" s="89"/>
    </row>
    <row r="245" spans="1:9" s="3" customFormat="1" x14ac:dyDescent="0.25">
      <c r="A245" s="22" t="s">
        <v>507</v>
      </c>
      <c r="B245" s="23" t="s">
        <v>75</v>
      </c>
      <c r="C245" s="23" t="s">
        <v>508</v>
      </c>
      <c r="D245" s="23" t="s">
        <v>8</v>
      </c>
      <c r="E245" s="69">
        <f>E246</f>
        <v>293265</v>
      </c>
      <c r="G245" s="89"/>
      <c r="H245" s="89"/>
      <c r="I245" s="89"/>
    </row>
    <row r="246" spans="1:9" s="3" customFormat="1" x14ac:dyDescent="0.25">
      <c r="A246" s="22" t="s">
        <v>18</v>
      </c>
      <c r="B246" s="23" t="s">
        <v>75</v>
      </c>
      <c r="C246" s="23" t="s">
        <v>508</v>
      </c>
      <c r="D246" s="23" t="s">
        <v>19</v>
      </c>
      <c r="E246" s="69">
        <f>E247</f>
        <v>293265</v>
      </c>
      <c r="G246" s="89"/>
      <c r="H246" s="89"/>
      <c r="I246" s="89"/>
    </row>
    <row r="247" spans="1:9" s="3" customFormat="1" ht="37.5" x14ac:dyDescent="0.25">
      <c r="A247" s="22" t="s">
        <v>20</v>
      </c>
      <c r="B247" s="23" t="s">
        <v>75</v>
      </c>
      <c r="C247" s="23" t="s">
        <v>508</v>
      </c>
      <c r="D247" s="23" t="s">
        <v>21</v>
      </c>
      <c r="E247" s="69">
        <v>293265</v>
      </c>
      <c r="G247" s="89"/>
      <c r="H247" s="89"/>
      <c r="I247" s="89"/>
    </row>
    <row r="248" spans="1:9" s="3" customFormat="1" ht="19.5" customHeight="1" x14ac:dyDescent="0.25">
      <c r="A248" s="63" t="s">
        <v>153</v>
      </c>
      <c r="B248" s="43" t="s">
        <v>75</v>
      </c>
      <c r="C248" s="43" t="s">
        <v>145</v>
      </c>
      <c r="D248" s="43" t="s">
        <v>8</v>
      </c>
      <c r="E248" s="69">
        <f>E249</f>
        <v>19000</v>
      </c>
      <c r="G248" s="89"/>
      <c r="H248" s="89"/>
      <c r="I248" s="89"/>
    </row>
    <row r="249" spans="1:9" s="3" customFormat="1" ht="37.5" x14ac:dyDescent="0.25">
      <c r="A249" s="27" t="s">
        <v>279</v>
      </c>
      <c r="B249" s="23" t="s">
        <v>75</v>
      </c>
      <c r="C249" s="23" t="s">
        <v>285</v>
      </c>
      <c r="D249" s="23" t="s">
        <v>8</v>
      </c>
      <c r="E249" s="69">
        <f>E250</f>
        <v>19000</v>
      </c>
      <c r="G249" s="89"/>
      <c r="H249" s="89"/>
      <c r="I249" s="89"/>
    </row>
    <row r="250" spans="1:9" s="3" customFormat="1" x14ac:dyDescent="0.25">
      <c r="A250" s="22" t="s">
        <v>29</v>
      </c>
      <c r="B250" s="23" t="s">
        <v>75</v>
      </c>
      <c r="C250" s="23" t="s">
        <v>285</v>
      </c>
      <c r="D250" s="23" t="s">
        <v>30</v>
      </c>
      <c r="E250" s="69">
        <f>E251</f>
        <v>19000</v>
      </c>
      <c r="G250" s="89"/>
      <c r="H250" s="89"/>
      <c r="I250" s="89"/>
    </row>
    <row r="251" spans="1:9" s="3" customFormat="1" x14ac:dyDescent="0.25">
      <c r="A251" s="22" t="s">
        <v>280</v>
      </c>
      <c r="B251" s="23" t="s">
        <v>75</v>
      </c>
      <c r="C251" s="23" t="s">
        <v>285</v>
      </c>
      <c r="D251" s="23" t="s">
        <v>281</v>
      </c>
      <c r="E251" s="69">
        <v>19000</v>
      </c>
      <c r="G251" s="89"/>
      <c r="H251" s="89"/>
      <c r="I251" s="89"/>
    </row>
    <row r="252" spans="1:9" s="3" customFormat="1" x14ac:dyDescent="0.25">
      <c r="A252" s="22" t="s">
        <v>286</v>
      </c>
      <c r="B252" s="23" t="s">
        <v>287</v>
      </c>
      <c r="C252" s="23" t="s">
        <v>144</v>
      </c>
      <c r="D252" s="23" t="s">
        <v>8</v>
      </c>
      <c r="E252" s="69">
        <f>E253</f>
        <v>9694185.7999999989</v>
      </c>
      <c r="G252" s="89"/>
      <c r="H252" s="89"/>
      <c r="I252" s="89"/>
    </row>
    <row r="253" spans="1:9" s="3" customFormat="1" ht="37.5" x14ac:dyDescent="0.25">
      <c r="A253" s="63" t="s">
        <v>438</v>
      </c>
      <c r="B253" s="43" t="s">
        <v>287</v>
      </c>
      <c r="C253" s="43" t="s">
        <v>155</v>
      </c>
      <c r="D253" s="43" t="s">
        <v>8</v>
      </c>
      <c r="E253" s="69">
        <f>E254</f>
        <v>9694185.7999999989</v>
      </c>
      <c r="G253" s="89"/>
      <c r="H253" s="89"/>
      <c r="I253" s="89"/>
    </row>
    <row r="254" spans="1:9" s="3" customFormat="1" ht="37.5" x14ac:dyDescent="0.25">
      <c r="A254" s="22" t="s">
        <v>361</v>
      </c>
      <c r="B254" s="23" t="s">
        <v>287</v>
      </c>
      <c r="C254" s="23" t="s">
        <v>355</v>
      </c>
      <c r="D254" s="23" t="s">
        <v>8</v>
      </c>
      <c r="E254" s="69">
        <f>E258+E255</f>
        <v>9694185.7999999989</v>
      </c>
      <c r="G254" s="89"/>
      <c r="H254" s="89"/>
      <c r="I254" s="89"/>
    </row>
    <row r="255" spans="1:9" s="3" customFormat="1" ht="37.5" x14ac:dyDescent="0.25">
      <c r="A255" s="13" t="s">
        <v>402</v>
      </c>
      <c r="B255" s="23" t="s">
        <v>287</v>
      </c>
      <c r="C255" s="23" t="s">
        <v>363</v>
      </c>
      <c r="D255" s="23" t="s">
        <v>8</v>
      </c>
      <c r="E255" s="69">
        <f>E256</f>
        <v>9563977.5099999998</v>
      </c>
      <c r="G255" s="89"/>
      <c r="H255" s="89"/>
      <c r="I255" s="89"/>
    </row>
    <row r="256" spans="1:9" s="3" customFormat="1" x14ac:dyDescent="0.25">
      <c r="A256" s="22" t="s">
        <v>22</v>
      </c>
      <c r="B256" s="23" t="s">
        <v>287</v>
      </c>
      <c r="C256" s="23" t="s">
        <v>363</v>
      </c>
      <c r="D256" s="23" t="s">
        <v>23</v>
      </c>
      <c r="E256" s="69">
        <f>E257</f>
        <v>9563977.5099999998</v>
      </c>
      <c r="G256" s="89"/>
      <c r="H256" s="89"/>
      <c r="I256" s="89"/>
    </row>
    <row r="257" spans="1:9" s="3" customFormat="1" ht="37.5" x14ac:dyDescent="0.25">
      <c r="A257" s="22" t="s">
        <v>60</v>
      </c>
      <c r="B257" s="23" t="s">
        <v>287</v>
      </c>
      <c r="C257" s="23" t="s">
        <v>363</v>
      </c>
      <c r="D257" s="23" t="s">
        <v>61</v>
      </c>
      <c r="E257" s="69">
        <v>9563977.5099999998</v>
      </c>
      <c r="G257" s="89"/>
      <c r="H257" s="89"/>
      <c r="I257" s="89"/>
    </row>
    <row r="258" spans="1:9" s="3" customFormat="1" ht="37.5" x14ac:dyDescent="0.25">
      <c r="A258" s="22" t="s">
        <v>303</v>
      </c>
      <c r="B258" s="23" t="s">
        <v>287</v>
      </c>
      <c r="C258" s="23" t="s">
        <v>362</v>
      </c>
      <c r="D258" s="23" t="s">
        <v>8</v>
      </c>
      <c r="E258" s="69">
        <f>E259</f>
        <v>130208.29</v>
      </c>
      <c r="G258" s="89"/>
      <c r="H258" s="89"/>
      <c r="I258" s="89"/>
    </row>
    <row r="259" spans="1:9" s="3" customFormat="1" x14ac:dyDescent="0.25">
      <c r="A259" s="22" t="s">
        <v>22</v>
      </c>
      <c r="B259" s="23" t="s">
        <v>287</v>
      </c>
      <c r="C259" s="23" t="s">
        <v>362</v>
      </c>
      <c r="D259" s="23" t="s">
        <v>23</v>
      </c>
      <c r="E259" s="69">
        <f>E260</f>
        <v>130208.29</v>
      </c>
      <c r="G259" s="89"/>
      <c r="H259" s="89"/>
      <c r="I259" s="89"/>
    </row>
    <row r="260" spans="1:9" s="3" customFormat="1" ht="37.5" x14ac:dyDescent="0.25">
      <c r="A260" s="22" t="s">
        <v>60</v>
      </c>
      <c r="B260" s="23" t="s">
        <v>287</v>
      </c>
      <c r="C260" s="23" t="s">
        <v>362</v>
      </c>
      <c r="D260" s="23" t="s">
        <v>61</v>
      </c>
      <c r="E260" s="69">
        <v>130208.29</v>
      </c>
      <c r="G260" s="89"/>
      <c r="H260" s="89"/>
      <c r="I260" s="89"/>
    </row>
    <row r="261" spans="1:9" s="3" customFormat="1" x14ac:dyDescent="0.25">
      <c r="A261" s="20" t="s">
        <v>77</v>
      </c>
      <c r="B261" s="21" t="s">
        <v>78</v>
      </c>
      <c r="C261" s="21" t="s">
        <v>144</v>
      </c>
      <c r="D261" s="21" t="s">
        <v>8</v>
      </c>
      <c r="E261" s="73">
        <f>E262</f>
        <v>515000</v>
      </c>
      <c r="F261" s="60"/>
      <c r="G261" s="89"/>
      <c r="H261" s="89"/>
      <c r="I261" s="89"/>
    </row>
    <row r="262" spans="1:9" outlineLevel="1" x14ac:dyDescent="0.25">
      <c r="A262" s="22" t="s">
        <v>79</v>
      </c>
      <c r="B262" s="23" t="s">
        <v>80</v>
      </c>
      <c r="C262" s="23" t="s">
        <v>144</v>
      </c>
      <c r="D262" s="23" t="s">
        <v>8</v>
      </c>
      <c r="E262" s="69">
        <f>E263+E272</f>
        <v>515000</v>
      </c>
    </row>
    <row r="263" spans="1:9" ht="37.5" outlineLevel="2" x14ac:dyDescent="0.25">
      <c r="A263" s="63" t="s">
        <v>364</v>
      </c>
      <c r="B263" s="43" t="s">
        <v>80</v>
      </c>
      <c r="C263" s="43" t="s">
        <v>156</v>
      </c>
      <c r="D263" s="43" t="s">
        <v>8</v>
      </c>
      <c r="E263" s="69">
        <f>E264+E268</f>
        <v>470000</v>
      </c>
    </row>
    <row r="264" spans="1:9" ht="37.5" outlineLevel="2" x14ac:dyDescent="0.25">
      <c r="A264" s="22" t="s">
        <v>365</v>
      </c>
      <c r="B264" s="23" t="s">
        <v>80</v>
      </c>
      <c r="C264" s="23" t="s">
        <v>403</v>
      </c>
      <c r="D264" s="23" t="s">
        <v>8</v>
      </c>
      <c r="E264" s="69">
        <f>E265</f>
        <v>440000</v>
      </c>
    </row>
    <row r="265" spans="1:9" outlineLevel="4" x14ac:dyDescent="0.25">
      <c r="A265" s="22" t="s">
        <v>228</v>
      </c>
      <c r="B265" s="23" t="s">
        <v>80</v>
      </c>
      <c r="C265" s="23" t="s">
        <v>367</v>
      </c>
      <c r="D265" s="23" t="s">
        <v>8</v>
      </c>
      <c r="E265" s="69">
        <f>E266</f>
        <v>440000</v>
      </c>
    </row>
    <row r="266" spans="1:9" outlineLevel="5" x14ac:dyDescent="0.25">
      <c r="A266" s="22" t="s">
        <v>18</v>
      </c>
      <c r="B266" s="23" t="s">
        <v>80</v>
      </c>
      <c r="C266" s="23" t="s">
        <v>367</v>
      </c>
      <c r="D266" s="23" t="s">
        <v>19</v>
      </c>
      <c r="E266" s="69">
        <f>E267</f>
        <v>440000</v>
      </c>
    </row>
    <row r="267" spans="1:9" ht="37.5" outlineLevel="6" x14ac:dyDescent="0.25">
      <c r="A267" s="22" t="s">
        <v>20</v>
      </c>
      <c r="B267" s="23" t="s">
        <v>80</v>
      </c>
      <c r="C267" s="23" t="s">
        <v>367</v>
      </c>
      <c r="D267" s="23" t="s">
        <v>21</v>
      </c>
      <c r="E267" s="69">
        <v>440000</v>
      </c>
    </row>
    <row r="268" spans="1:9" outlineLevel="4" x14ac:dyDescent="0.25">
      <c r="A268" s="22" t="s">
        <v>368</v>
      </c>
      <c r="B268" s="23" t="s">
        <v>80</v>
      </c>
      <c r="C268" s="23" t="s">
        <v>230</v>
      </c>
      <c r="D268" s="23" t="s">
        <v>8</v>
      </c>
      <c r="E268" s="69">
        <f>E269</f>
        <v>30000</v>
      </c>
    </row>
    <row r="269" spans="1:9" outlineLevel="5" x14ac:dyDescent="0.25">
      <c r="A269" s="22" t="s">
        <v>81</v>
      </c>
      <c r="B269" s="23" t="s">
        <v>80</v>
      </c>
      <c r="C269" s="23" t="s">
        <v>229</v>
      </c>
      <c r="D269" s="23" t="s">
        <v>8</v>
      </c>
      <c r="E269" s="69">
        <f>E270</f>
        <v>30000</v>
      </c>
    </row>
    <row r="270" spans="1:9" outlineLevel="6" x14ac:dyDescent="0.25">
      <c r="A270" s="22" t="s">
        <v>18</v>
      </c>
      <c r="B270" s="23" t="s">
        <v>80</v>
      </c>
      <c r="C270" s="23" t="s">
        <v>229</v>
      </c>
      <c r="D270" s="23" t="s">
        <v>19</v>
      </c>
      <c r="E270" s="69">
        <f>E271</f>
        <v>30000</v>
      </c>
    </row>
    <row r="271" spans="1:9" ht="37.5" outlineLevel="6" x14ac:dyDescent="0.25">
      <c r="A271" s="22" t="s">
        <v>20</v>
      </c>
      <c r="B271" s="23" t="s">
        <v>80</v>
      </c>
      <c r="C271" s="23" t="s">
        <v>229</v>
      </c>
      <c r="D271" s="23" t="s">
        <v>21</v>
      </c>
      <c r="E271" s="69">
        <v>30000</v>
      </c>
    </row>
    <row r="272" spans="1:9" ht="56.25" outlineLevel="6" x14ac:dyDescent="0.25">
      <c r="A272" s="63" t="s">
        <v>451</v>
      </c>
      <c r="B272" s="43" t="s">
        <v>80</v>
      </c>
      <c r="C272" s="43" t="s">
        <v>370</v>
      </c>
      <c r="D272" s="43" t="s">
        <v>8</v>
      </c>
      <c r="E272" s="69">
        <f>E273</f>
        <v>45000</v>
      </c>
    </row>
    <row r="273" spans="1:9" ht="17.25" customHeight="1" outlineLevel="6" x14ac:dyDescent="0.25">
      <c r="A273" s="22" t="s">
        <v>371</v>
      </c>
      <c r="B273" s="23" t="s">
        <v>80</v>
      </c>
      <c r="C273" s="23" t="s">
        <v>372</v>
      </c>
      <c r="D273" s="23" t="s">
        <v>8</v>
      </c>
      <c r="E273" s="69">
        <f>E274</f>
        <v>45000</v>
      </c>
    </row>
    <row r="274" spans="1:9" outlineLevel="6" x14ac:dyDescent="0.25">
      <c r="A274" s="22" t="s">
        <v>373</v>
      </c>
      <c r="B274" s="23" t="s">
        <v>80</v>
      </c>
      <c r="C274" s="23" t="s">
        <v>374</v>
      </c>
      <c r="D274" s="23" t="s">
        <v>8</v>
      </c>
      <c r="E274" s="69">
        <f>E275</f>
        <v>45000</v>
      </c>
    </row>
    <row r="275" spans="1:9" outlineLevel="6" x14ac:dyDescent="0.25">
      <c r="A275" s="22" t="s">
        <v>18</v>
      </c>
      <c r="B275" s="23" t="s">
        <v>80</v>
      </c>
      <c r="C275" s="23" t="s">
        <v>374</v>
      </c>
      <c r="D275" s="23" t="s">
        <v>19</v>
      </c>
      <c r="E275" s="69">
        <f>E276</f>
        <v>45000</v>
      </c>
    </row>
    <row r="276" spans="1:9" ht="37.5" outlineLevel="6" x14ac:dyDescent="0.25">
      <c r="A276" s="22" t="s">
        <v>20</v>
      </c>
      <c r="B276" s="23" t="s">
        <v>80</v>
      </c>
      <c r="C276" s="23" t="s">
        <v>374</v>
      </c>
      <c r="D276" s="23" t="s">
        <v>21</v>
      </c>
      <c r="E276" s="69">
        <v>45000</v>
      </c>
    </row>
    <row r="277" spans="1:9" s="3" customFormat="1" x14ac:dyDescent="0.25">
      <c r="A277" s="20" t="s">
        <v>82</v>
      </c>
      <c r="B277" s="21" t="s">
        <v>83</v>
      </c>
      <c r="C277" s="21" t="s">
        <v>144</v>
      </c>
      <c r="D277" s="21" t="s">
        <v>8</v>
      </c>
      <c r="E277" s="73">
        <f>E278+E304+E328+E354+E373</f>
        <v>498765231.33999997</v>
      </c>
      <c r="F277" s="60"/>
      <c r="G277" s="89"/>
      <c r="H277" s="89"/>
      <c r="I277" s="89"/>
    </row>
    <row r="278" spans="1:9" outlineLevel="1" x14ac:dyDescent="0.25">
      <c r="A278" s="22" t="s">
        <v>129</v>
      </c>
      <c r="B278" s="23" t="s">
        <v>130</v>
      </c>
      <c r="C278" s="23" t="s">
        <v>144</v>
      </c>
      <c r="D278" s="23" t="s">
        <v>8</v>
      </c>
      <c r="E278" s="69">
        <f>E279</f>
        <v>110881315</v>
      </c>
    </row>
    <row r="279" spans="1:9" ht="37.5" outlineLevel="2" x14ac:dyDescent="0.25">
      <c r="A279" s="63" t="s">
        <v>406</v>
      </c>
      <c r="B279" s="43" t="s">
        <v>130</v>
      </c>
      <c r="C279" s="43" t="s">
        <v>159</v>
      </c>
      <c r="D279" s="43" t="s">
        <v>8</v>
      </c>
      <c r="E279" s="69">
        <f>E280</f>
        <v>110881315</v>
      </c>
    </row>
    <row r="280" spans="1:9" ht="37.5" outlineLevel="3" x14ac:dyDescent="0.25">
      <c r="A280" s="22" t="s">
        <v>407</v>
      </c>
      <c r="B280" s="23" t="s">
        <v>130</v>
      </c>
      <c r="C280" s="23" t="s">
        <v>160</v>
      </c>
      <c r="D280" s="23" t="s">
        <v>8</v>
      </c>
      <c r="E280" s="69">
        <f>E281+E288</f>
        <v>110881315</v>
      </c>
    </row>
    <row r="281" spans="1:9" ht="37.5" outlineLevel="4" x14ac:dyDescent="0.25">
      <c r="A281" s="25" t="s">
        <v>187</v>
      </c>
      <c r="B281" s="23" t="s">
        <v>130</v>
      </c>
      <c r="C281" s="23" t="s">
        <v>206</v>
      </c>
      <c r="D281" s="23" t="s">
        <v>8</v>
      </c>
      <c r="E281" s="69">
        <f>E282+E285</f>
        <v>109144383</v>
      </c>
    </row>
    <row r="282" spans="1:9" ht="37.5" outlineLevel="5" x14ac:dyDescent="0.25">
      <c r="A282" s="22" t="s">
        <v>132</v>
      </c>
      <c r="B282" s="23" t="s">
        <v>130</v>
      </c>
      <c r="C282" s="23" t="s">
        <v>167</v>
      </c>
      <c r="D282" s="23" t="s">
        <v>8</v>
      </c>
      <c r="E282" s="69">
        <f>E283</f>
        <v>42641154</v>
      </c>
    </row>
    <row r="283" spans="1:9" ht="37.5" outlineLevel="6" x14ac:dyDescent="0.25">
      <c r="A283" s="22" t="s">
        <v>50</v>
      </c>
      <c r="B283" s="23" t="s">
        <v>130</v>
      </c>
      <c r="C283" s="23" t="s">
        <v>167</v>
      </c>
      <c r="D283" s="23" t="s">
        <v>51</v>
      </c>
      <c r="E283" s="69">
        <f>E284</f>
        <v>42641154</v>
      </c>
    </row>
    <row r="284" spans="1:9" outlineLevel="4" x14ac:dyDescent="0.25">
      <c r="A284" s="22" t="s">
        <v>87</v>
      </c>
      <c r="B284" s="23" t="s">
        <v>130</v>
      </c>
      <c r="C284" s="23" t="s">
        <v>167</v>
      </c>
      <c r="D284" s="23" t="s">
        <v>88</v>
      </c>
      <c r="E284" s="69">
        <v>42641154</v>
      </c>
    </row>
    <row r="285" spans="1:9" ht="75" outlineLevel="5" x14ac:dyDescent="0.25">
      <c r="A285" s="25" t="s">
        <v>408</v>
      </c>
      <c r="B285" s="23" t="s">
        <v>130</v>
      </c>
      <c r="C285" s="23" t="s">
        <v>168</v>
      </c>
      <c r="D285" s="23" t="s">
        <v>8</v>
      </c>
      <c r="E285" s="69">
        <f>E286</f>
        <v>66503229</v>
      </c>
    </row>
    <row r="286" spans="1:9" ht="37.5" outlineLevel="6" x14ac:dyDescent="0.25">
      <c r="A286" s="22" t="s">
        <v>50</v>
      </c>
      <c r="B286" s="23" t="s">
        <v>130</v>
      </c>
      <c r="C286" s="23" t="s">
        <v>168</v>
      </c>
      <c r="D286" s="23" t="s">
        <v>51</v>
      </c>
      <c r="E286" s="69">
        <f>E287</f>
        <v>66503229</v>
      </c>
    </row>
    <row r="287" spans="1:9" outlineLevel="3" x14ac:dyDescent="0.25">
      <c r="A287" s="22" t="s">
        <v>87</v>
      </c>
      <c r="B287" s="23" t="s">
        <v>130</v>
      </c>
      <c r="C287" s="23" t="s">
        <v>168</v>
      </c>
      <c r="D287" s="23" t="s">
        <v>88</v>
      </c>
      <c r="E287" s="69">
        <v>66503229</v>
      </c>
    </row>
    <row r="288" spans="1:9" ht="18" customHeight="1" outlineLevel="3" x14ac:dyDescent="0.25">
      <c r="A288" s="25" t="s">
        <v>188</v>
      </c>
      <c r="B288" s="23" t="s">
        <v>130</v>
      </c>
      <c r="C288" s="23" t="s">
        <v>208</v>
      </c>
      <c r="D288" s="23" t="s">
        <v>8</v>
      </c>
      <c r="E288" s="69">
        <f>E298+E289+E295+E292+E301</f>
        <v>1736932</v>
      </c>
    </row>
    <row r="289" spans="1:5" ht="37.5" outlineLevel="6" x14ac:dyDescent="0.25">
      <c r="A289" s="22" t="s">
        <v>270</v>
      </c>
      <c r="B289" s="23" t="s">
        <v>130</v>
      </c>
      <c r="C289" s="23" t="s">
        <v>271</v>
      </c>
      <c r="D289" s="23" t="s">
        <v>8</v>
      </c>
      <c r="E289" s="69">
        <f>E290</f>
        <v>100000</v>
      </c>
    </row>
    <row r="290" spans="1:5" ht="37.5" outlineLevel="6" x14ac:dyDescent="0.25">
      <c r="A290" s="22" t="s">
        <v>50</v>
      </c>
      <c r="B290" s="23" t="s">
        <v>130</v>
      </c>
      <c r="C290" s="23" t="s">
        <v>271</v>
      </c>
      <c r="D290" s="23" t="s">
        <v>51</v>
      </c>
      <c r="E290" s="69">
        <f>E291</f>
        <v>100000</v>
      </c>
    </row>
    <row r="291" spans="1:5" outlineLevel="6" x14ac:dyDescent="0.25">
      <c r="A291" s="22" t="s">
        <v>87</v>
      </c>
      <c r="B291" s="23" t="s">
        <v>130</v>
      </c>
      <c r="C291" s="23" t="s">
        <v>271</v>
      </c>
      <c r="D291" s="23" t="s">
        <v>88</v>
      </c>
      <c r="E291" s="69">
        <v>100000</v>
      </c>
    </row>
    <row r="292" spans="1:5" outlineLevel="6" x14ac:dyDescent="0.25">
      <c r="A292" s="22" t="s">
        <v>254</v>
      </c>
      <c r="B292" s="23" t="s">
        <v>130</v>
      </c>
      <c r="C292" s="23" t="s">
        <v>272</v>
      </c>
      <c r="D292" s="23" t="s">
        <v>8</v>
      </c>
      <c r="E292" s="69">
        <f>E293</f>
        <v>45000</v>
      </c>
    </row>
    <row r="293" spans="1:5" ht="37.5" outlineLevel="6" x14ac:dyDescent="0.25">
      <c r="A293" s="22" t="s">
        <v>50</v>
      </c>
      <c r="B293" s="23" t="s">
        <v>130</v>
      </c>
      <c r="C293" s="23" t="s">
        <v>272</v>
      </c>
      <c r="D293" s="23" t="s">
        <v>51</v>
      </c>
      <c r="E293" s="69">
        <f>E294</f>
        <v>45000</v>
      </c>
    </row>
    <row r="294" spans="1:5" outlineLevel="6" x14ac:dyDescent="0.25">
      <c r="A294" s="22" t="s">
        <v>87</v>
      </c>
      <c r="B294" s="23" t="s">
        <v>130</v>
      </c>
      <c r="C294" s="23" t="s">
        <v>272</v>
      </c>
      <c r="D294" s="23" t="s">
        <v>88</v>
      </c>
      <c r="E294" s="69">
        <v>45000</v>
      </c>
    </row>
    <row r="295" spans="1:5" ht="37.5" outlineLevel="6" x14ac:dyDescent="0.25">
      <c r="A295" s="64" t="s">
        <v>481</v>
      </c>
      <c r="B295" s="23" t="s">
        <v>130</v>
      </c>
      <c r="C295" s="23" t="s">
        <v>482</v>
      </c>
      <c r="D295" s="23" t="s">
        <v>8</v>
      </c>
      <c r="E295" s="69">
        <f>E296</f>
        <v>140600</v>
      </c>
    </row>
    <row r="296" spans="1:5" ht="37.5" outlineLevel="6" x14ac:dyDescent="0.25">
      <c r="A296" s="22" t="s">
        <v>50</v>
      </c>
      <c r="B296" s="23" t="s">
        <v>130</v>
      </c>
      <c r="C296" s="23" t="s">
        <v>482</v>
      </c>
      <c r="D296" s="23" t="s">
        <v>51</v>
      </c>
      <c r="E296" s="69">
        <f>E297</f>
        <v>140600</v>
      </c>
    </row>
    <row r="297" spans="1:5" outlineLevel="6" x14ac:dyDescent="0.25">
      <c r="A297" s="22" t="s">
        <v>87</v>
      </c>
      <c r="B297" s="23" t="s">
        <v>130</v>
      </c>
      <c r="C297" s="23" t="s">
        <v>482</v>
      </c>
      <c r="D297" s="23" t="s">
        <v>88</v>
      </c>
      <c r="E297" s="69">
        <v>140600</v>
      </c>
    </row>
    <row r="298" spans="1:5" ht="58.5" customHeight="1" outlineLevel="3" x14ac:dyDescent="0.25">
      <c r="A298" s="13" t="s">
        <v>292</v>
      </c>
      <c r="B298" s="23" t="s">
        <v>130</v>
      </c>
      <c r="C298" s="23" t="s">
        <v>293</v>
      </c>
      <c r="D298" s="23" t="s">
        <v>8</v>
      </c>
      <c r="E298" s="69">
        <f>E299</f>
        <v>1447332</v>
      </c>
    </row>
    <row r="299" spans="1:5" ht="37.5" outlineLevel="3" x14ac:dyDescent="0.25">
      <c r="A299" s="22" t="s">
        <v>249</v>
      </c>
      <c r="B299" s="23" t="s">
        <v>130</v>
      </c>
      <c r="C299" s="23" t="s">
        <v>293</v>
      </c>
      <c r="D299" s="23" t="s">
        <v>250</v>
      </c>
      <c r="E299" s="69">
        <f>E300</f>
        <v>1447332</v>
      </c>
    </row>
    <row r="300" spans="1:5" outlineLevel="3" x14ac:dyDescent="0.25">
      <c r="A300" s="22" t="s">
        <v>251</v>
      </c>
      <c r="B300" s="23" t="s">
        <v>130</v>
      </c>
      <c r="C300" s="23" t="s">
        <v>293</v>
      </c>
      <c r="D300" s="23" t="s">
        <v>252</v>
      </c>
      <c r="E300" s="69">
        <v>1447332</v>
      </c>
    </row>
    <row r="301" spans="1:5" ht="56.25" x14ac:dyDescent="0.25">
      <c r="A301" s="22" t="s">
        <v>465</v>
      </c>
      <c r="B301" s="23" t="s">
        <v>130</v>
      </c>
      <c r="C301" s="23" t="s">
        <v>466</v>
      </c>
      <c r="D301" s="23" t="s">
        <v>8</v>
      </c>
      <c r="E301" s="106">
        <f>E302</f>
        <v>4000</v>
      </c>
    </row>
    <row r="302" spans="1:5" ht="37.5" x14ac:dyDescent="0.25">
      <c r="A302" s="22" t="s">
        <v>50</v>
      </c>
      <c r="B302" s="23" t="s">
        <v>130</v>
      </c>
      <c r="C302" s="23" t="s">
        <v>466</v>
      </c>
      <c r="D302" s="23" t="s">
        <v>51</v>
      </c>
      <c r="E302" s="106">
        <f>E303</f>
        <v>4000</v>
      </c>
    </row>
    <row r="303" spans="1:5" x14ac:dyDescent="0.25">
      <c r="A303" s="22" t="s">
        <v>87</v>
      </c>
      <c r="B303" s="23" t="s">
        <v>130</v>
      </c>
      <c r="C303" s="23" t="s">
        <v>466</v>
      </c>
      <c r="D303" s="23" t="s">
        <v>88</v>
      </c>
      <c r="E303" s="106">
        <v>4000</v>
      </c>
    </row>
    <row r="304" spans="1:5" outlineLevel="1" x14ac:dyDescent="0.25">
      <c r="A304" s="22" t="s">
        <v>84</v>
      </c>
      <c r="B304" s="23" t="s">
        <v>85</v>
      </c>
      <c r="C304" s="23" t="s">
        <v>144</v>
      </c>
      <c r="D304" s="23" t="s">
        <v>8</v>
      </c>
      <c r="E304" s="69">
        <f>E305</f>
        <v>320179860.95999998</v>
      </c>
    </row>
    <row r="305" spans="1:5" ht="37.5" outlineLevel="2" x14ac:dyDescent="0.25">
      <c r="A305" s="63" t="s">
        <v>406</v>
      </c>
      <c r="B305" s="43" t="s">
        <v>85</v>
      </c>
      <c r="C305" s="43" t="s">
        <v>159</v>
      </c>
      <c r="D305" s="43" t="s">
        <v>8</v>
      </c>
      <c r="E305" s="69">
        <f>E306</f>
        <v>320179860.95999998</v>
      </c>
    </row>
    <row r="306" spans="1:5" ht="37.5" outlineLevel="3" x14ac:dyDescent="0.25">
      <c r="A306" s="22" t="s">
        <v>410</v>
      </c>
      <c r="B306" s="23" t="s">
        <v>85</v>
      </c>
      <c r="C306" s="23" t="s">
        <v>169</v>
      </c>
      <c r="D306" s="23" t="s">
        <v>8</v>
      </c>
      <c r="E306" s="69">
        <f>E307+E314+E324</f>
        <v>320179860.95999998</v>
      </c>
    </row>
    <row r="307" spans="1:5" ht="37.5" outlineLevel="4" x14ac:dyDescent="0.25">
      <c r="A307" s="25" t="s">
        <v>190</v>
      </c>
      <c r="B307" s="23" t="s">
        <v>85</v>
      </c>
      <c r="C307" s="23" t="s">
        <v>209</v>
      </c>
      <c r="D307" s="23" t="s">
        <v>8</v>
      </c>
      <c r="E307" s="69">
        <f>E308+E311</f>
        <v>304149534.95999998</v>
      </c>
    </row>
    <row r="308" spans="1:5" ht="37.5" outlineLevel="5" x14ac:dyDescent="0.25">
      <c r="A308" s="22" t="s">
        <v>133</v>
      </c>
      <c r="B308" s="23" t="s">
        <v>85</v>
      </c>
      <c r="C308" s="23" t="s">
        <v>170</v>
      </c>
      <c r="D308" s="23" t="s">
        <v>8</v>
      </c>
      <c r="E308" s="69">
        <f>E309</f>
        <v>86956762.959999993</v>
      </c>
    </row>
    <row r="309" spans="1:5" ht="37.5" outlineLevel="6" x14ac:dyDescent="0.25">
      <c r="A309" s="22" t="s">
        <v>50</v>
      </c>
      <c r="B309" s="23" t="s">
        <v>85</v>
      </c>
      <c r="C309" s="23" t="s">
        <v>170</v>
      </c>
      <c r="D309" s="23" t="s">
        <v>51</v>
      </c>
      <c r="E309" s="69">
        <f>E310</f>
        <v>86956762.959999993</v>
      </c>
    </row>
    <row r="310" spans="1:5" outlineLevel="4" x14ac:dyDescent="0.25">
      <c r="A310" s="22" t="s">
        <v>87</v>
      </c>
      <c r="B310" s="23" t="s">
        <v>85</v>
      </c>
      <c r="C310" s="23" t="s">
        <v>170</v>
      </c>
      <c r="D310" s="23" t="s">
        <v>88</v>
      </c>
      <c r="E310" s="69">
        <v>86956762.959999993</v>
      </c>
    </row>
    <row r="311" spans="1:5" ht="93.75" outlineLevel="5" x14ac:dyDescent="0.25">
      <c r="A311" s="25" t="s">
        <v>411</v>
      </c>
      <c r="B311" s="23" t="s">
        <v>85</v>
      </c>
      <c r="C311" s="23" t="s">
        <v>171</v>
      </c>
      <c r="D311" s="23" t="s">
        <v>8</v>
      </c>
      <c r="E311" s="69">
        <f>E312</f>
        <v>217192772</v>
      </c>
    </row>
    <row r="312" spans="1:5" ht="37.5" outlineLevel="6" x14ac:dyDescent="0.25">
      <c r="A312" s="22" t="s">
        <v>50</v>
      </c>
      <c r="B312" s="23" t="s">
        <v>85</v>
      </c>
      <c r="C312" s="23" t="s">
        <v>171</v>
      </c>
      <c r="D312" s="23" t="s">
        <v>51</v>
      </c>
      <c r="E312" s="69">
        <f>E313</f>
        <v>217192772</v>
      </c>
    </row>
    <row r="313" spans="1:5" outlineLevel="6" x14ac:dyDescent="0.25">
      <c r="A313" s="22" t="s">
        <v>87</v>
      </c>
      <c r="B313" s="23" t="s">
        <v>85</v>
      </c>
      <c r="C313" s="23" t="s">
        <v>171</v>
      </c>
      <c r="D313" s="23" t="s">
        <v>88</v>
      </c>
      <c r="E313" s="69">
        <v>217192772</v>
      </c>
    </row>
    <row r="314" spans="1:5" ht="19.5" customHeight="1" outlineLevel="6" x14ac:dyDescent="0.25">
      <c r="A314" s="64" t="s">
        <v>191</v>
      </c>
      <c r="B314" s="23" t="s">
        <v>85</v>
      </c>
      <c r="C314" s="23" t="s">
        <v>207</v>
      </c>
      <c r="D314" s="23" t="s">
        <v>8</v>
      </c>
      <c r="E314" s="69">
        <f>E315+E318+E321</f>
        <v>3091383</v>
      </c>
    </row>
    <row r="315" spans="1:5" outlineLevel="6" x14ac:dyDescent="0.25">
      <c r="A315" s="22" t="s">
        <v>254</v>
      </c>
      <c r="B315" s="23" t="s">
        <v>85</v>
      </c>
      <c r="C315" s="23" t="s">
        <v>255</v>
      </c>
      <c r="D315" s="23" t="s">
        <v>8</v>
      </c>
      <c r="E315" s="69">
        <f>E316</f>
        <v>235600</v>
      </c>
    </row>
    <row r="316" spans="1:5" ht="37.5" outlineLevel="6" x14ac:dyDescent="0.25">
      <c r="A316" s="22" t="s">
        <v>50</v>
      </c>
      <c r="B316" s="23" t="s">
        <v>85</v>
      </c>
      <c r="C316" s="23" t="s">
        <v>255</v>
      </c>
      <c r="D316" s="23" t="s">
        <v>51</v>
      </c>
      <c r="E316" s="69">
        <f>E317</f>
        <v>235600</v>
      </c>
    </row>
    <row r="317" spans="1:5" outlineLevel="6" x14ac:dyDescent="0.25">
      <c r="A317" s="22" t="s">
        <v>87</v>
      </c>
      <c r="B317" s="23" t="s">
        <v>85</v>
      </c>
      <c r="C317" s="23" t="s">
        <v>255</v>
      </c>
      <c r="D317" s="23" t="s">
        <v>88</v>
      </c>
      <c r="E317" s="69">
        <v>235600</v>
      </c>
    </row>
    <row r="318" spans="1:5" outlineLevel="6" x14ac:dyDescent="0.25">
      <c r="A318" s="62" t="s">
        <v>308</v>
      </c>
      <c r="B318" s="23" t="s">
        <v>85</v>
      </c>
      <c r="C318" s="23" t="s">
        <v>309</v>
      </c>
      <c r="D318" s="23" t="s">
        <v>8</v>
      </c>
      <c r="E318" s="69">
        <f>E319</f>
        <v>2832710</v>
      </c>
    </row>
    <row r="319" spans="1:5" ht="37.5" outlineLevel="6" x14ac:dyDescent="0.25">
      <c r="A319" s="22" t="s">
        <v>50</v>
      </c>
      <c r="B319" s="23" t="s">
        <v>85</v>
      </c>
      <c r="C319" s="23" t="s">
        <v>309</v>
      </c>
      <c r="D319" s="23" t="s">
        <v>51</v>
      </c>
      <c r="E319" s="69">
        <f>E320</f>
        <v>2832710</v>
      </c>
    </row>
    <row r="320" spans="1:5" outlineLevel="6" x14ac:dyDescent="0.25">
      <c r="A320" s="22" t="s">
        <v>87</v>
      </c>
      <c r="B320" s="23" t="s">
        <v>85</v>
      </c>
      <c r="C320" s="23" t="s">
        <v>309</v>
      </c>
      <c r="D320" s="23" t="s">
        <v>88</v>
      </c>
      <c r="E320" s="69">
        <v>2832710</v>
      </c>
    </row>
    <row r="321" spans="1:5" outlineLevel="6" x14ac:dyDescent="0.25">
      <c r="A321" s="22" t="s">
        <v>467</v>
      </c>
      <c r="B321" s="23" t="s">
        <v>85</v>
      </c>
      <c r="C321" s="23" t="s">
        <v>468</v>
      </c>
      <c r="D321" s="23" t="s">
        <v>8</v>
      </c>
      <c r="E321" s="106">
        <f>E322</f>
        <v>23073</v>
      </c>
    </row>
    <row r="322" spans="1:5" ht="37.5" outlineLevel="6" x14ac:dyDescent="0.25">
      <c r="A322" s="22" t="s">
        <v>50</v>
      </c>
      <c r="B322" s="23" t="s">
        <v>85</v>
      </c>
      <c r="C322" s="23" t="s">
        <v>468</v>
      </c>
      <c r="D322" s="23" t="s">
        <v>51</v>
      </c>
      <c r="E322" s="106">
        <f>E323</f>
        <v>23073</v>
      </c>
    </row>
    <row r="323" spans="1:5" outlineLevel="6" x14ac:dyDescent="0.25">
      <c r="A323" s="22" t="s">
        <v>87</v>
      </c>
      <c r="B323" s="23" t="s">
        <v>85</v>
      </c>
      <c r="C323" s="23" t="s">
        <v>468</v>
      </c>
      <c r="D323" s="23" t="s">
        <v>88</v>
      </c>
      <c r="E323" s="106">
        <v>23073</v>
      </c>
    </row>
    <row r="324" spans="1:5" ht="37.5" outlineLevel="6" x14ac:dyDescent="0.25">
      <c r="A324" s="64" t="s">
        <v>261</v>
      </c>
      <c r="B324" s="23" t="s">
        <v>85</v>
      </c>
      <c r="C324" s="23" t="s">
        <v>210</v>
      </c>
      <c r="D324" s="23" t="s">
        <v>8</v>
      </c>
      <c r="E324" s="69">
        <f>E325</f>
        <v>12938943</v>
      </c>
    </row>
    <row r="325" spans="1:5" ht="75" outlineLevel="6" x14ac:dyDescent="0.25">
      <c r="A325" s="27" t="s">
        <v>289</v>
      </c>
      <c r="B325" s="23" t="s">
        <v>85</v>
      </c>
      <c r="C325" s="23" t="s">
        <v>290</v>
      </c>
      <c r="D325" s="23" t="s">
        <v>8</v>
      </c>
      <c r="E325" s="69">
        <f>E326</f>
        <v>12938943</v>
      </c>
    </row>
    <row r="326" spans="1:5" ht="37.5" outlineLevel="6" x14ac:dyDescent="0.25">
      <c r="A326" s="22" t="s">
        <v>50</v>
      </c>
      <c r="B326" s="23" t="s">
        <v>85</v>
      </c>
      <c r="C326" s="23" t="s">
        <v>290</v>
      </c>
      <c r="D326" s="23" t="s">
        <v>51</v>
      </c>
      <c r="E326" s="69">
        <f>E327</f>
        <v>12938943</v>
      </c>
    </row>
    <row r="327" spans="1:5" outlineLevel="6" x14ac:dyDescent="0.25">
      <c r="A327" s="22" t="s">
        <v>87</v>
      </c>
      <c r="B327" s="23" t="s">
        <v>85</v>
      </c>
      <c r="C327" s="23" t="s">
        <v>290</v>
      </c>
      <c r="D327" s="23" t="s">
        <v>88</v>
      </c>
      <c r="E327" s="69">
        <v>12938943</v>
      </c>
    </row>
    <row r="328" spans="1:5" outlineLevel="6" x14ac:dyDescent="0.25">
      <c r="A328" s="22" t="s">
        <v>242</v>
      </c>
      <c r="B328" s="23" t="s">
        <v>241</v>
      </c>
      <c r="C328" s="23" t="s">
        <v>144</v>
      </c>
      <c r="D328" s="23" t="s">
        <v>8</v>
      </c>
      <c r="E328" s="69">
        <f>E329+E349</f>
        <v>44965232.379999995</v>
      </c>
    </row>
    <row r="329" spans="1:5" ht="37.5" outlineLevel="6" x14ac:dyDescent="0.25">
      <c r="A329" s="63" t="s">
        <v>406</v>
      </c>
      <c r="B329" s="43" t="s">
        <v>241</v>
      </c>
      <c r="C329" s="43" t="s">
        <v>159</v>
      </c>
      <c r="D329" s="43" t="s">
        <v>8</v>
      </c>
      <c r="E329" s="69">
        <f>E330</f>
        <v>29553319.379999999</v>
      </c>
    </row>
    <row r="330" spans="1:5" ht="37.5" outlineLevel="3" x14ac:dyDescent="0.25">
      <c r="A330" s="22" t="s">
        <v>412</v>
      </c>
      <c r="B330" s="23" t="s">
        <v>241</v>
      </c>
      <c r="C330" s="23" t="s">
        <v>172</v>
      </c>
      <c r="D330" s="23" t="s">
        <v>8</v>
      </c>
      <c r="E330" s="69">
        <f>E331+E335+E342</f>
        <v>29553319.379999999</v>
      </c>
    </row>
    <row r="331" spans="1:5" ht="37.5" outlineLevel="4" x14ac:dyDescent="0.25">
      <c r="A331" s="65" t="s">
        <v>192</v>
      </c>
      <c r="B331" s="23" t="s">
        <v>241</v>
      </c>
      <c r="C331" s="23" t="s">
        <v>211</v>
      </c>
      <c r="D331" s="23" t="s">
        <v>8</v>
      </c>
      <c r="E331" s="69">
        <f>E332</f>
        <v>22303505</v>
      </c>
    </row>
    <row r="332" spans="1:5" ht="37.5" outlineLevel="5" x14ac:dyDescent="0.25">
      <c r="A332" s="22" t="s">
        <v>134</v>
      </c>
      <c r="B332" s="23" t="s">
        <v>241</v>
      </c>
      <c r="C332" s="23" t="s">
        <v>174</v>
      </c>
      <c r="D332" s="23" t="s">
        <v>8</v>
      </c>
      <c r="E332" s="69">
        <f>E333</f>
        <v>22303505</v>
      </c>
    </row>
    <row r="333" spans="1:5" ht="37.5" outlineLevel="6" x14ac:dyDescent="0.25">
      <c r="A333" s="22" t="s">
        <v>50</v>
      </c>
      <c r="B333" s="23" t="s">
        <v>241</v>
      </c>
      <c r="C333" s="23" t="s">
        <v>174</v>
      </c>
      <c r="D333" s="23" t="s">
        <v>51</v>
      </c>
      <c r="E333" s="69">
        <f>E334</f>
        <v>22303505</v>
      </c>
    </row>
    <row r="334" spans="1:5" outlineLevel="6" x14ac:dyDescent="0.25">
      <c r="A334" s="22" t="s">
        <v>87</v>
      </c>
      <c r="B334" s="23" t="s">
        <v>241</v>
      </c>
      <c r="C334" s="23" t="s">
        <v>174</v>
      </c>
      <c r="D334" s="23" t="s">
        <v>88</v>
      </c>
      <c r="E334" s="69">
        <v>22303505</v>
      </c>
    </row>
    <row r="335" spans="1:5" ht="37.5" outlineLevel="5" x14ac:dyDescent="0.25">
      <c r="A335" s="25" t="s">
        <v>413</v>
      </c>
      <c r="B335" s="23" t="s">
        <v>241</v>
      </c>
      <c r="C335" s="23" t="s">
        <v>212</v>
      </c>
      <c r="D335" s="23" t="s">
        <v>8</v>
      </c>
      <c r="E335" s="69">
        <f>E336+E339</f>
        <v>220500</v>
      </c>
    </row>
    <row r="336" spans="1:5" outlineLevel="6" x14ac:dyDescent="0.25">
      <c r="A336" s="22" t="s">
        <v>254</v>
      </c>
      <c r="B336" s="23" t="s">
        <v>241</v>
      </c>
      <c r="C336" s="23" t="s">
        <v>282</v>
      </c>
      <c r="D336" s="23" t="s">
        <v>8</v>
      </c>
      <c r="E336" s="69">
        <f>E337</f>
        <v>135000</v>
      </c>
    </row>
    <row r="337" spans="1:5" ht="37.5" outlineLevel="6" x14ac:dyDescent="0.25">
      <c r="A337" s="22" t="s">
        <v>50</v>
      </c>
      <c r="B337" s="23" t="s">
        <v>241</v>
      </c>
      <c r="C337" s="23" t="s">
        <v>282</v>
      </c>
      <c r="D337" s="23" t="s">
        <v>51</v>
      </c>
      <c r="E337" s="69">
        <f>E338</f>
        <v>135000</v>
      </c>
    </row>
    <row r="338" spans="1:5" outlineLevel="6" x14ac:dyDescent="0.25">
      <c r="A338" s="22" t="s">
        <v>87</v>
      </c>
      <c r="B338" s="23" t="s">
        <v>241</v>
      </c>
      <c r="C338" s="23" t="s">
        <v>282</v>
      </c>
      <c r="D338" s="23" t="s">
        <v>88</v>
      </c>
      <c r="E338" s="69">
        <f>50000+85000</f>
        <v>135000</v>
      </c>
    </row>
    <row r="339" spans="1:5" outlineLevel="6" x14ac:dyDescent="0.25">
      <c r="A339" s="22" t="s">
        <v>131</v>
      </c>
      <c r="B339" s="23" t="s">
        <v>241</v>
      </c>
      <c r="C339" s="23" t="s">
        <v>173</v>
      </c>
      <c r="D339" s="23" t="s">
        <v>8</v>
      </c>
      <c r="E339" s="69">
        <f>E340</f>
        <v>85500</v>
      </c>
    </row>
    <row r="340" spans="1:5" ht="37.5" outlineLevel="6" x14ac:dyDescent="0.25">
      <c r="A340" s="22" t="s">
        <v>50</v>
      </c>
      <c r="B340" s="23" t="s">
        <v>241</v>
      </c>
      <c r="C340" s="23" t="s">
        <v>173</v>
      </c>
      <c r="D340" s="23" t="s">
        <v>51</v>
      </c>
      <c r="E340" s="69">
        <f>E341</f>
        <v>85500</v>
      </c>
    </row>
    <row r="341" spans="1:5" outlineLevel="6" x14ac:dyDescent="0.25">
      <c r="A341" s="22" t="s">
        <v>87</v>
      </c>
      <c r="B341" s="23" t="s">
        <v>241</v>
      </c>
      <c r="C341" s="23" t="s">
        <v>173</v>
      </c>
      <c r="D341" s="23" t="s">
        <v>88</v>
      </c>
      <c r="E341" s="69">
        <v>85500</v>
      </c>
    </row>
    <row r="342" spans="1:5" outlineLevel="6" x14ac:dyDescent="0.25">
      <c r="A342" s="22" t="s">
        <v>387</v>
      </c>
      <c r="B342" s="23" t="s">
        <v>241</v>
      </c>
      <c r="C342" s="23" t="s">
        <v>301</v>
      </c>
      <c r="D342" s="23" t="s">
        <v>8</v>
      </c>
      <c r="E342" s="69">
        <f>E343+E346</f>
        <v>7029314.3799999999</v>
      </c>
    </row>
    <row r="343" spans="1:5" ht="36.75" customHeight="1" outlineLevel="6" x14ac:dyDescent="0.25">
      <c r="A343" s="13" t="s">
        <v>446</v>
      </c>
      <c r="B343" s="23" t="s">
        <v>241</v>
      </c>
      <c r="C343" s="23" t="s">
        <v>471</v>
      </c>
      <c r="D343" s="23" t="s">
        <v>8</v>
      </c>
      <c r="E343" s="69">
        <f>E344</f>
        <v>6929314.3799999999</v>
      </c>
    </row>
    <row r="344" spans="1:5" ht="37.5" outlineLevel="6" x14ac:dyDescent="0.25">
      <c r="A344" s="22" t="s">
        <v>50</v>
      </c>
      <c r="B344" s="23" t="s">
        <v>241</v>
      </c>
      <c r="C344" s="23" t="s">
        <v>471</v>
      </c>
      <c r="D344" s="23" t="s">
        <v>51</v>
      </c>
      <c r="E344" s="69">
        <f>E345</f>
        <v>6929314.3799999999</v>
      </c>
    </row>
    <row r="345" spans="1:5" outlineLevel="6" x14ac:dyDescent="0.25">
      <c r="A345" s="22" t="s">
        <v>87</v>
      </c>
      <c r="B345" s="23" t="s">
        <v>241</v>
      </c>
      <c r="C345" s="23" t="s">
        <v>471</v>
      </c>
      <c r="D345" s="23" t="s">
        <v>88</v>
      </c>
      <c r="E345" s="69">
        <v>6929314.3799999999</v>
      </c>
    </row>
    <row r="346" spans="1:5" ht="19.5" customHeight="1" outlineLevel="6" x14ac:dyDescent="0.25">
      <c r="A346" s="13" t="s">
        <v>269</v>
      </c>
      <c r="B346" s="23" t="s">
        <v>241</v>
      </c>
      <c r="C346" s="23" t="s">
        <v>472</v>
      </c>
      <c r="D346" s="23" t="s">
        <v>8</v>
      </c>
      <c r="E346" s="69">
        <f>E347</f>
        <v>100000</v>
      </c>
    </row>
    <row r="347" spans="1:5" ht="37.5" outlineLevel="6" x14ac:dyDescent="0.25">
      <c r="A347" s="22" t="s">
        <v>50</v>
      </c>
      <c r="B347" s="23" t="s">
        <v>241</v>
      </c>
      <c r="C347" s="23" t="s">
        <v>472</v>
      </c>
      <c r="D347" s="23" t="s">
        <v>51</v>
      </c>
      <c r="E347" s="69">
        <f>E348</f>
        <v>100000</v>
      </c>
    </row>
    <row r="348" spans="1:5" outlineLevel="6" x14ac:dyDescent="0.25">
      <c r="A348" s="22" t="s">
        <v>87</v>
      </c>
      <c r="B348" s="23" t="s">
        <v>241</v>
      </c>
      <c r="C348" s="23" t="s">
        <v>472</v>
      </c>
      <c r="D348" s="23" t="s">
        <v>88</v>
      </c>
      <c r="E348" s="69">
        <v>100000</v>
      </c>
    </row>
    <row r="349" spans="1:5" ht="37.5" outlineLevel="6" x14ac:dyDescent="0.25">
      <c r="A349" s="22" t="s">
        <v>375</v>
      </c>
      <c r="B349" s="23" t="s">
        <v>241</v>
      </c>
      <c r="C349" s="23" t="s">
        <v>157</v>
      </c>
      <c r="D349" s="23" t="s">
        <v>8</v>
      </c>
      <c r="E349" s="69">
        <f>E350</f>
        <v>15411913</v>
      </c>
    </row>
    <row r="350" spans="1:5" ht="37.5" outlineLevel="6" x14ac:dyDescent="0.25">
      <c r="A350" s="22" t="s">
        <v>376</v>
      </c>
      <c r="B350" s="23" t="s">
        <v>241</v>
      </c>
      <c r="C350" s="23" t="s">
        <v>215</v>
      </c>
      <c r="D350" s="23" t="s">
        <v>8</v>
      </c>
      <c r="E350" s="69">
        <f>E351</f>
        <v>15411913</v>
      </c>
    </row>
    <row r="351" spans="1:5" ht="37.5" outlineLevel="6" x14ac:dyDescent="0.25">
      <c r="A351" s="22" t="s">
        <v>86</v>
      </c>
      <c r="B351" s="23" t="s">
        <v>241</v>
      </c>
      <c r="C351" s="23" t="s">
        <v>158</v>
      </c>
      <c r="D351" s="23" t="s">
        <v>8</v>
      </c>
      <c r="E351" s="69">
        <f>E352</f>
        <v>15411913</v>
      </c>
    </row>
    <row r="352" spans="1:5" ht="37.5" outlineLevel="6" x14ac:dyDescent="0.25">
      <c r="A352" s="22" t="s">
        <v>50</v>
      </c>
      <c r="B352" s="23" t="s">
        <v>241</v>
      </c>
      <c r="C352" s="23" t="s">
        <v>158</v>
      </c>
      <c r="D352" s="23" t="s">
        <v>51</v>
      </c>
      <c r="E352" s="69">
        <f>E353</f>
        <v>15411913</v>
      </c>
    </row>
    <row r="353" spans="1:9" outlineLevel="6" x14ac:dyDescent="0.25">
      <c r="A353" s="22" t="s">
        <v>87</v>
      </c>
      <c r="B353" s="23" t="s">
        <v>241</v>
      </c>
      <c r="C353" s="23" t="s">
        <v>158</v>
      </c>
      <c r="D353" s="23" t="s">
        <v>88</v>
      </c>
      <c r="E353" s="69">
        <v>15411913</v>
      </c>
    </row>
    <row r="354" spans="1:9" outlineLevel="1" x14ac:dyDescent="0.25">
      <c r="A354" s="22" t="s">
        <v>89</v>
      </c>
      <c r="B354" s="23" t="s">
        <v>90</v>
      </c>
      <c r="C354" s="23" t="s">
        <v>144</v>
      </c>
      <c r="D354" s="23" t="s">
        <v>8</v>
      </c>
      <c r="E354" s="69">
        <f>E355</f>
        <v>3731245</v>
      </c>
    </row>
    <row r="355" spans="1:9" s="59" customFormat="1" ht="37.5" outlineLevel="2" x14ac:dyDescent="0.25">
      <c r="A355" s="63" t="s">
        <v>406</v>
      </c>
      <c r="B355" s="43" t="s">
        <v>90</v>
      </c>
      <c r="C355" s="43" t="s">
        <v>159</v>
      </c>
      <c r="D355" s="43" t="s">
        <v>8</v>
      </c>
      <c r="E355" s="71">
        <f>E356+E369</f>
        <v>3731245</v>
      </c>
      <c r="G355" s="102"/>
      <c r="H355" s="102"/>
      <c r="I355" s="102"/>
    </row>
    <row r="356" spans="1:9" ht="37.5" outlineLevel="3" x14ac:dyDescent="0.25">
      <c r="A356" s="22" t="s">
        <v>409</v>
      </c>
      <c r="B356" s="23" t="s">
        <v>90</v>
      </c>
      <c r="C356" s="23" t="s">
        <v>169</v>
      </c>
      <c r="D356" s="23" t="s">
        <v>8</v>
      </c>
      <c r="E356" s="69">
        <f>E357+E361</f>
        <v>3657245</v>
      </c>
    </row>
    <row r="357" spans="1:9" ht="18.75" customHeight="1" outlineLevel="3" x14ac:dyDescent="0.25">
      <c r="A357" s="64" t="s">
        <v>191</v>
      </c>
      <c r="B357" s="23" t="s">
        <v>90</v>
      </c>
      <c r="C357" s="23" t="s">
        <v>207</v>
      </c>
      <c r="D357" s="23" t="s">
        <v>8</v>
      </c>
      <c r="E357" s="69">
        <f>E358</f>
        <v>70000</v>
      </c>
    </row>
    <row r="358" spans="1:9" outlineLevel="3" x14ac:dyDescent="0.25">
      <c r="A358" s="22" t="s">
        <v>444</v>
      </c>
      <c r="B358" s="23" t="s">
        <v>90</v>
      </c>
      <c r="C358" s="23" t="s">
        <v>222</v>
      </c>
      <c r="D358" s="23" t="s">
        <v>8</v>
      </c>
      <c r="E358" s="69">
        <f>E359</f>
        <v>70000</v>
      </c>
    </row>
    <row r="359" spans="1:9" outlineLevel="3" x14ac:dyDescent="0.25">
      <c r="A359" s="22" t="s">
        <v>18</v>
      </c>
      <c r="B359" s="23" t="s">
        <v>90</v>
      </c>
      <c r="C359" s="23" t="s">
        <v>222</v>
      </c>
      <c r="D359" s="23" t="s">
        <v>19</v>
      </c>
      <c r="E359" s="69">
        <f>E360</f>
        <v>70000</v>
      </c>
    </row>
    <row r="360" spans="1:9" ht="37.5" outlineLevel="4" x14ac:dyDescent="0.25">
      <c r="A360" s="22" t="s">
        <v>20</v>
      </c>
      <c r="B360" s="23" t="s">
        <v>90</v>
      </c>
      <c r="C360" s="23" t="s">
        <v>222</v>
      </c>
      <c r="D360" s="23" t="s">
        <v>21</v>
      </c>
      <c r="E360" s="69">
        <v>70000</v>
      </c>
    </row>
    <row r="361" spans="1:9" ht="37.5" outlineLevel="6" x14ac:dyDescent="0.25">
      <c r="A361" s="64" t="s">
        <v>261</v>
      </c>
      <c r="B361" s="23" t="s">
        <v>90</v>
      </c>
      <c r="C361" s="23" t="s">
        <v>210</v>
      </c>
      <c r="D361" s="23" t="s">
        <v>8</v>
      </c>
      <c r="E361" s="69">
        <f>E362</f>
        <v>3587245</v>
      </c>
    </row>
    <row r="362" spans="1:9" ht="56.25" outlineLevel="6" x14ac:dyDescent="0.25">
      <c r="A362" s="13" t="s">
        <v>414</v>
      </c>
      <c r="B362" s="23" t="s">
        <v>90</v>
      </c>
      <c r="C362" s="23" t="s">
        <v>175</v>
      </c>
      <c r="D362" s="23" t="s">
        <v>8</v>
      </c>
      <c r="E362" s="69">
        <f>E363+E365+E367</f>
        <v>3587245</v>
      </c>
    </row>
    <row r="363" spans="1:9" ht="37.5" outlineLevel="6" x14ac:dyDescent="0.25">
      <c r="A363" s="22" t="s">
        <v>20</v>
      </c>
      <c r="B363" s="23" t="s">
        <v>90</v>
      </c>
      <c r="C363" s="23" t="s">
        <v>175</v>
      </c>
      <c r="D363" s="23" t="s">
        <v>19</v>
      </c>
      <c r="E363" s="69">
        <f>E364</f>
        <v>2000</v>
      </c>
    </row>
    <row r="364" spans="1:9" ht="37.5" outlineLevel="6" x14ac:dyDescent="0.25">
      <c r="A364" s="64" t="s">
        <v>261</v>
      </c>
      <c r="B364" s="23" t="s">
        <v>90</v>
      </c>
      <c r="C364" s="23" t="s">
        <v>175</v>
      </c>
      <c r="D364" s="23" t="s">
        <v>21</v>
      </c>
      <c r="E364" s="69">
        <v>2000</v>
      </c>
    </row>
    <row r="365" spans="1:9" outlineLevel="5" x14ac:dyDescent="0.25">
      <c r="A365" s="22" t="s">
        <v>103</v>
      </c>
      <c r="B365" s="23" t="s">
        <v>90</v>
      </c>
      <c r="C365" s="23" t="s">
        <v>175</v>
      </c>
      <c r="D365" s="23" t="s">
        <v>104</v>
      </c>
      <c r="E365" s="69">
        <f>E366</f>
        <v>356058</v>
      </c>
    </row>
    <row r="366" spans="1:9" ht="18.75" customHeight="1" outlineLevel="6" x14ac:dyDescent="0.25">
      <c r="A366" s="22" t="s">
        <v>110</v>
      </c>
      <c r="B366" s="23" t="s">
        <v>90</v>
      </c>
      <c r="C366" s="23" t="s">
        <v>175</v>
      </c>
      <c r="D366" s="23" t="s">
        <v>111</v>
      </c>
      <c r="E366" s="69">
        <v>356058</v>
      </c>
    </row>
    <row r="367" spans="1:9" ht="37.5" outlineLevel="4" x14ac:dyDescent="0.25">
      <c r="A367" s="22" t="s">
        <v>50</v>
      </c>
      <c r="B367" s="23" t="s">
        <v>90</v>
      </c>
      <c r="C367" s="23" t="s">
        <v>175</v>
      </c>
      <c r="D367" s="23" t="s">
        <v>51</v>
      </c>
      <c r="E367" s="69">
        <f>E368</f>
        <v>3229187</v>
      </c>
    </row>
    <row r="368" spans="1:9" outlineLevel="5" x14ac:dyDescent="0.25">
      <c r="A368" s="22" t="s">
        <v>87</v>
      </c>
      <c r="B368" s="23" t="s">
        <v>90</v>
      </c>
      <c r="C368" s="23" t="s">
        <v>175</v>
      </c>
      <c r="D368" s="23" t="s">
        <v>88</v>
      </c>
      <c r="E368" s="69">
        <v>3229187</v>
      </c>
    </row>
    <row r="369" spans="1:5" outlineLevel="6" x14ac:dyDescent="0.25">
      <c r="A369" s="28" t="s">
        <v>225</v>
      </c>
      <c r="B369" s="23" t="s">
        <v>90</v>
      </c>
      <c r="C369" s="23" t="s">
        <v>224</v>
      </c>
      <c r="D369" s="23" t="s">
        <v>8</v>
      </c>
      <c r="E369" s="69">
        <f>E370</f>
        <v>74000</v>
      </c>
    </row>
    <row r="370" spans="1:5" outlineLevel="6" x14ac:dyDescent="0.25">
      <c r="A370" s="22" t="s">
        <v>91</v>
      </c>
      <c r="B370" s="23" t="s">
        <v>90</v>
      </c>
      <c r="C370" s="23" t="s">
        <v>176</v>
      </c>
      <c r="D370" s="23" t="s">
        <v>8</v>
      </c>
      <c r="E370" s="69">
        <f>E371</f>
        <v>74000</v>
      </c>
    </row>
    <row r="371" spans="1:5" outlineLevel="6" x14ac:dyDescent="0.25">
      <c r="A371" s="22" t="s">
        <v>18</v>
      </c>
      <c r="B371" s="23" t="s">
        <v>90</v>
      </c>
      <c r="C371" s="23" t="s">
        <v>176</v>
      </c>
      <c r="D371" s="23" t="s">
        <v>19</v>
      </c>
      <c r="E371" s="69">
        <f>E372</f>
        <v>74000</v>
      </c>
    </row>
    <row r="372" spans="1:5" ht="37.5" outlineLevel="6" x14ac:dyDescent="0.25">
      <c r="A372" s="22" t="s">
        <v>20</v>
      </c>
      <c r="B372" s="23" t="s">
        <v>90</v>
      </c>
      <c r="C372" s="23" t="s">
        <v>176</v>
      </c>
      <c r="D372" s="23" t="s">
        <v>21</v>
      </c>
      <c r="E372" s="69">
        <v>74000</v>
      </c>
    </row>
    <row r="373" spans="1:5" outlineLevel="1" x14ac:dyDescent="0.25">
      <c r="A373" s="22" t="s">
        <v>135</v>
      </c>
      <c r="B373" s="23" t="s">
        <v>136</v>
      </c>
      <c r="C373" s="23" t="s">
        <v>144</v>
      </c>
      <c r="D373" s="23" t="s">
        <v>8</v>
      </c>
      <c r="E373" s="69">
        <f>E374</f>
        <v>19007578</v>
      </c>
    </row>
    <row r="374" spans="1:5" ht="37.5" outlineLevel="2" x14ac:dyDescent="0.25">
      <c r="A374" s="63" t="s">
        <v>415</v>
      </c>
      <c r="B374" s="43" t="s">
        <v>136</v>
      </c>
      <c r="C374" s="43" t="s">
        <v>159</v>
      </c>
      <c r="D374" s="43" t="s">
        <v>8</v>
      </c>
      <c r="E374" s="69">
        <f>E375</f>
        <v>19007578</v>
      </c>
    </row>
    <row r="375" spans="1:5" ht="37.5" outlineLevel="4" x14ac:dyDescent="0.25">
      <c r="A375" s="25" t="s">
        <v>194</v>
      </c>
      <c r="B375" s="23" t="s">
        <v>136</v>
      </c>
      <c r="C375" s="23" t="s">
        <v>213</v>
      </c>
      <c r="D375" s="23" t="s">
        <v>8</v>
      </c>
      <c r="E375" s="69">
        <f>E376+E383+E390</f>
        <v>19007578</v>
      </c>
    </row>
    <row r="376" spans="1:5" ht="37.5" outlineLevel="5" x14ac:dyDescent="0.25">
      <c r="A376" s="22" t="s">
        <v>13</v>
      </c>
      <c r="B376" s="23" t="s">
        <v>136</v>
      </c>
      <c r="C376" s="23" t="s">
        <v>177</v>
      </c>
      <c r="D376" s="23" t="s">
        <v>8</v>
      </c>
      <c r="E376" s="69">
        <f>E377+E379+E381</f>
        <v>3523840</v>
      </c>
    </row>
    <row r="377" spans="1:5" ht="56.25" outlineLevel="6" x14ac:dyDescent="0.25">
      <c r="A377" s="22" t="s">
        <v>14</v>
      </c>
      <c r="B377" s="23" t="s">
        <v>136</v>
      </c>
      <c r="C377" s="23" t="s">
        <v>177</v>
      </c>
      <c r="D377" s="23" t="s">
        <v>15</v>
      </c>
      <c r="E377" s="69">
        <f>E378</f>
        <v>3230000</v>
      </c>
    </row>
    <row r="378" spans="1:5" outlineLevel="5" x14ac:dyDescent="0.25">
      <c r="A378" s="22" t="s">
        <v>16</v>
      </c>
      <c r="B378" s="23" t="s">
        <v>136</v>
      </c>
      <c r="C378" s="23" t="s">
        <v>177</v>
      </c>
      <c r="D378" s="23" t="s">
        <v>17</v>
      </c>
      <c r="E378" s="69">
        <v>3230000</v>
      </c>
    </row>
    <row r="379" spans="1:5" outlineLevel="6" x14ac:dyDescent="0.25">
      <c r="A379" s="22" t="s">
        <v>18</v>
      </c>
      <c r="B379" s="23" t="s">
        <v>136</v>
      </c>
      <c r="C379" s="23" t="s">
        <v>177</v>
      </c>
      <c r="D379" s="23" t="s">
        <v>19</v>
      </c>
      <c r="E379" s="69">
        <f>E380</f>
        <v>106340</v>
      </c>
    </row>
    <row r="380" spans="1:5" ht="37.5" outlineLevel="6" x14ac:dyDescent="0.25">
      <c r="A380" s="22" t="s">
        <v>20</v>
      </c>
      <c r="B380" s="23" t="s">
        <v>136</v>
      </c>
      <c r="C380" s="23" t="s">
        <v>177</v>
      </c>
      <c r="D380" s="23" t="s">
        <v>21</v>
      </c>
      <c r="E380" s="69">
        <v>106340</v>
      </c>
    </row>
    <row r="381" spans="1:5" outlineLevel="6" x14ac:dyDescent="0.25">
      <c r="A381" s="22" t="s">
        <v>22</v>
      </c>
      <c r="B381" s="23" t="s">
        <v>136</v>
      </c>
      <c r="C381" s="23" t="s">
        <v>177</v>
      </c>
      <c r="D381" s="23" t="s">
        <v>23</v>
      </c>
      <c r="E381" s="69">
        <f>E382</f>
        <v>187500</v>
      </c>
    </row>
    <row r="382" spans="1:5" outlineLevel="4" x14ac:dyDescent="0.25">
      <c r="A382" s="22" t="s">
        <v>24</v>
      </c>
      <c r="B382" s="23" t="s">
        <v>136</v>
      </c>
      <c r="C382" s="23" t="s">
        <v>177</v>
      </c>
      <c r="D382" s="23" t="s">
        <v>25</v>
      </c>
      <c r="E382" s="69">
        <v>187500</v>
      </c>
    </row>
    <row r="383" spans="1:5" ht="37.5" outlineLevel="5" x14ac:dyDescent="0.25">
      <c r="A383" s="22" t="s">
        <v>46</v>
      </c>
      <c r="B383" s="23" t="s">
        <v>136</v>
      </c>
      <c r="C383" s="23" t="s">
        <v>178</v>
      </c>
      <c r="D383" s="23" t="s">
        <v>8</v>
      </c>
      <c r="E383" s="69">
        <f>E384+E386+E388</f>
        <v>13456839</v>
      </c>
    </row>
    <row r="384" spans="1:5" ht="56.25" outlineLevel="6" x14ac:dyDescent="0.25">
      <c r="A384" s="22" t="s">
        <v>14</v>
      </c>
      <c r="B384" s="23" t="s">
        <v>136</v>
      </c>
      <c r="C384" s="23" t="s">
        <v>178</v>
      </c>
      <c r="D384" s="23" t="s">
        <v>15</v>
      </c>
      <c r="E384" s="69">
        <f>E385</f>
        <v>10683139</v>
      </c>
    </row>
    <row r="385" spans="1:9" outlineLevel="5" x14ac:dyDescent="0.25">
      <c r="A385" s="22" t="s">
        <v>47</v>
      </c>
      <c r="B385" s="23" t="s">
        <v>136</v>
      </c>
      <c r="C385" s="23" t="s">
        <v>178</v>
      </c>
      <c r="D385" s="23" t="s">
        <v>48</v>
      </c>
      <c r="E385" s="69">
        <v>10683139</v>
      </c>
    </row>
    <row r="386" spans="1:9" outlineLevel="6" x14ac:dyDescent="0.25">
      <c r="A386" s="22" t="s">
        <v>18</v>
      </c>
      <c r="B386" s="23" t="s">
        <v>136</v>
      </c>
      <c r="C386" s="23" t="s">
        <v>178</v>
      </c>
      <c r="D386" s="23" t="s">
        <v>19</v>
      </c>
      <c r="E386" s="69">
        <f>E387</f>
        <v>2726700</v>
      </c>
    </row>
    <row r="387" spans="1:9" ht="37.5" outlineLevel="6" x14ac:dyDescent="0.25">
      <c r="A387" s="22" t="s">
        <v>20</v>
      </c>
      <c r="B387" s="23" t="s">
        <v>136</v>
      </c>
      <c r="C387" s="23" t="s">
        <v>178</v>
      </c>
      <c r="D387" s="23" t="s">
        <v>21</v>
      </c>
      <c r="E387" s="69">
        <v>2726700</v>
      </c>
    </row>
    <row r="388" spans="1:9" outlineLevel="6" x14ac:dyDescent="0.25">
      <c r="A388" s="22" t="s">
        <v>22</v>
      </c>
      <c r="B388" s="23" t="s">
        <v>136</v>
      </c>
      <c r="C388" s="23" t="s">
        <v>178</v>
      </c>
      <c r="D388" s="23" t="s">
        <v>23</v>
      </c>
      <c r="E388" s="69">
        <f>E389</f>
        <v>47000</v>
      </c>
    </row>
    <row r="389" spans="1:9" outlineLevel="6" x14ac:dyDescent="0.25">
      <c r="A389" s="22" t="s">
        <v>24</v>
      </c>
      <c r="B389" s="23" t="s">
        <v>136</v>
      </c>
      <c r="C389" s="23" t="s">
        <v>178</v>
      </c>
      <c r="D389" s="23" t="s">
        <v>25</v>
      </c>
      <c r="E389" s="69">
        <v>47000</v>
      </c>
    </row>
    <row r="390" spans="1:9" ht="37.5" outlineLevel="6" x14ac:dyDescent="0.25">
      <c r="A390" s="28" t="s">
        <v>49</v>
      </c>
      <c r="B390" s="23" t="s">
        <v>136</v>
      </c>
      <c r="C390" s="23" t="s">
        <v>179</v>
      </c>
      <c r="D390" s="23" t="s">
        <v>8</v>
      </c>
      <c r="E390" s="69">
        <f>E391</f>
        <v>2026899</v>
      </c>
    </row>
    <row r="391" spans="1:9" ht="37.5" outlineLevel="6" x14ac:dyDescent="0.25">
      <c r="A391" s="22" t="s">
        <v>50</v>
      </c>
      <c r="B391" s="23" t="s">
        <v>136</v>
      </c>
      <c r="C391" s="23" t="s">
        <v>179</v>
      </c>
      <c r="D391" s="23" t="s">
        <v>51</v>
      </c>
      <c r="E391" s="69">
        <f>E392</f>
        <v>2026899</v>
      </c>
    </row>
    <row r="392" spans="1:9" outlineLevel="6" x14ac:dyDescent="0.25">
      <c r="A392" s="22" t="s">
        <v>52</v>
      </c>
      <c r="B392" s="23" t="s">
        <v>136</v>
      </c>
      <c r="C392" s="23" t="s">
        <v>179</v>
      </c>
      <c r="D392" s="23" t="s">
        <v>53</v>
      </c>
      <c r="E392" s="69">
        <v>2026899</v>
      </c>
    </row>
    <row r="393" spans="1:9" s="3" customFormat="1" x14ac:dyDescent="0.25">
      <c r="A393" s="20" t="s">
        <v>92</v>
      </c>
      <c r="B393" s="21" t="s">
        <v>93</v>
      </c>
      <c r="C393" s="21" t="s">
        <v>144</v>
      </c>
      <c r="D393" s="21" t="s">
        <v>8</v>
      </c>
      <c r="E393" s="73">
        <f>E394</f>
        <v>9352277.4499999993</v>
      </c>
      <c r="F393" s="60"/>
      <c r="G393" s="89"/>
      <c r="H393" s="89"/>
      <c r="I393" s="89"/>
    </row>
    <row r="394" spans="1:9" outlineLevel="1" x14ac:dyDescent="0.25">
      <c r="A394" s="22" t="s">
        <v>94</v>
      </c>
      <c r="B394" s="23" t="s">
        <v>95</v>
      </c>
      <c r="C394" s="23" t="s">
        <v>144</v>
      </c>
      <c r="D394" s="23" t="s">
        <v>8</v>
      </c>
      <c r="E394" s="69">
        <f>E395</f>
        <v>9352277.4499999993</v>
      </c>
    </row>
    <row r="395" spans="1:9" ht="37.5" outlineLevel="2" x14ac:dyDescent="0.25">
      <c r="A395" s="63" t="s">
        <v>377</v>
      </c>
      <c r="B395" s="43" t="s">
        <v>95</v>
      </c>
      <c r="C395" s="43" t="s">
        <v>157</v>
      </c>
      <c r="D395" s="43" t="s">
        <v>8</v>
      </c>
      <c r="E395" s="69">
        <f>E396+E406</f>
        <v>9352277.4499999993</v>
      </c>
    </row>
    <row r="396" spans="1:9" ht="37.5" outlineLevel="2" x14ac:dyDescent="0.25">
      <c r="A396" s="22" t="s">
        <v>378</v>
      </c>
      <c r="B396" s="23" t="s">
        <v>95</v>
      </c>
      <c r="C396" s="23" t="s">
        <v>214</v>
      </c>
      <c r="D396" s="23" t="s">
        <v>8</v>
      </c>
      <c r="E396" s="69">
        <f>E403+E397+E400</f>
        <v>7891277.4500000002</v>
      </c>
    </row>
    <row r="397" spans="1:9" ht="37.5" outlineLevel="6" x14ac:dyDescent="0.25">
      <c r="A397" s="28" t="s">
        <v>97</v>
      </c>
      <c r="B397" s="23" t="s">
        <v>95</v>
      </c>
      <c r="C397" s="23" t="s">
        <v>162</v>
      </c>
      <c r="D397" s="23" t="s">
        <v>8</v>
      </c>
      <c r="E397" s="69">
        <f>E398</f>
        <v>7740500</v>
      </c>
    </row>
    <row r="398" spans="1:9" ht="37.5" outlineLevel="6" x14ac:dyDescent="0.25">
      <c r="A398" s="22" t="s">
        <v>50</v>
      </c>
      <c r="B398" s="23" t="s">
        <v>95</v>
      </c>
      <c r="C398" s="23" t="s">
        <v>162</v>
      </c>
      <c r="D398" s="23" t="s">
        <v>51</v>
      </c>
      <c r="E398" s="69">
        <f>E399</f>
        <v>7740500</v>
      </c>
    </row>
    <row r="399" spans="1:9" outlineLevel="6" x14ac:dyDescent="0.25">
      <c r="A399" s="22" t="s">
        <v>87</v>
      </c>
      <c r="B399" s="23" t="s">
        <v>95</v>
      </c>
      <c r="C399" s="23" t="s">
        <v>162</v>
      </c>
      <c r="D399" s="23" t="s">
        <v>88</v>
      </c>
      <c r="E399" s="69">
        <v>7740500</v>
      </c>
    </row>
    <row r="400" spans="1:9" ht="56.25" outlineLevel="6" x14ac:dyDescent="0.25">
      <c r="A400" s="13" t="s">
        <v>404</v>
      </c>
      <c r="B400" s="23" t="s">
        <v>95</v>
      </c>
      <c r="C400" s="23" t="s">
        <v>288</v>
      </c>
      <c r="D400" s="23" t="s">
        <v>8</v>
      </c>
      <c r="E400" s="69">
        <f>E401</f>
        <v>149247.45000000001</v>
      </c>
    </row>
    <row r="401" spans="1:9" ht="37.5" outlineLevel="6" x14ac:dyDescent="0.25">
      <c r="A401" s="22" t="s">
        <v>50</v>
      </c>
      <c r="B401" s="23" t="s">
        <v>95</v>
      </c>
      <c r="C401" s="23" t="s">
        <v>288</v>
      </c>
      <c r="D401" s="23" t="s">
        <v>51</v>
      </c>
      <c r="E401" s="69">
        <f>E402</f>
        <v>149247.45000000001</v>
      </c>
    </row>
    <row r="402" spans="1:9" outlineLevel="4" x14ac:dyDescent="0.25">
      <c r="A402" s="22" t="s">
        <v>87</v>
      </c>
      <c r="B402" s="23" t="s">
        <v>95</v>
      </c>
      <c r="C402" s="23" t="s">
        <v>288</v>
      </c>
      <c r="D402" s="23" t="s">
        <v>88</v>
      </c>
      <c r="E402" s="69">
        <v>149247.45000000001</v>
      </c>
    </row>
    <row r="403" spans="1:9" ht="56.25" outlineLevel="2" x14ac:dyDescent="0.25">
      <c r="A403" s="22" t="s">
        <v>304</v>
      </c>
      <c r="B403" s="23" t="s">
        <v>95</v>
      </c>
      <c r="C403" s="23" t="s">
        <v>305</v>
      </c>
      <c r="D403" s="23" t="s">
        <v>8</v>
      </c>
      <c r="E403" s="69">
        <f>E404</f>
        <v>1530</v>
      </c>
    </row>
    <row r="404" spans="1:9" ht="37.5" outlineLevel="2" x14ac:dyDescent="0.25">
      <c r="A404" s="22" t="s">
        <v>50</v>
      </c>
      <c r="B404" s="23" t="s">
        <v>95</v>
      </c>
      <c r="C404" s="23" t="s">
        <v>305</v>
      </c>
      <c r="D404" s="23" t="s">
        <v>51</v>
      </c>
      <c r="E404" s="69">
        <f>E405</f>
        <v>1530</v>
      </c>
    </row>
    <row r="405" spans="1:9" outlineLevel="6" x14ac:dyDescent="0.25">
      <c r="A405" s="22" t="s">
        <v>87</v>
      </c>
      <c r="B405" s="23" t="s">
        <v>95</v>
      </c>
      <c r="C405" s="23" t="s">
        <v>305</v>
      </c>
      <c r="D405" s="23" t="s">
        <v>88</v>
      </c>
      <c r="E405" s="69">
        <v>1530</v>
      </c>
    </row>
    <row r="406" spans="1:9" outlineLevel="5" x14ac:dyDescent="0.25">
      <c r="A406" s="22" t="s">
        <v>196</v>
      </c>
      <c r="B406" s="23" t="s">
        <v>95</v>
      </c>
      <c r="C406" s="23" t="s">
        <v>216</v>
      </c>
      <c r="D406" s="23" t="s">
        <v>8</v>
      </c>
      <c r="E406" s="69">
        <f>E407</f>
        <v>1461000</v>
      </c>
    </row>
    <row r="407" spans="1:9" outlineLevel="6" x14ac:dyDescent="0.25">
      <c r="A407" s="22" t="s">
        <v>96</v>
      </c>
      <c r="B407" s="23" t="s">
        <v>95</v>
      </c>
      <c r="C407" s="23" t="s">
        <v>161</v>
      </c>
      <c r="D407" s="23" t="s">
        <v>8</v>
      </c>
      <c r="E407" s="69">
        <f>E408</f>
        <v>1461000</v>
      </c>
    </row>
    <row r="408" spans="1:9" ht="37.5" outlineLevel="6" x14ac:dyDescent="0.25">
      <c r="A408" s="22" t="s">
        <v>50</v>
      </c>
      <c r="B408" s="23" t="s">
        <v>95</v>
      </c>
      <c r="C408" s="23" t="s">
        <v>161</v>
      </c>
      <c r="D408" s="23" t="s">
        <v>51</v>
      </c>
      <c r="E408" s="69">
        <f>E409+E410</f>
        <v>1461000</v>
      </c>
    </row>
    <row r="409" spans="1:9" outlineLevel="6" x14ac:dyDescent="0.25">
      <c r="A409" s="22" t="s">
        <v>87</v>
      </c>
      <c r="B409" s="23" t="s">
        <v>95</v>
      </c>
      <c r="C409" s="23" t="s">
        <v>161</v>
      </c>
      <c r="D409" s="23" t="s">
        <v>88</v>
      </c>
      <c r="E409" s="69">
        <v>1347000</v>
      </c>
    </row>
    <row r="410" spans="1:9" ht="37.5" outlineLevel="6" x14ac:dyDescent="0.25">
      <c r="A410" s="22" t="s">
        <v>379</v>
      </c>
      <c r="B410" s="23" t="s">
        <v>95</v>
      </c>
      <c r="C410" s="23" t="s">
        <v>161</v>
      </c>
      <c r="D410" s="23" t="s">
        <v>238</v>
      </c>
      <c r="E410" s="69">
        <v>114000</v>
      </c>
    </row>
    <row r="411" spans="1:9" s="3" customFormat="1" x14ac:dyDescent="0.25">
      <c r="A411" s="20" t="s">
        <v>98</v>
      </c>
      <c r="B411" s="21" t="s">
        <v>99</v>
      </c>
      <c r="C411" s="21" t="s">
        <v>144</v>
      </c>
      <c r="D411" s="21" t="s">
        <v>8</v>
      </c>
      <c r="E411" s="73">
        <f>E412+E437+E417</f>
        <v>48131776.619999997</v>
      </c>
      <c r="F411" s="60"/>
      <c r="G411" s="89"/>
      <c r="H411" s="89"/>
      <c r="I411" s="89"/>
    </row>
    <row r="412" spans="1:9" outlineLevel="1" x14ac:dyDescent="0.25">
      <c r="A412" s="22" t="s">
        <v>100</v>
      </c>
      <c r="B412" s="23" t="s">
        <v>101</v>
      </c>
      <c r="C412" s="23" t="s">
        <v>144</v>
      </c>
      <c r="D412" s="23" t="s">
        <v>8</v>
      </c>
      <c r="E412" s="69">
        <f>E413</f>
        <v>3713124</v>
      </c>
    </row>
    <row r="413" spans="1:9" outlineLevel="3" x14ac:dyDescent="0.25">
      <c r="A413" s="22" t="s">
        <v>183</v>
      </c>
      <c r="B413" s="23" t="s">
        <v>101</v>
      </c>
      <c r="C413" s="23" t="s">
        <v>145</v>
      </c>
      <c r="D413" s="23" t="s">
        <v>8</v>
      </c>
      <c r="E413" s="69">
        <f>E414</f>
        <v>3713124</v>
      </c>
    </row>
    <row r="414" spans="1:9" outlineLevel="4" x14ac:dyDescent="0.25">
      <c r="A414" s="22" t="s">
        <v>102</v>
      </c>
      <c r="B414" s="23" t="s">
        <v>101</v>
      </c>
      <c r="C414" s="23" t="s">
        <v>163</v>
      </c>
      <c r="D414" s="23" t="s">
        <v>8</v>
      </c>
      <c r="E414" s="69">
        <f>E415</f>
        <v>3713124</v>
      </c>
    </row>
    <row r="415" spans="1:9" outlineLevel="5" x14ac:dyDescent="0.25">
      <c r="A415" s="22" t="s">
        <v>103</v>
      </c>
      <c r="B415" s="23" t="s">
        <v>101</v>
      </c>
      <c r="C415" s="23" t="s">
        <v>163</v>
      </c>
      <c r="D415" s="23" t="s">
        <v>104</v>
      </c>
      <c r="E415" s="69">
        <f>E416</f>
        <v>3713124</v>
      </c>
    </row>
    <row r="416" spans="1:9" outlineLevel="6" x14ac:dyDescent="0.25">
      <c r="A416" s="22" t="s">
        <v>105</v>
      </c>
      <c r="B416" s="23" t="s">
        <v>101</v>
      </c>
      <c r="C416" s="23" t="s">
        <v>163</v>
      </c>
      <c r="D416" s="23" t="s">
        <v>106</v>
      </c>
      <c r="E416" s="69">
        <v>3713124</v>
      </c>
    </row>
    <row r="417" spans="1:5" outlineLevel="6" x14ac:dyDescent="0.25">
      <c r="A417" s="22" t="s">
        <v>107</v>
      </c>
      <c r="B417" s="23" t="s">
        <v>108</v>
      </c>
      <c r="C417" s="23" t="s">
        <v>144</v>
      </c>
      <c r="D417" s="23" t="s">
        <v>8</v>
      </c>
      <c r="E417" s="69">
        <f>E418+E423+E428+E433</f>
        <v>3553660</v>
      </c>
    </row>
    <row r="418" spans="1:5" ht="37.5" outlineLevel="6" x14ac:dyDescent="0.25">
      <c r="A418" s="63" t="s">
        <v>406</v>
      </c>
      <c r="B418" s="43" t="s">
        <v>108</v>
      </c>
      <c r="C418" s="43" t="s">
        <v>159</v>
      </c>
      <c r="D418" s="43" t="s">
        <v>8</v>
      </c>
      <c r="E418" s="69">
        <f>E419</f>
        <v>2840000</v>
      </c>
    </row>
    <row r="419" spans="1:5" outlineLevel="6" x14ac:dyDescent="0.25">
      <c r="A419" s="25" t="s">
        <v>473</v>
      </c>
      <c r="B419" s="23" t="s">
        <v>108</v>
      </c>
      <c r="C419" s="23" t="s">
        <v>474</v>
      </c>
      <c r="D419" s="23" t="s">
        <v>8</v>
      </c>
      <c r="E419" s="69">
        <f>E420</f>
        <v>2840000</v>
      </c>
    </row>
    <row r="420" spans="1:5" ht="75" outlineLevel="6" x14ac:dyDescent="0.25">
      <c r="A420" s="13" t="s">
        <v>416</v>
      </c>
      <c r="B420" s="23" t="s">
        <v>108</v>
      </c>
      <c r="C420" s="23" t="s">
        <v>475</v>
      </c>
      <c r="D420" s="23" t="s">
        <v>8</v>
      </c>
      <c r="E420" s="69">
        <f>E421</f>
        <v>2840000</v>
      </c>
    </row>
    <row r="421" spans="1:5" outlineLevel="6" x14ac:dyDescent="0.25">
      <c r="A421" s="22" t="s">
        <v>103</v>
      </c>
      <c r="B421" s="23" t="s">
        <v>108</v>
      </c>
      <c r="C421" s="23" t="s">
        <v>475</v>
      </c>
      <c r="D421" s="23" t="s">
        <v>104</v>
      </c>
      <c r="E421" s="69">
        <f>E422</f>
        <v>2840000</v>
      </c>
    </row>
    <row r="422" spans="1:5" ht="21" customHeight="1" outlineLevel="6" x14ac:dyDescent="0.25">
      <c r="A422" s="22" t="s">
        <v>110</v>
      </c>
      <c r="B422" s="23" t="s">
        <v>108</v>
      </c>
      <c r="C422" s="23" t="s">
        <v>475</v>
      </c>
      <c r="D422" s="23" t="s">
        <v>111</v>
      </c>
      <c r="E422" s="69">
        <v>2840000</v>
      </c>
    </row>
    <row r="423" spans="1:5" ht="37.5" outlineLevel="6" x14ac:dyDescent="0.25">
      <c r="A423" s="63" t="s">
        <v>380</v>
      </c>
      <c r="B423" s="43" t="s">
        <v>108</v>
      </c>
      <c r="C423" s="43" t="s">
        <v>148</v>
      </c>
      <c r="D423" s="43" t="s">
        <v>8</v>
      </c>
      <c r="E423" s="69">
        <f>E424</f>
        <v>440160</v>
      </c>
    </row>
    <row r="424" spans="1:5" ht="37.5" outlineLevel="6" x14ac:dyDescent="0.25">
      <c r="A424" s="22" t="s">
        <v>381</v>
      </c>
      <c r="B424" s="23" t="s">
        <v>108</v>
      </c>
      <c r="C424" s="23" t="s">
        <v>428</v>
      </c>
      <c r="D424" s="23" t="s">
        <v>8</v>
      </c>
      <c r="E424" s="69">
        <f>E425</f>
        <v>440160</v>
      </c>
    </row>
    <row r="425" spans="1:5" ht="37.5" outlineLevel="6" x14ac:dyDescent="0.25">
      <c r="A425" s="22" t="s">
        <v>112</v>
      </c>
      <c r="B425" s="23" t="s">
        <v>108</v>
      </c>
      <c r="C425" s="23" t="s">
        <v>429</v>
      </c>
      <c r="D425" s="23" t="s">
        <v>8</v>
      </c>
      <c r="E425" s="69">
        <f>E426</f>
        <v>440160</v>
      </c>
    </row>
    <row r="426" spans="1:5" outlineLevel="6" x14ac:dyDescent="0.25">
      <c r="A426" s="22" t="s">
        <v>103</v>
      </c>
      <c r="B426" s="23" t="s">
        <v>108</v>
      </c>
      <c r="C426" s="23" t="s">
        <v>429</v>
      </c>
      <c r="D426" s="23" t="s">
        <v>104</v>
      </c>
      <c r="E426" s="69">
        <f>E427</f>
        <v>440160</v>
      </c>
    </row>
    <row r="427" spans="1:5" ht="18" customHeight="1" outlineLevel="6" x14ac:dyDescent="0.25">
      <c r="A427" s="22" t="s">
        <v>110</v>
      </c>
      <c r="B427" s="23" t="s">
        <v>108</v>
      </c>
      <c r="C427" s="23" t="s">
        <v>429</v>
      </c>
      <c r="D427" s="23" t="s">
        <v>111</v>
      </c>
      <c r="E427" s="69">
        <v>440160</v>
      </c>
    </row>
    <row r="428" spans="1:5" ht="37.5" outlineLevel="6" x14ac:dyDescent="0.25">
      <c r="A428" s="63" t="s">
        <v>382</v>
      </c>
      <c r="B428" s="43" t="s">
        <v>108</v>
      </c>
      <c r="C428" s="43" t="s">
        <v>383</v>
      </c>
      <c r="D428" s="43" t="s">
        <v>8</v>
      </c>
      <c r="E428" s="69">
        <f>E429</f>
        <v>173500</v>
      </c>
    </row>
    <row r="429" spans="1:5" ht="37.5" outlineLevel="6" x14ac:dyDescent="0.25">
      <c r="A429" s="22" t="s">
        <v>405</v>
      </c>
      <c r="B429" s="23" t="s">
        <v>108</v>
      </c>
      <c r="C429" s="23" t="s">
        <v>384</v>
      </c>
      <c r="D429" s="23" t="s">
        <v>8</v>
      </c>
      <c r="E429" s="69">
        <f>E430</f>
        <v>173500</v>
      </c>
    </row>
    <row r="430" spans="1:5" ht="37.5" outlineLevel="6" x14ac:dyDescent="0.25">
      <c r="A430" s="22" t="s">
        <v>109</v>
      </c>
      <c r="B430" s="23" t="s">
        <v>108</v>
      </c>
      <c r="C430" s="23" t="s">
        <v>385</v>
      </c>
      <c r="D430" s="23" t="s">
        <v>8</v>
      </c>
      <c r="E430" s="69">
        <f>E431</f>
        <v>173500</v>
      </c>
    </row>
    <row r="431" spans="1:5" outlineLevel="6" x14ac:dyDescent="0.25">
      <c r="A431" s="22" t="s">
        <v>103</v>
      </c>
      <c r="B431" s="23" t="s">
        <v>108</v>
      </c>
      <c r="C431" s="23" t="s">
        <v>385</v>
      </c>
      <c r="D431" s="23" t="s">
        <v>104</v>
      </c>
      <c r="E431" s="69">
        <f>E432</f>
        <v>173500</v>
      </c>
    </row>
    <row r="432" spans="1:5" ht="19.5" customHeight="1" outlineLevel="6" x14ac:dyDescent="0.25">
      <c r="A432" s="22" t="s">
        <v>110</v>
      </c>
      <c r="B432" s="23" t="s">
        <v>108</v>
      </c>
      <c r="C432" s="23" t="s">
        <v>385</v>
      </c>
      <c r="D432" s="23" t="s">
        <v>111</v>
      </c>
      <c r="E432" s="69">
        <v>173500</v>
      </c>
    </row>
    <row r="433" spans="1:5" ht="19.5" customHeight="1" outlineLevel="6" x14ac:dyDescent="0.25">
      <c r="A433" s="22" t="s">
        <v>153</v>
      </c>
      <c r="B433" s="23" t="s">
        <v>108</v>
      </c>
      <c r="C433" s="23" t="s">
        <v>145</v>
      </c>
      <c r="D433" s="23" t="s">
        <v>8</v>
      </c>
      <c r="E433" s="69">
        <f>E434</f>
        <v>100000</v>
      </c>
    </row>
    <row r="434" spans="1:5" outlineLevel="6" x14ac:dyDescent="0.25">
      <c r="A434" s="22" t="s">
        <v>294</v>
      </c>
      <c r="B434" s="23" t="s">
        <v>108</v>
      </c>
      <c r="C434" s="23" t="s">
        <v>295</v>
      </c>
      <c r="D434" s="23" t="s">
        <v>8</v>
      </c>
      <c r="E434" s="69">
        <f>E435</f>
        <v>100000</v>
      </c>
    </row>
    <row r="435" spans="1:5" outlineLevel="6" x14ac:dyDescent="0.25">
      <c r="A435" s="22" t="s">
        <v>103</v>
      </c>
      <c r="B435" s="23" t="s">
        <v>108</v>
      </c>
      <c r="C435" s="23" t="s">
        <v>295</v>
      </c>
      <c r="D435" s="23" t="s">
        <v>104</v>
      </c>
      <c r="E435" s="69">
        <f>E436</f>
        <v>100000</v>
      </c>
    </row>
    <row r="436" spans="1:5" outlineLevel="6" x14ac:dyDescent="0.25">
      <c r="A436" s="22" t="s">
        <v>306</v>
      </c>
      <c r="B436" s="23" t="s">
        <v>108</v>
      </c>
      <c r="C436" s="23" t="s">
        <v>295</v>
      </c>
      <c r="D436" s="23" t="s">
        <v>307</v>
      </c>
      <c r="E436" s="69">
        <v>100000</v>
      </c>
    </row>
    <row r="437" spans="1:5" outlineLevel="1" x14ac:dyDescent="0.25">
      <c r="A437" s="22" t="s">
        <v>142</v>
      </c>
      <c r="B437" s="23" t="s">
        <v>143</v>
      </c>
      <c r="C437" s="23" t="s">
        <v>144</v>
      </c>
      <c r="D437" s="23" t="s">
        <v>8</v>
      </c>
      <c r="E437" s="69">
        <f>E438+E446</f>
        <v>40864992.619999997</v>
      </c>
    </row>
    <row r="438" spans="1:5" ht="37.5" outlineLevel="2" x14ac:dyDescent="0.25">
      <c r="A438" s="63" t="s">
        <v>415</v>
      </c>
      <c r="B438" s="43" t="s">
        <v>143</v>
      </c>
      <c r="C438" s="43" t="s">
        <v>159</v>
      </c>
      <c r="D438" s="43" t="s">
        <v>8</v>
      </c>
      <c r="E438" s="69">
        <f>E439</f>
        <v>4146291</v>
      </c>
    </row>
    <row r="439" spans="1:5" ht="37.5" outlineLevel="3" x14ac:dyDescent="0.25">
      <c r="A439" s="22" t="s">
        <v>407</v>
      </c>
      <c r="B439" s="23" t="s">
        <v>143</v>
      </c>
      <c r="C439" s="23" t="s">
        <v>160</v>
      </c>
      <c r="D439" s="23" t="s">
        <v>8</v>
      </c>
      <c r="E439" s="69">
        <f>E440</f>
        <v>4146291</v>
      </c>
    </row>
    <row r="440" spans="1:5" outlineLevel="4" x14ac:dyDescent="0.25">
      <c r="A440" s="64" t="s">
        <v>189</v>
      </c>
      <c r="B440" s="23" t="s">
        <v>143</v>
      </c>
      <c r="C440" s="23" t="s">
        <v>221</v>
      </c>
      <c r="D440" s="23" t="s">
        <v>8</v>
      </c>
      <c r="E440" s="69">
        <f>E441</f>
        <v>4146291</v>
      </c>
    </row>
    <row r="441" spans="1:5" ht="93" customHeight="1" outlineLevel="5" x14ac:dyDescent="0.25">
      <c r="A441" s="22" t="s">
        <v>417</v>
      </c>
      <c r="B441" s="23" t="s">
        <v>143</v>
      </c>
      <c r="C441" s="23" t="s">
        <v>180</v>
      </c>
      <c r="D441" s="23" t="s">
        <v>8</v>
      </c>
      <c r="E441" s="69">
        <f>E442+E444</f>
        <v>4146291</v>
      </c>
    </row>
    <row r="442" spans="1:5" outlineLevel="6" x14ac:dyDescent="0.25">
      <c r="A442" s="22" t="s">
        <v>18</v>
      </c>
      <c r="B442" s="23" t="s">
        <v>143</v>
      </c>
      <c r="C442" s="23" t="s">
        <v>180</v>
      </c>
      <c r="D442" s="23" t="s">
        <v>19</v>
      </c>
      <c r="E442" s="69">
        <f>E443</f>
        <v>24000</v>
      </c>
    </row>
    <row r="443" spans="1:5" ht="37.5" outlineLevel="5" x14ac:dyDescent="0.25">
      <c r="A443" s="22" t="s">
        <v>20</v>
      </c>
      <c r="B443" s="23" t="s">
        <v>143</v>
      </c>
      <c r="C443" s="23" t="s">
        <v>180</v>
      </c>
      <c r="D443" s="23" t="s">
        <v>21</v>
      </c>
      <c r="E443" s="69">
        <v>24000</v>
      </c>
    </row>
    <row r="444" spans="1:5" outlineLevel="6" x14ac:dyDescent="0.25">
      <c r="A444" s="22" t="s">
        <v>103</v>
      </c>
      <c r="B444" s="23" t="s">
        <v>143</v>
      </c>
      <c r="C444" s="23" t="s">
        <v>180</v>
      </c>
      <c r="D444" s="23" t="s">
        <v>104</v>
      </c>
      <c r="E444" s="69">
        <f>E445</f>
        <v>4122291</v>
      </c>
    </row>
    <row r="445" spans="1:5" ht="17.25" customHeight="1" outlineLevel="6" x14ac:dyDescent="0.25">
      <c r="A445" s="22" t="s">
        <v>110</v>
      </c>
      <c r="B445" s="23" t="s">
        <v>143</v>
      </c>
      <c r="C445" s="23" t="s">
        <v>180</v>
      </c>
      <c r="D445" s="23" t="s">
        <v>111</v>
      </c>
      <c r="E445" s="69">
        <v>4122291</v>
      </c>
    </row>
    <row r="446" spans="1:5" ht="20.25" customHeight="1" outlineLevel="6" x14ac:dyDescent="0.25">
      <c r="A446" s="22" t="s">
        <v>153</v>
      </c>
      <c r="B446" s="23" t="s">
        <v>143</v>
      </c>
      <c r="C446" s="23" t="s">
        <v>145</v>
      </c>
      <c r="D446" s="23" t="s">
        <v>8</v>
      </c>
      <c r="E446" s="69">
        <f>E447</f>
        <v>36718701.619999997</v>
      </c>
    </row>
    <row r="447" spans="1:5" outlineLevel="6" x14ac:dyDescent="0.25">
      <c r="A447" s="22" t="s">
        <v>263</v>
      </c>
      <c r="B447" s="23" t="s">
        <v>143</v>
      </c>
      <c r="C447" s="23" t="s">
        <v>262</v>
      </c>
      <c r="D447" s="23" t="s">
        <v>8</v>
      </c>
      <c r="E447" s="69">
        <f>E457+E448+E451</f>
        <v>36718701.619999997</v>
      </c>
    </row>
    <row r="448" spans="1:5" ht="57" customHeight="1" outlineLevel="6" x14ac:dyDescent="0.25">
      <c r="A448" s="22" t="s">
        <v>457</v>
      </c>
      <c r="B448" s="23" t="s">
        <v>143</v>
      </c>
      <c r="C448" s="23" t="s">
        <v>458</v>
      </c>
      <c r="D448" s="23" t="s">
        <v>8</v>
      </c>
      <c r="E448" s="69">
        <f>E449</f>
        <v>769864</v>
      </c>
    </row>
    <row r="449" spans="1:9" outlineLevel="6" x14ac:dyDescent="0.25">
      <c r="A449" s="22" t="s">
        <v>103</v>
      </c>
      <c r="B449" s="23" t="s">
        <v>143</v>
      </c>
      <c r="C449" s="23" t="s">
        <v>458</v>
      </c>
      <c r="D449" s="23" t="s">
        <v>104</v>
      </c>
      <c r="E449" s="69">
        <f>E450</f>
        <v>769864</v>
      </c>
    </row>
    <row r="450" spans="1:9" outlineLevel="6" x14ac:dyDescent="0.25">
      <c r="A450" s="22" t="s">
        <v>105</v>
      </c>
      <c r="B450" s="23" t="s">
        <v>143</v>
      </c>
      <c r="C450" s="23" t="s">
        <v>458</v>
      </c>
      <c r="D450" s="23" t="s">
        <v>106</v>
      </c>
      <c r="E450" s="69">
        <v>769864</v>
      </c>
    </row>
    <row r="451" spans="1:9" ht="75" outlineLevel="6" x14ac:dyDescent="0.25">
      <c r="A451" s="13" t="s">
        <v>459</v>
      </c>
      <c r="B451" s="23" t="s">
        <v>143</v>
      </c>
      <c r="C451" s="23" t="s">
        <v>460</v>
      </c>
      <c r="D451" s="23" t="s">
        <v>8</v>
      </c>
      <c r="E451" s="69">
        <f>E452+E454</f>
        <v>20997413</v>
      </c>
    </row>
    <row r="452" spans="1:9" outlineLevel="6" x14ac:dyDescent="0.25">
      <c r="A452" s="22" t="s">
        <v>18</v>
      </c>
      <c r="B452" s="23" t="s">
        <v>143</v>
      </c>
      <c r="C452" s="23" t="s">
        <v>460</v>
      </c>
      <c r="D452" s="23" t="s">
        <v>19</v>
      </c>
      <c r="E452" s="69">
        <f>E453</f>
        <v>130000</v>
      </c>
    </row>
    <row r="453" spans="1:9" ht="37.5" outlineLevel="6" x14ac:dyDescent="0.25">
      <c r="A453" s="22" t="s">
        <v>20</v>
      </c>
      <c r="B453" s="23" t="s">
        <v>143</v>
      </c>
      <c r="C453" s="23" t="s">
        <v>460</v>
      </c>
      <c r="D453" s="23" t="s">
        <v>21</v>
      </c>
      <c r="E453" s="69">
        <v>130000</v>
      </c>
    </row>
    <row r="454" spans="1:9" outlineLevel="6" x14ac:dyDescent="0.25">
      <c r="A454" s="22" t="s">
        <v>103</v>
      </c>
      <c r="B454" s="23" t="s">
        <v>143</v>
      </c>
      <c r="C454" s="23" t="s">
        <v>460</v>
      </c>
      <c r="D454" s="23" t="s">
        <v>104</v>
      </c>
      <c r="E454" s="69">
        <f>E455+E456</f>
        <v>20867413</v>
      </c>
    </row>
    <row r="455" spans="1:9" outlineLevel="6" x14ac:dyDescent="0.25">
      <c r="A455" s="22" t="s">
        <v>105</v>
      </c>
      <c r="B455" s="23" t="s">
        <v>143</v>
      </c>
      <c r="C455" s="23" t="s">
        <v>460</v>
      </c>
      <c r="D455" s="23" t="s">
        <v>106</v>
      </c>
      <c r="E455" s="69">
        <v>18867413</v>
      </c>
    </row>
    <row r="456" spans="1:9" ht="18.75" customHeight="1" outlineLevel="6" x14ac:dyDescent="0.25">
      <c r="A456" s="22" t="s">
        <v>110</v>
      </c>
      <c r="B456" s="23" t="s">
        <v>143</v>
      </c>
      <c r="C456" s="23" t="s">
        <v>460</v>
      </c>
      <c r="D456" s="23" t="s">
        <v>111</v>
      </c>
      <c r="E456" s="69">
        <v>2000000</v>
      </c>
    </row>
    <row r="457" spans="1:9" ht="36.75" customHeight="1" outlineLevel="6" x14ac:dyDescent="0.25">
      <c r="A457" s="13" t="s">
        <v>390</v>
      </c>
      <c r="B457" s="23" t="s">
        <v>143</v>
      </c>
      <c r="C457" s="23" t="s">
        <v>291</v>
      </c>
      <c r="D457" s="23" t="s">
        <v>8</v>
      </c>
      <c r="E457" s="69">
        <f>E458</f>
        <v>14951424.619999999</v>
      </c>
    </row>
    <row r="458" spans="1:9" ht="37.5" outlineLevel="6" x14ac:dyDescent="0.25">
      <c r="A458" s="22" t="s">
        <v>249</v>
      </c>
      <c r="B458" s="23" t="s">
        <v>143</v>
      </c>
      <c r="C458" s="23" t="s">
        <v>291</v>
      </c>
      <c r="D458" s="23" t="s">
        <v>250</v>
      </c>
      <c r="E458" s="69">
        <f>E459</f>
        <v>14951424.619999999</v>
      </c>
    </row>
    <row r="459" spans="1:9" outlineLevel="6" x14ac:dyDescent="0.25">
      <c r="A459" s="22" t="s">
        <v>251</v>
      </c>
      <c r="B459" s="23" t="s">
        <v>143</v>
      </c>
      <c r="C459" s="23" t="s">
        <v>291</v>
      </c>
      <c r="D459" s="23" t="s">
        <v>252</v>
      </c>
      <c r="E459" s="69">
        <v>14951424.619999999</v>
      </c>
    </row>
    <row r="460" spans="1:9" s="3" customFormat="1" x14ac:dyDescent="0.25">
      <c r="A460" s="20" t="s">
        <v>113</v>
      </c>
      <c r="B460" s="21" t="s">
        <v>114</v>
      </c>
      <c r="C460" s="21" t="s">
        <v>144</v>
      </c>
      <c r="D460" s="21" t="s">
        <v>8</v>
      </c>
      <c r="E460" s="73">
        <f>E461</f>
        <v>13969969.189999999</v>
      </c>
      <c r="F460" s="60"/>
      <c r="G460" s="89"/>
      <c r="H460" s="89"/>
      <c r="I460" s="89"/>
    </row>
    <row r="461" spans="1:9" outlineLevel="1" x14ac:dyDescent="0.25">
      <c r="A461" s="22" t="s">
        <v>297</v>
      </c>
      <c r="B461" s="23" t="s">
        <v>296</v>
      </c>
      <c r="C461" s="23" t="s">
        <v>144</v>
      </c>
      <c r="D461" s="23" t="s">
        <v>8</v>
      </c>
      <c r="E461" s="69">
        <f>E462+E476</f>
        <v>13969969.189999999</v>
      </c>
    </row>
    <row r="462" spans="1:9" ht="37.5" outlineLevel="2" x14ac:dyDescent="0.25">
      <c r="A462" s="63" t="s">
        <v>386</v>
      </c>
      <c r="B462" s="43" t="s">
        <v>296</v>
      </c>
      <c r="C462" s="43" t="s">
        <v>185</v>
      </c>
      <c r="D462" s="43" t="s">
        <v>8</v>
      </c>
      <c r="E462" s="69">
        <f>E469+E463</f>
        <v>13919969.189999999</v>
      </c>
    </row>
    <row r="463" spans="1:9" ht="37.5" outlineLevel="6" x14ac:dyDescent="0.25">
      <c r="A463" s="22" t="s">
        <v>198</v>
      </c>
      <c r="B463" s="23" t="s">
        <v>296</v>
      </c>
      <c r="C463" s="23" t="s">
        <v>217</v>
      </c>
      <c r="D463" s="23" t="s">
        <v>8</v>
      </c>
      <c r="E463" s="69">
        <f>E464</f>
        <v>561000</v>
      </c>
    </row>
    <row r="464" spans="1:9" outlineLevel="6" x14ac:dyDescent="0.25">
      <c r="A464" s="22" t="s">
        <v>115</v>
      </c>
      <c r="B464" s="23" t="s">
        <v>296</v>
      </c>
      <c r="C464" s="23" t="s">
        <v>186</v>
      </c>
      <c r="D464" s="23" t="s">
        <v>8</v>
      </c>
      <c r="E464" s="69">
        <f>E465+E467</f>
        <v>561000</v>
      </c>
    </row>
    <row r="465" spans="1:5" outlineLevel="6" x14ac:dyDescent="0.25">
      <c r="A465" s="22" t="s">
        <v>18</v>
      </c>
      <c r="B465" s="23" t="s">
        <v>296</v>
      </c>
      <c r="C465" s="23" t="s">
        <v>186</v>
      </c>
      <c r="D465" s="23" t="s">
        <v>19</v>
      </c>
      <c r="E465" s="69">
        <f>E466</f>
        <v>531000</v>
      </c>
    </row>
    <row r="466" spans="1:5" ht="37.5" outlineLevel="6" x14ac:dyDescent="0.25">
      <c r="A466" s="22" t="s">
        <v>20</v>
      </c>
      <c r="B466" s="23" t="s">
        <v>296</v>
      </c>
      <c r="C466" s="23" t="s">
        <v>186</v>
      </c>
      <c r="D466" s="23" t="s">
        <v>21</v>
      </c>
      <c r="E466" s="69">
        <v>531000</v>
      </c>
    </row>
    <row r="467" spans="1:5" ht="21" customHeight="1" outlineLevel="6" x14ac:dyDescent="0.25">
      <c r="A467" s="22" t="s">
        <v>258</v>
      </c>
      <c r="B467" s="23" t="s">
        <v>296</v>
      </c>
      <c r="C467" s="23" t="s">
        <v>186</v>
      </c>
      <c r="D467" s="23" t="s">
        <v>23</v>
      </c>
      <c r="E467" s="69">
        <f>E468</f>
        <v>30000</v>
      </c>
    </row>
    <row r="468" spans="1:5" ht="21" customHeight="1" outlineLevel="6" x14ac:dyDescent="0.25">
      <c r="A468" s="22" t="s">
        <v>259</v>
      </c>
      <c r="B468" s="23" t="s">
        <v>296</v>
      </c>
      <c r="C468" s="23" t="s">
        <v>186</v>
      </c>
      <c r="D468" s="23" t="s">
        <v>25</v>
      </c>
      <c r="E468" s="69">
        <v>30000</v>
      </c>
    </row>
    <row r="469" spans="1:5" outlineLevel="2" x14ac:dyDescent="0.25">
      <c r="A469" s="22" t="s">
        <v>387</v>
      </c>
      <c r="B469" s="23" t="s">
        <v>296</v>
      </c>
      <c r="C469" s="23" t="s">
        <v>300</v>
      </c>
      <c r="D469" s="23" t="s">
        <v>8</v>
      </c>
      <c r="E469" s="69">
        <f>E473+E470</f>
        <v>13358969.189999999</v>
      </c>
    </row>
    <row r="470" spans="1:5" ht="38.25" customHeight="1" outlineLevel="5" x14ac:dyDescent="0.25">
      <c r="A470" s="13" t="s">
        <v>446</v>
      </c>
      <c r="B470" s="23" t="s">
        <v>296</v>
      </c>
      <c r="C470" s="23" t="s">
        <v>299</v>
      </c>
      <c r="D470" s="23" t="s">
        <v>8</v>
      </c>
      <c r="E470" s="69">
        <f>E471</f>
        <v>10083003.189999999</v>
      </c>
    </row>
    <row r="471" spans="1:5" ht="37.5" outlineLevel="6" x14ac:dyDescent="0.25">
      <c r="A471" s="22" t="s">
        <v>249</v>
      </c>
      <c r="B471" s="23" t="s">
        <v>296</v>
      </c>
      <c r="C471" s="23" t="s">
        <v>299</v>
      </c>
      <c r="D471" s="23" t="s">
        <v>250</v>
      </c>
      <c r="E471" s="69">
        <f>E472</f>
        <v>10083003.189999999</v>
      </c>
    </row>
    <row r="472" spans="1:5" outlineLevel="6" x14ac:dyDescent="0.25">
      <c r="A472" s="22" t="s">
        <v>251</v>
      </c>
      <c r="B472" s="23" t="s">
        <v>296</v>
      </c>
      <c r="C472" s="23" t="s">
        <v>299</v>
      </c>
      <c r="D472" s="23" t="s">
        <v>252</v>
      </c>
      <c r="E472" s="69">
        <v>10083003.189999999</v>
      </c>
    </row>
    <row r="473" spans="1:5" ht="18.75" customHeight="1" outlineLevel="2" x14ac:dyDescent="0.25">
      <c r="A473" s="22" t="s">
        <v>269</v>
      </c>
      <c r="B473" s="23" t="s">
        <v>296</v>
      </c>
      <c r="C473" s="23" t="s">
        <v>298</v>
      </c>
      <c r="D473" s="23" t="s">
        <v>8</v>
      </c>
      <c r="E473" s="69">
        <f>E474</f>
        <v>3275966</v>
      </c>
    </row>
    <row r="474" spans="1:5" ht="37.5" outlineLevel="2" x14ac:dyDescent="0.25">
      <c r="A474" s="22" t="s">
        <v>249</v>
      </c>
      <c r="B474" s="23" t="s">
        <v>296</v>
      </c>
      <c r="C474" s="23" t="s">
        <v>298</v>
      </c>
      <c r="D474" s="23" t="s">
        <v>250</v>
      </c>
      <c r="E474" s="69">
        <f>E475</f>
        <v>3275966</v>
      </c>
    </row>
    <row r="475" spans="1:5" outlineLevel="4" x14ac:dyDescent="0.25">
      <c r="A475" s="22" t="s">
        <v>251</v>
      </c>
      <c r="B475" s="23" t="s">
        <v>296</v>
      </c>
      <c r="C475" s="23" t="s">
        <v>298</v>
      </c>
      <c r="D475" s="23" t="s">
        <v>252</v>
      </c>
      <c r="E475" s="69">
        <v>3275966</v>
      </c>
    </row>
    <row r="476" spans="1:5" ht="37.5" outlineLevel="6" x14ac:dyDescent="0.25">
      <c r="A476" s="63" t="s">
        <v>498</v>
      </c>
      <c r="B476" s="43" t="s">
        <v>296</v>
      </c>
      <c r="C476" s="43" t="s">
        <v>499</v>
      </c>
      <c r="D476" s="43" t="s">
        <v>8</v>
      </c>
      <c r="E476" s="69">
        <f>E477</f>
        <v>50000</v>
      </c>
    </row>
    <row r="477" spans="1:5" ht="21" customHeight="1" outlineLevel="6" x14ac:dyDescent="0.25">
      <c r="A477" s="22" t="s">
        <v>500</v>
      </c>
      <c r="B477" s="23" t="s">
        <v>296</v>
      </c>
      <c r="C477" s="23" t="s">
        <v>501</v>
      </c>
      <c r="D477" s="23" t="s">
        <v>8</v>
      </c>
      <c r="E477" s="69">
        <f>E478</f>
        <v>50000</v>
      </c>
    </row>
    <row r="478" spans="1:5" ht="37.5" outlineLevel="6" x14ac:dyDescent="0.25">
      <c r="A478" s="22" t="s">
        <v>502</v>
      </c>
      <c r="B478" s="23" t="s">
        <v>296</v>
      </c>
      <c r="C478" s="23" t="s">
        <v>503</v>
      </c>
      <c r="D478" s="23" t="s">
        <v>8</v>
      </c>
      <c r="E478" s="69">
        <f>E479</f>
        <v>50000</v>
      </c>
    </row>
    <row r="479" spans="1:5" ht="20.25" customHeight="1" outlineLevel="6" x14ac:dyDescent="0.25">
      <c r="A479" s="22" t="s">
        <v>18</v>
      </c>
      <c r="B479" s="23" t="s">
        <v>296</v>
      </c>
      <c r="C479" s="23" t="s">
        <v>503</v>
      </c>
      <c r="D479" s="23" t="s">
        <v>19</v>
      </c>
      <c r="E479" s="69">
        <f>E480</f>
        <v>50000</v>
      </c>
    </row>
    <row r="480" spans="1:5" ht="37.5" outlineLevel="6" x14ac:dyDescent="0.25">
      <c r="A480" s="22" t="s">
        <v>20</v>
      </c>
      <c r="B480" s="23" t="s">
        <v>296</v>
      </c>
      <c r="C480" s="23" t="s">
        <v>503</v>
      </c>
      <c r="D480" s="23" t="s">
        <v>21</v>
      </c>
      <c r="E480" s="69">
        <v>50000</v>
      </c>
    </row>
    <row r="481" spans="1:9" s="3" customFormat="1" x14ac:dyDescent="0.25">
      <c r="A481" s="20" t="s">
        <v>116</v>
      </c>
      <c r="B481" s="21" t="s">
        <v>117</v>
      </c>
      <c r="C481" s="21" t="s">
        <v>144</v>
      </c>
      <c r="D481" s="21" t="s">
        <v>8</v>
      </c>
      <c r="E481" s="73">
        <f>E482</f>
        <v>2500000</v>
      </c>
      <c r="F481" s="60"/>
      <c r="G481" s="89"/>
      <c r="H481" s="89"/>
      <c r="I481" s="89"/>
    </row>
    <row r="482" spans="1:9" outlineLevel="1" x14ac:dyDescent="0.25">
      <c r="A482" s="22" t="s">
        <v>118</v>
      </c>
      <c r="B482" s="23" t="s">
        <v>119</v>
      </c>
      <c r="C482" s="23" t="s">
        <v>144</v>
      </c>
      <c r="D482" s="23" t="s">
        <v>8</v>
      </c>
      <c r="E482" s="69">
        <f>E483</f>
        <v>2500000</v>
      </c>
    </row>
    <row r="483" spans="1:9" ht="37.5" outlineLevel="2" x14ac:dyDescent="0.25">
      <c r="A483" s="63" t="s">
        <v>448</v>
      </c>
      <c r="B483" s="43" t="s">
        <v>119</v>
      </c>
      <c r="C483" s="43" t="s">
        <v>315</v>
      </c>
      <c r="D483" s="43" t="s">
        <v>8</v>
      </c>
      <c r="E483" s="69">
        <f>E484</f>
        <v>2500000</v>
      </c>
    </row>
    <row r="484" spans="1:9" ht="37.5" outlineLevel="3" x14ac:dyDescent="0.25">
      <c r="A484" s="25" t="s">
        <v>331</v>
      </c>
      <c r="B484" s="23" t="s">
        <v>119</v>
      </c>
      <c r="C484" s="23" t="s">
        <v>317</v>
      </c>
      <c r="D484" s="23" t="s">
        <v>8</v>
      </c>
      <c r="E484" s="69">
        <f t="shared" ref="E484:E486" si="0">E485</f>
        <v>2500000</v>
      </c>
    </row>
    <row r="485" spans="1:9" ht="37.5" outlineLevel="4" x14ac:dyDescent="0.25">
      <c r="A485" s="22" t="s">
        <v>120</v>
      </c>
      <c r="B485" s="23" t="s">
        <v>119</v>
      </c>
      <c r="C485" s="23" t="s">
        <v>318</v>
      </c>
      <c r="D485" s="23" t="s">
        <v>8</v>
      </c>
      <c r="E485" s="69">
        <f t="shared" si="0"/>
        <v>2500000</v>
      </c>
    </row>
    <row r="486" spans="1:9" ht="37.5" outlineLevel="5" x14ac:dyDescent="0.25">
      <c r="A486" s="22" t="s">
        <v>50</v>
      </c>
      <c r="B486" s="23" t="s">
        <v>119</v>
      </c>
      <c r="C486" s="23" t="s">
        <v>318</v>
      </c>
      <c r="D486" s="23" t="s">
        <v>51</v>
      </c>
      <c r="E486" s="69">
        <f t="shared" si="0"/>
        <v>2500000</v>
      </c>
    </row>
    <row r="487" spans="1:9" outlineLevel="6" x14ac:dyDescent="0.25">
      <c r="A487" s="22" t="s">
        <v>52</v>
      </c>
      <c r="B487" s="23" t="s">
        <v>119</v>
      </c>
      <c r="C487" s="23" t="s">
        <v>318</v>
      </c>
      <c r="D487" s="23" t="s">
        <v>53</v>
      </c>
      <c r="E487" s="69">
        <v>2500000</v>
      </c>
    </row>
    <row r="488" spans="1:9" s="3" customFormat="1" ht="56.25" x14ac:dyDescent="0.25">
      <c r="A488" s="20" t="s">
        <v>31</v>
      </c>
      <c r="B488" s="21" t="s">
        <v>32</v>
      </c>
      <c r="C488" s="21" t="s">
        <v>144</v>
      </c>
      <c r="D488" s="21" t="s">
        <v>8</v>
      </c>
      <c r="E488" s="73">
        <f>E489+E498</f>
        <v>28423552</v>
      </c>
      <c r="F488" s="60"/>
      <c r="G488" s="89"/>
      <c r="H488" s="89"/>
      <c r="I488" s="89"/>
    </row>
    <row r="489" spans="1:9" ht="37.5" outlineLevel="1" x14ac:dyDescent="0.25">
      <c r="A489" s="22" t="s">
        <v>33</v>
      </c>
      <c r="B489" s="23" t="s">
        <v>34</v>
      </c>
      <c r="C489" s="23" t="s">
        <v>144</v>
      </c>
      <c r="D489" s="23" t="s">
        <v>8</v>
      </c>
      <c r="E489" s="69">
        <f>E490</f>
        <v>20013312</v>
      </c>
    </row>
    <row r="490" spans="1:9" ht="56.25" outlineLevel="2" x14ac:dyDescent="0.25">
      <c r="A490" s="56" t="s">
        <v>449</v>
      </c>
      <c r="B490" s="43" t="s">
        <v>34</v>
      </c>
      <c r="C490" s="43" t="s">
        <v>319</v>
      </c>
      <c r="D490" s="43" t="s">
        <v>8</v>
      </c>
      <c r="E490" s="69">
        <f>E491</f>
        <v>20013312</v>
      </c>
    </row>
    <row r="491" spans="1:9" ht="37.5" outlineLevel="4" x14ac:dyDescent="0.25">
      <c r="A491" s="25" t="s">
        <v>199</v>
      </c>
      <c r="B491" s="23" t="s">
        <v>34</v>
      </c>
      <c r="C491" s="23" t="s">
        <v>320</v>
      </c>
      <c r="D491" s="23" t="s">
        <v>8</v>
      </c>
      <c r="E491" s="69">
        <f>E492+E495</f>
        <v>20013312</v>
      </c>
    </row>
    <row r="492" spans="1:9" outlineLevel="5" x14ac:dyDescent="0.25">
      <c r="A492" s="22" t="s">
        <v>321</v>
      </c>
      <c r="B492" s="23" t="s">
        <v>34</v>
      </c>
      <c r="C492" s="23" t="s">
        <v>322</v>
      </c>
      <c r="D492" s="23" t="s">
        <v>8</v>
      </c>
      <c r="E492" s="69">
        <f>E493</f>
        <v>1621862</v>
      </c>
    </row>
    <row r="493" spans="1:9" outlineLevel="6" x14ac:dyDescent="0.25">
      <c r="A493" s="22" t="s">
        <v>29</v>
      </c>
      <c r="B493" s="23" t="s">
        <v>34</v>
      </c>
      <c r="C493" s="23" t="s">
        <v>322</v>
      </c>
      <c r="D493" s="23" t="s">
        <v>30</v>
      </c>
      <c r="E493" s="69">
        <f>E494</f>
        <v>1621862</v>
      </c>
    </row>
    <row r="494" spans="1:9" outlineLevel="4" x14ac:dyDescent="0.25">
      <c r="A494" s="22" t="s">
        <v>35</v>
      </c>
      <c r="B494" s="23" t="s">
        <v>34</v>
      </c>
      <c r="C494" s="23" t="s">
        <v>322</v>
      </c>
      <c r="D494" s="23" t="s">
        <v>36</v>
      </c>
      <c r="E494" s="69">
        <v>1621862</v>
      </c>
    </row>
    <row r="495" spans="1:9" ht="54.75" customHeight="1" outlineLevel="5" x14ac:dyDescent="0.25">
      <c r="A495" s="22" t="s">
        <v>323</v>
      </c>
      <c r="B495" s="23" t="s">
        <v>34</v>
      </c>
      <c r="C495" s="23" t="s">
        <v>324</v>
      </c>
      <c r="D495" s="23" t="s">
        <v>8</v>
      </c>
      <c r="E495" s="69">
        <f>E496</f>
        <v>18391450</v>
      </c>
    </row>
    <row r="496" spans="1:9" outlineLevel="6" x14ac:dyDescent="0.25">
      <c r="A496" s="22" t="s">
        <v>29</v>
      </c>
      <c r="B496" s="23" t="s">
        <v>34</v>
      </c>
      <c r="C496" s="23" t="s">
        <v>324</v>
      </c>
      <c r="D496" s="23" t="s">
        <v>30</v>
      </c>
      <c r="E496" s="69">
        <f>E497</f>
        <v>18391450</v>
      </c>
    </row>
    <row r="497" spans="1:9" outlineLevel="6" x14ac:dyDescent="0.25">
      <c r="A497" s="22" t="s">
        <v>35</v>
      </c>
      <c r="B497" s="23" t="s">
        <v>34</v>
      </c>
      <c r="C497" s="23" t="s">
        <v>324</v>
      </c>
      <c r="D497" s="23" t="s">
        <v>36</v>
      </c>
      <c r="E497" s="85">
        <v>18391450</v>
      </c>
    </row>
    <row r="498" spans="1:9" ht="19.5" customHeight="1" outlineLevel="6" x14ac:dyDescent="0.25">
      <c r="A498" s="22" t="s">
        <v>453</v>
      </c>
      <c r="B498" s="23" t="s">
        <v>454</v>
      </c>
      <c r="C498" s="23" t="s">
        <v>144</v>
      </c>
      <c r="D498" s="23" t="s">
        <v>8</v>
      </c>
      <c r="E498" s="85">
        <f>E499</f>
        <v>8410240</v>
      </c>
    </row>
    <row r="499" spans="1:9" ht="56.25" outlineLevel="6" x14ac:dyDescent="0.25">
      <c r="A499" s="56" t="s">
        <v>442</v>
      </c>
      <c r="B499" s="43" t="s">
        <v>454</v>
      </c>
      <c r="C499" s="43" t="s">
        <v>319</v>
      </c>
      <c r="D499" s="43" t="s">
        <v>8</v>
      </c>
      <c r="E499" s="85">
        <f>E500</f>
        <v>8410240</v>
      </c>
    </row>
    <row r="500" spans="1:9" ht="37.5" outlineLevel="6" x14ac:dyDescent="0.25">
      <c r="A500" s="25" t="s">
        <v>199</v>
      </c>
      <c r="B500" s="23" t="s">
        <v>454</v>
      </c>
      <c r="C500" s="23" t="s">
        <v>320</v>
      </c>
      <c r="D500" s="23" t="s">
        <v>8</v>
      </c>
      <c r="E500" s="85">
        <f>E501</f>
        <v>8410240</v>
      </c>
    </row>
    <row r="501" spans="1:9" ht="38.25" customHeight="1" outlineLevel="6" x14ac:dyDescent="0.25">
      <c r="A501" s="104" t="s">
        <v>455</v>
      </c>
      <c r="B501" s="23" t="s">
        <v>454</v>
      </c>
      <c r="C501" s="23">
        <v>1695680110</v>
      </c>
      <c r="D501" s="23" t="s">
        <v>8</v>
      </c>
      <c r="E501" s="85">
        <f>E502</f>
        <v>8410240</v>
      </c>
    </row>
    <row r="502" spans="1:9" outlineLevel="6" x14ac:dyDescent="0.25">
      <c r="A502" s="22" t="s">
        <v>29</v>
      </c>
      <c r="B502" s="23" t="s">
        <v>454</v>
      </c>
      <c r="C502" s="105">
        <v>1695680110</v>
      </c>
      <c r="D502" s="23" t="s">
        <v>30</v>
      </c>
      <c r="E502" s="85">
        <f>E503</f>
        <v>8410240</v>
      </c>
    </row>
    <row r="503" spans="1:9" ht="18.75" customHeight="1" outlineLevel="6" x14ac:dyDescent="0.25">
      <c r="A503" s="22" t="s">
        <v>456</v>
      </c>
      <c r="B503" s="23" t="s">
        <v>454</v>
      </c>
      <c r="C503" s="105">
        <v>1695680110</v>
      </c>
      <c r="D503" s="23" t="s">
        <v>281</v>
      </c>
      <c r="E503" s="85">
        <v>8410240</v>
      </c>
    </row>
    <row r="504" spans="1:9" s="3" customFormat="1" x14ac:dyDescent="0.3">
      <c r="A504" s="113" t="s">
        <v>137</v>
      </c>
      <c r="B504" s="113"/>
      <c r="C504" s="113"/>
      <c r="D504" s="113"/>
      <c r="E504" s="83">
        <f>E16+E168+E174+E209+E261+E277+E393+E411+E460+E481+E488</f>
        <v>804690496.7700001</v>
      </c>
      <c r="F504" s="7"/>
      <c r="G504" s="89"/>
      <c r="H504" s="89"/>
      <c r="I504" s="89"/>
    </row>
    <row r="505" spans="1:9" x14ac:dyDescent="0.3">
      <c r="A505" s="30"/>
      <c r="B505" s="30"/>
      <c r="C505" s="30"/>
      <c r="D505" s="30"/>
      <c r="E505" s="35"/>
    </row>
    <row r="506" spans="1:9" x14ac:dyDescent="0.3">
      <c r="A506" s="86"/>
      <c r="B506" s="86"/>
      <c r="C506" s="86"/>
      <c r="D506" s="86"/>
      <c r="E506" s="87"/>
    </row>
    <row r="507" spans="1:9" x14ac:dyDescent="0.3">
      <c r="C507" s="36"/>
      <c r="E507" s="37"/>
    </row>
    <row r="508" spans="1:9" x14ac:dyDescent="0.3">
      <c r="C508" s="36"/>
      <c r="E508" s="37"/>
    </row>
    <row r="509" spans="1:9" x14ac:dyDescent="0.3">
      <c r="C509" s="51"/>
      <c r="D509" s="52"/>
      <c r="E509" s="84"/>
      <c r="F509" s="55"/>
    </row>
    <row r="510" spans="1:9" x14ac:dyDescent="0.3">
      <c r="C510" s="51"/>
      <c r="D510" s="52"/>
      <c r="E510" s="84"/>
      <c r="F510" s="55"/>
    </row>
    <row r="511" spans="1:9" x14ac:dyDescent="0.3">
      <c r="C511" s="51"/>
      <c r="D511" s="52"/>
      <c r="E511" s="84"/>
      <c r="F511" s="55"/>
    </row>
    <row r="512" spans="1:9" x14ac:dyDescent="0.3">
      <c r="C512" s="51"/>
      <c r="D512" s="52"/>
      <c r="E512" s="84"/>
      <c r="F512" s="55"/>
    </row>
    <row r="513" spans="3:6" x14ac:dyDescent="0.3">
      <c r="C513" s="51"/>
      <c r="D513" s="52"/>
      <c r="E513" s="84"/>
      <c r="F513" s="55"/>
    </row>
    <row r="514" spans="3:6" x14ac:dyDescent="0.3">
      <c r="C514" s="51"/>
      <c r="D514" s="52"/>
      <c r="E514" s="84"/>
      <c r="F514" s="55"/>
    </row>
    <row r="515" spans="3:6" x14ac:dyDescent="0.3">
      <c r="C515" s="51"/>
      <c r="D515" s="52"/>
      <c r="E515" s="84"/>
      <c r="F515" s="55"/>
    </row>
    <row r="516" spans="3:6" x14ac:dyDescent="0.3">
      <c r="C516" s="51"/>
      <c r="D516" s="52"/>
      <c r="E516" s="84"/>
      <c r="F516" s="55"/>
    </row>
    <row r="517" spans="3:6" x14ac:dyDescent="0.3">
      <c r="C517" s="51"/>
      <c r="D517" s="52"/>
      <c r="E517" s="84"/>
      <c r="F517" s="55"/>
    </row>
    <row r="518" spans="3:6" x14ac:dyDescent="0.3">
      <c r="C518" s="51"/>
      <c r="D518" s="52"/>
      <c r="E518" s="84"/>
      <c r="F518" s="55"/>
    </row>
    <row r="519" spans="3:6" x14ac:dyDescent="0.3">
      <c r="C519" s="51"/>
      <c r="D519" s="52"/>
      <c r="E519" s="84"/>
      <c r="F519" s="55"/>
    </row>
    <row r="520" spans="3:6" x14ac:dyDescent="0.3">
      <c r="C520" s="51"/>
      <c r="D520" s="52"/>
      <c r="E520" s="84"/>
      <c r="F520" s="55"/>
    </row>
    <row r="521" spans="3:6" x14ac:dyDescent="0.3">
      <c r="C521" s="51"/>
      <c r="D521" s="52"/>
      <c r="E521" s="84"/>
      <c r="F521" s="55"/>
    </row>
    <row r="522" spans="3:6" x14ac:dyDescent="0.3">
      <c r="C522" s="51"/>
      <c r="D522" s="52"/>
      <c r="E522" s="84"/>
      <c r="F522" s="55"/>
    </row>
    <row r="523" spans="3:6" x14ac:dyDescent="0.3">
      <c r="C523" s="51"/>
      <c r="D523" s="52"/>
      <c r="E523" s="84"/>
      <c r="F523" s="55"/>
    </row>
    <row r="524" spans="3:6" x14ac:dyDescent="0.3">
      <c r="C524" s="51"/>
      <c r="D524" s="52"/>
      <c r="E524" s="84"/>
      <c r="F524" s="55"/>
    </row>
    <row r="525" spans="3:6" x14ac:dyDescent="0.3">
      <c r="C525" s="51"/>
      <c r="D525" s="52"/>
      <c r="E525" s="84"/>
      <c r="F525" s="55"/>
    </row>
    <row r="526" spans="3:6" x14ac:dyDescent="0.3">
      <c r="C526" s="51"/>
      <c r="D526" s="52"/>
      <c r="E526" s="84"/>
      <c r="F526" s="55"/>
    </row>
    <row r="527" spans="3:6" x14ac:dyDescent="0.3">
      <c r="C527" s="51"/>
      <c r="D527" s="52"/>
      <c r="E527" s="84"/>
      <c r="F527" s="55"/>
    </row>
    <row r="528" spans="3:6" x14ac:dyDescent="0.3">
      <c r="C528" s="51"/>
      <c r="D528" s="52"/>
      <c r="E528" s="84"/>
      <c r="F528" s="55"/>
    </row>
    <row r="529" spans="3:6" x14ac:dyDescent="0.3">
      <c r="C529" s="51"/>
      <c r="D529" s="52"/>
      <c r="E529" s="84"/>
      <c r="F529" s="55"/>
    </row>
    <row r="530" spans="3:6" x14ac:dyDescent="0.3">
      <c r="C530" s="51"/>
      <c r="D530" s="52"/>
      <c r="E530" s="84"/>
      <c r="F530" s="55"/>
    </row>
    <row r="531" spans="3:6" x14ac:dyDescent="0.3">
      <c r="C531" s="51"/>
      <c r="D531" s="52"/>
      <c r="E531" s="84"/>
      <c r="F531" s="55"/>
    </row>
    <row r="532" spans="3:6" x14ac:dyDescent="0.3">
      <c r="C532" s="51"/>
      <c r="D532" s="52"/>
      <c r="E532" s="84"/>
      <c r="F532" s="55"/>
    </row>
    <row r="533" spans="3:6" x14ac:dyDescent="0.3">
      <c r="C533" s="51"/>
      <c r="D533" s="52"/>
      <c r="E533" s="84"/>
      <c r="F533" s="55"/>
    </row>
    <row r="534" spans="3:6" x14ac:dyDescent="0.3">
      <c r="C534" s="51"/>
      <c r="D534" s="52"/>
      <c r="E534" s="84"/>
      <c r="F534" s="55"/>
    </row>
    <row r="535" spans="3:6" x14ac:dyDescent="0.3">
      <c r="C535" s="51"/>
      <c r="D535" s="52"/>
      <c r="E535" s="84"/>
      <c r="F535" s="55"/>
    </row>
    <row r="536" spans="3:6" x14ac:dyDescent="0.3">
      <c r="C536" s="51"/>
      <c r="D536" s="52"/>
      <c r="E536" s="84"/>
      <c r="F536" s="55"/>
    </row>
    <row r="537" spans="3:6" x14ac:dyDescent="0.3">
      <c r="C537" s="51"/>
      <c r="D537" s="52"/>
      <c r="E537" s="84"/>
      <c r="F537" s="55"/>
    </row>
    <row r="538" spans="3:6" x14ac:dyDescent="0.3">
      <c r="C538" s="51"/>
      <c r="D538" s="52"/>
      <c r="E538" s="84"/>
      <c r="F538" s="55"/>
    </row>
    <row r="539" spans="3:6" x14ac:dyDescent="0.3">
      <c r="C539" s="51"/>
      <c r="D539" s="52"/>
      <c r="E539" s="84"/>
      <c r="F539" s="55"/>
    </row>
    <row r="540" spans="3:6" x14ac:dyDescent="0.3">
      <c r="C540" s="51"/>
      <c r="D540" s="52"/>
      <c r="E540" s="84"/>
      <c r="F540" s="55"/>
    </row>
    <row r="541" spans="3:6" x14ac:dyDescent="0.3">
      <c r="C541" s="51"/>
      <c r="D541" s="52"/>
      <c r="E541" s="84"/>
      <c r="F541" s="55"/>
    </row>
    <row r="542" spans="3:6" x14ac:dyDescent="0.3">
      <c r="C542" s="51"/>
      <c r="D542" s="52"/>
      <c r="E542" s="84"/>
      <c r="F542" s="55"/>
    </row>
    <row r="543" spans="3:6" x14ac:dyDescent="0.3">
      <c r="C543" s="51"/>
      <c r="D543" s="52"/>
      <c r="E543" s="84"/>
      <c r="F543" s="55"/>
    </row>
    <row r="544" spans="3:6" x14ac:dyDescent="0.3">
      <c r="C544" s="51"/>
      <c r="D544" s="52"/>
      <c r="E544" s="84"/>
      <c r="F544" s="55"/>
    </row>
    <row r="545" spans="3:6" x14ac:dyDescent="0.3">
      <c r="C545" s="51"/>
      <c r="D545" s="52"/>
      <c r="E545" s="84"/>
      <c r="F545" s="55"/>
    </row>
    <row r="546" spans="3:6" x14ac:dyDescent="0.3">
      <c r="C546" s="51"/>
      <c r="D546" s="52"/>
      <c r="E546" s="84"/>
      <c r="F546" s="55"/>
    </row>
    <row r="547" spans="3:6" x14ac:dyDescent="0.3">
      <c r="C547" s="51"/>
      <c r="D547" s="52"/>
      <c r="E547" s="84"/>
      <c r="F547" s="55"/>
    </row>
    <row r="548" spans="3:6" x14ac:dyDescent="0.3">
      <c r="C548" s="51"/>
      <c r="D548" s="52"/>
      <c r="E548" s="84"/>
      <c r="F548" s="55"/>
    </row>
    <row r="549" spans="3:6" x14ac:dyDescent="0.3">
      <c r="C549" s="51"/>
      <c r="D549" s="52"/>
      <c r="E549" s="84"/>
      <c r="F549" s="55"/>
    </row>
    <row r="550" spans="3:6" x14ac:dyDescent="0.3">
      <c r="C550" s="51"/>
      <c r="D550" s="52"/>
      <c r="E550" s="84"/>
      <c r="F550" s="55"/>
    </row>
    <row r="551" spans="3:6" x14ac:dyDescent="0.3">
      <c r="C551" s="51"/>
      <c r="D551" s="52"/>
      <c r="E551" s="84"/>
      <c r="F551" s="55"/>
    </row>
    <row r="552" spans="3:6" x14ac:dyDescent="0.3">
      <c r="C552" s="51"/>
      <c r="D552" s="52"/>
      <c r="E552" s="84"/>
      <c r="F552" s="55"/>
    </row>
    <row r="553" spans="3:6" x14ac:dyDescent="0.3">
      <c r="C553" s="51"/>
      <c r="D553" s="52"/>
      <c r="E553" s="84"/>
      <c r="F553" s="55"/>
    </row>
    <row r="554" spans="3:6" x14ac:dyDescent="0.3">
      <c r="C554" s="51"/>
      <c r="D554" s="52"/>
      <c r="E554" s="84"/>
      <c r="F554" s="55"/>
    </row>
    <row r="555" spans="3:6" x14ac:dyDescent="0.3">
      <c r="C555" s="51"/>
      <c r="D555" s="52"/>
      <c r="E555" s="84"/>
      <c r="F555" s="55"/>
    </row>
    <row r="556" spans="3:6" x14ac:dyDescent="0.3">
      <c r="C556" s="51"/>
      <c r="D556" s="52"/>
      <c r="E556" s="84"/>
      <c r="F556" s="55"/>
    </row>
    <row r="557" spans="3:6" x14ac:dyDescent="0.3">
      <c r="C557" s="51"/>
      <c r="D557" s="52"/>
      <c r="E557" s="84"/>
      <c r="F557" s="55"/>
    </row>
    <row r="558" spans="3:6" x14ac:dyDescent="0.3">
      <c r="C558" s="51"/>
      <c r="D558" s="52"/>
      <c r="E558" s="84"/>
      <c r="F558" s="55"/>
    </row>
    <row r="559" spans="3:6" x14ac:dyDescent="0.3">
      <c r="C559" s="51"/>
      <c r="D559" s="52"/>
      <c r="E559" s="84"/>
      <c r="F559" s="55"/>
    </row>
    <row r="560" spans="3:6" x14ac:dyDescent="0.3">
      <c r="C560" s="51"/>
      <c r="D560" s="52"/>
      <c r="E560" s="84"/>
      <c r="F560" s="55"/>
    </row>
    <row r="561" spans="3:6" x14ac:dyDescent="0.3">
      <c r="C561" s="51"/>
      <c r="D561" s="52"/>
      <c r="E561" s="84"/>
      <c r="F561" s="55"/>
    </row>
    <row r="562" spans="3:6" x14ac:dyDescent="0.3">
      <c r="C562" s="51"/>
      <c r="D562" s="52"/>
      <c r="E562" s="84"/>
      <c r="F562" s="55"/>
    </row>
    <row r="563" spans="3:6" x14ac:dyDescent="0.3">
      <c r="C563" s="51"/>
      <c r="D563" s="52"/>
      <c r="E563" s="84"/>
      <c r="F563" s="55"/>
    </row>
    <row r="564" spans="3:6" x14ac:dyDescent="0.3">
      <c r="C564" s="51"/>
      <c r="D564" s="52"/>
      <c r="E564" s="84"/>
      <c r="F564" s="55"/>
    </row>
    <row r="565" spans="3:6" x14ac:dyDescent="0.3">
      <c r="C565" s="51"/>
      <c r="D565" s="52"/>
      <c r="E565" s="84"/>
      <c r="F565" s="55"/>
    </row>
    <row r="566" spans="3:6" x14ac:dyDescent="0.3">
      <c r="C566" s="51"/>
      <c r="D566" s="52"/>
      <c r="E566" s="84"/>
      <c r="F566" s="55"/>
    </row>
    <row r="567" spans="3:6" x14ac:dyDescent="0.3">
      <c r="C567" s="51"/>
      <c r="D567" s="52"/>
      <c r="E567" s="84"/>
      <c r="F567" s="55"/>
    </row>
    <row r="568" spans="3:6" x14ac:dyDescent="0.3">
      <c r="C568" s="51"/>
      <c r="D568" s="52"/>
      <c r="E568" s="84"/>
      <c r="F568" s="55"/>
    </row>
    <row r="569" spans="3:6" x14ac:dyDescent="0.3">
      <c r="C569" s="51"/>
      <c r="D569" s="52"/>
      <c r="E569" s="84"/>
      <c r="F569" s="55"/>
    </row>
    <row r="570" spans="3:6" x14ac:dyDescent="0.3">
      <c r="C570" s="51"/>
      <c r="D570" s="52"/>
      <c r="E570" s="84"/>
      <c r="F570" s="55"/>
    </row>
    <row r="571" spans="3:6" x14ac:dyDescent="0.3">
      <c r="C571" s="51"/>
      <c r="D571" s="52"/>
      <c r="E571" s="84"/>
      <c r="F571" s="55"/>
    </row>
    <row r="572" spans="3:6" x14ac:dyDescent="0.3">
      <c r="C572" s="51"/>
      <c r="D572" s="52"/>
      <c r="E572" s="84"/>
      <c r="F572" s="55"/>
    </row>
    <row r="573" spans="3:6" x14ac:dyDescent="0.3">
      <c r="C573" s="36"/>
    </row>
    <row r="574" spans="3:6" x14ac:dyDescent="0.3">
      <c r="C574" s="36"/>
    </row>
    <row r="575" spans="3:6" x14ac:dyDescent="0.3">
      <c r="C575" s="36"/>
    </row>
    <row r="576" spans="3:6" x14ac:dyDescent="0.3">
      <c r="C576" s="36"/>
    </row>
    <row r="577" spans="3:3" x14ac:dyDescent="0.3">
      <c r="C577" s="36"/>
    </row>
    <row r="578" spans="3:3" x14ac:dyDescent="0.3">
      <c r="C578" s="36"/>
    </row>
    <row r="579" spans="3:3" x14ac:dyDescent="0.3">
      <c r="C579" s="36"/>
    </row>
  </sheetData>
  <mergeCells count="6">
    <mergeCell ref="A9:E9"/>
    <mergeCell ref="A10:E10"/>
    <mergeCell ref="A504:D50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95.85546875" style="33" customWidth="1"/>
    <col min="2" max="2" width="16.5703125" style="33" customWidth="1"/>
    <col min="3" max="3" width="18.140625" style="33" customWidth="1"/>
    <col min="4" max="4" width="9.140625" style="9"/>
    <col min="5" max="5" width="17.140625" style="5" customWidth="1"/>
    <col min="6" max="6" width="13.5703125" style="9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53" t="s">
        <v>464</v>
      </c>
    </row>
    <row r="2" spans="1:11" x14ac:dyDescent="0.3">
      <c r="C2" s="61" t="s">
        <v>509</v>
      </c>
    </row>
    <row r="3" spans="1:11" x14ac:dyDescent="0.3">
      <c r="C3" s="61" t="s">
        <v>310</v>
      </c>
    </row>
    <row r="4" spans="1:11" x14ac:dyDescent="0.3">
      <c r="C4" s="61" t="s">
        <v>510</v>
      </c>
    </row>
    <row r="5" spans="1:11" x14ac:dyDescent="0.3">
      <c r="C5" s="61" t="s">
        <v>445</v>
      </c>
    </row>
    <row r="6" spans="1:11" x14ac:dyDescent="0.3">
      <c r="C6" s="61" t="s">
        <v>461</v>
      </c>
    </row>
    <row r="7" spans="1:11" x14ac:dyDescent="0.3">
      <c r="C7" s="61" t="s">
        <v>462</v>
      </c>
    </row>
    <row r="8" spans="1:11" x14ac:dyDescent="0.3">
      <c r="C8" s="61" t="s">
        <v>463</v>
      </c>
    </row>
    <row r="9" spans="1:11" x14ac:dyDescent="0.3">
      <c r="A9" s="112" t="s">
        <v>181</v>
      </c>
      <c r="B9" s="118"/>
      <c r="C9" s="118"/>
    </row>
    <row r="10" spans="1:11" x14ac:dyDescent="0.3">
      <c r="A10" s="119" t="s">
        <v>424</v>
      </c>
      <c r="B10" s="120"/>
      <c r="C10" s="120"/>
    </row>
    <row r="11" spans="1:11" s="8" customFormat="1" x14ac:dyDescent="0.3">
      <c r="A11" s="38"/>
      <c r="B11" s="39"/>
      <c r="C11" s="48" t="s">
        <v>420</v>
      </c>
      <c r="D11" s="10"/>
      <c r="E11" s="11"/>
      <c r="F11" s="10"/>
    </row>
    <row r="12" spans="1:11" x14ac:dyDescent="0.25">
      <c r="A12" s="19" t="s">
        <v>227</v>
      </c>
      <c r="B12" s="19" t="s">
        <v>3</v>
      </c>
      <c r="C12" s="19" t="s">
        <v>182</v>
      </c>
    </row>
    <row r="13" spans="1:11" ht="37.5" x14ac:dyDescent="0.25">
      <c r="A13" s="20" t="s">
        <v>406</v>
      </c>
      <c r="B13" s="21" t="s">
        <v>159</v>
      </c>
      <c r="C13" s="73">
        <f>C14+C18+C22+C26+C27+C28</f>
        <v>490339609.33999997</v>
      </c>
      <c r="D13" s="5"/>
      <c r="E13" s="91"/>
      <c r="F13" s="6"/>
      <c r="G13" s="4"/>
      <c r="H13" s="4"/>
      <c r="I13" s="4"/>
      <c r="J13" s="50"/>
      <c r="K13" s="50"/>
    </row>
    <row r="14" spans="1:11" ht="39" x14ac:dyDescent="0.35">
      <c r="A14" s="40" t="s">
        <v>431</v>
      </c>
      <c r="B14" s="41" t="s">
        <v>160</v>
      </c>
      <c r="C14" s="82">
        <f>C15+C16+C17</f>
        <v>115027606</v>
      </c>
      <c r="D14" s="5"/>
      <c r="E14" s="91"/>
      <c r="F14" s="6"/>
      <c r="G14" s="4"/>
      <c r="H14" s="4"/>
      <c r="I14" s="4"/>
      <c r="J14" s="50"/>
      <c r="K14" s="50"/>
    </row>
    <row r="15" spans="1:11" ht="37.5" x14ac:dyDescent="0.25">
      <c r="A15" s="42" t="s">
        <v>187</v>
      </c>
      <c r="B15" s="43" t="s">
        <v>206</v>
      </c>
      <c r="C15" s="71">
        <v>109144383</v>
      </c>
      <c r="D15" s="5"/>
      <c r="E15" s="91"/>
      <c r="F15" s="6"/>
      <c r="G15" s="4"/>
      <c r="H15" s="4"/>
      <c r="I15" s="4"/>
      <c r="J15" s="50"/>
      <c r="K15" s="50"/>
    </row>
    <row r="16" spans="1:11" ht="37.5" x14ac:dyDescent="0.25">
      <c r="A16" s="42" t="s">
        <v>188</v>
      </c>
      <c r="B16" s="43" t="s">
        <v>208</v>
      </c>
      <c r="C16" s="71">
        <v>1736932</v>
      </c>
      <c r="D16" s="5"/>
      <c r="E16" s="91"/>
      <c r="F16" s="6"/>
      <c r="G16" s="4"/>
      <c r="H16" s="4"/>
      <c r="I16" s="4"/>
      <c r="J16" s="50"/>
      <c r="K16" s="50"/>
    </row>
    <row r="17" spans="1:11" x14ac:dyDescent="0.25">
      <c r="A17" s="44" t="s">
        <v>189</v>
      </c>
      <c r="B17" s="43" t="s">
        <v>221</v>
      </c>
      <c r="C17" s="71">
        <v>4146291</v>
      </c>
      <c r="D17" s="5"/>
      <c r="E17" s="91"/>
      <c r="F17" s="6"/>
      <c r="G17" s="4"/>
      <c r="H17" s="4"/>
      <c r="I17" s="4"/>
      <c r="J17" s="50"/>
      <c r="K17" s="50"/>
    </row>
    <row r="18" spans="1:11" ht="39" x14ac:dyDescent="0.25">
      <c r="A18" s="45" t="s">
        <v>432</v>
      </c>
      <c r="B18" s="41" t="s">
        <v>169</v>
      </c>
      <c r="C18" s="82">
        <f>C19+C20+C21</f>
        <v>323837105.95999998</v>
      </c>
      <c r="D18" s="5"/>
      <c r="E18" s="91"/>
      <c r="F18" s="6"/>
      <c r="G18" s="4"/>
      <c r="H18" s="4"/>
      <c r="I18" s="4"/>
      <c r="J18" s="50"/>
      <c r="K18" s="50"/>
    </row>
    <row r="19" spans="1:11" ht="37.5" x14ac:dyDescent="0.25">
      <c r="A19" s="42" t="s">
        <v>190</v>
      </c>
      <c r="B19" s="43" t="s">
        <v>209</v>
      </c>
      <c r="C19" s="71">
        <v>304149534.95999998</v>
      </c>
      <c r="D19" s="5"/>
      <c r="E19" s="91"/>
      <c r="F19" s="6"/>
      <c r="G19" s="4"/>
      <c r="H19" s="4"/>
      <c r="I19" s="4"/>
      <c r="J19" s="50"/>
      <c r="K19" s="50"/>
    </row>
    <row r="20" spans="1:11" ht="37.5" x14ac:dyDescent="0.25">
      <c r="A20" s="44" t="s">
        <v>191</v>
      </c>
      <c r="B20" s="43" t="s">
        <v>207</v>
      </c>
      <c r="C20" s="71">
        <v>3161383</v>
      </c>
      <c r="D20" s="5"/>
      <c r="E20" s="91"/>
      <c r="F20" s="6"/>
      <c r="G20" s="4"/>
      <c r="H20" s="4"/>
      <c r="I20" s="4"/>
      <c r="J20" s="50"/>
      <c r="K20" s="50"/>
    </row>
    <row r="21" spans="1:11" ht="37.5" x14ac:dyDescent="0.25">
      <c r="A21" s="44" t="s">
        <v>231</v>
      </c>
      <c r="B21" s="43" t="s">
        <v>210</v>
      </c>
      <c r="C21" s="71">
        <v>16526188</v>
      </c>
      <c r="D21" s="5"/>
      <c r="E21" s="91"/>
      <c r="F21" s="6"/>
      <c r="G21" s="4"/>
      <c r="H21" s="4"/>
      <c r="I21" s="4"/>
      <c r="J21" s="50"/>
      <c r="K21" s="50"/>
    </row>
    <row r="22" spans="1:11" ht="39" x14ac:dyDescent="0.25">
      <c r="A22" s="45" t="s">
        <v>412</v>
      </c>
      <c r="B22" s="41" t="s">
        <v>172</v>
      </c>
      <c r="C22" s="82">
        <f>C23+C24+C25</f>
        <v>29553319.379999999</v>
      </c>
      <c r="D22" s="5"/>
      <c r="E22" s="91"/>
      <c r="F22" s="6"/>
      <c r="G22" s="4"/>
      <c r="H22" s="4"/>
      <c r="I22" s="4"/>
      <c r="J22" s="50"/>
      <c r="K22" s="50"/>
    </row>
    <row r="23" spans="1:11" ht="37.5" x14ac:dyDescent="0.25">
      <c r="A23" s="42" t="s">
        <v>192</v>
      </c>
      <c r="B23" s="43" t="s">
        <v>211</v>
      </c>
      <c r="C23" s="71">
        <v>22303505</v>
      </c>
      <c r="D23" s="5"/>
      <c r="E23" s="91"/>
      <c r="F23" s="6"/>
      <c r="G23" s="4"/>
      <c r="H23" s="4"/>
      <c r="I23" s="4"/>
      <c r="J23" s="50"/>
      <c r="K23" s="50"/>
    </row>
    <row r="24" spans="1:11" ht="37.5" x14ac:dyDescent="0.25">
      <c r="A24" s="42" t="s">
        <v>193</v>
      </c>
      <c r="B24" s="43" t="s">
        <v>212</v>
      </c>
      <c r="C24" s="71">
        <v>220500</v>
      </c>
      <c r="D24" s="5"/>
      <c r="E24" s="91"/>
      <c r="F24" s="6"/>
      <c r="G24" s="4"/>
      <c r="H24" s="4"/>
      <c r="I24" s="4"/>
      <c r="J24" s="50"/>
      <c r="K24" s="50"/>
    </row>
    <row r="25" spans="1:11" x14ac:dyDescent="0.25">
      <c r="A25" s="63" t="s">
        <v>387</v>
      </c>
      <c r="B25" s="43" t="s">
        <v>301</v>
      </c>
      <c r="C25" s="71">
        <v>7029314.3799999999</v>
      </c>
      <c r="D25" s="5"/>
      <c r="E25" s="91"/>
      <c r="F25" s="6"/>
      <c r="G25" s="4"/>
      <c r="H25" s="4"/>
      <c r="I25" s="4"/>
      <c r="J25" s="50"/>
      <c r="K25" s="50"/>
    </row>
    <row r="26" spans="1:11" ht="37.5" x14ac:dyDescent="0.25">
      <c r="A26" s="42" t="s">
        <v>194</v>
      </c>
      <c r="B26" s="43" t="s">
        <v>213</v>
      </c>
      <c r="C26" s="71">
        <v>19007578</v>
      </c>
      <c r="D26" s="5"/>
      <c r="E26" s="91"/>
      <c r="F26" s="6"/>
      <c r="G26" s="4"/>
      <c r="H26" s="4"/>
      <c r="I26" s="4"/>
      <c r="J26" s="50"/>
      <c r="K26" s="50"/>
    </row>
    <row r="27" spans="1:11" x14ac:dyDescent="0.25">
      <c r="A27" s="42" t="s">
        <v>225</v>
      </c>
      <c r="B27" s="43" t="s">
        <v>224</v>
      </c>
      <c r="C27" s="71">
        <v>74000</v>
      </c>
      <c r="D27" s="5"/>
      <c r="E27" s="91"/>
      <c r="F27" s="6"/>
      <c r="G27" s="4"/>
      <c r="H27" s="4"/>
      <c r="I27" s="4"/>
      <c r="J27" s="50"/>
      <c r="K27" s="50"/>
    </row>
    <row r="28" spans="1:11" x14ac:dyDescent="0.25">
      <c r="A28" s="56" t="s">
        <v>473</v>
      </c>
      <c r="B28" s="43" t="s">
        <v>474</v>
      </c>
      <c r="C28" s="71">
        <v>2840000</v>
      </c>
      <c r="D28" s="5"/>
      <c r="E28" s="91"/>
      <c r="F28" s="6"/>
      <c r="G28" s="4"/>
      <c r="H28" s="4"/>
      <c r="I28" s="4"/>
      <c r="J28" s="50"/>
      <c r="K28" s="50"/>
    </row>
    <row r="29" spans="1:11" ht="37.5" x14ac:dyDescent="0.25">
      <c r="A29" s="20" t="s">
        <v>433</v>
      </c>
      <c r="B29" s="21" t="s">
        <v>157</v>
      </c>
      <c r="C29" s="73">
        <f>C30+C31+C32</f>
        <v>24764190.449999999</v>
      </c>
      <c r="D29" s="5"/>
      <c r="E29" s="91"/>
      <c r="F29" s="6"/>
      <c r="G29" s="4"/>
      <c r="H29" s="4"/>
      <c r="I29" s="4"/>
      <c r="J29" s="50"/>
      <c r="K29" s="50"/>
    </row>
    <row r="30" spans="1:11" ht="37.5" x14ac:dyDescent="0.25">
      <c r="A30" s="42" t="s">
        <v>195</v>
      </c>
      <c r="B30" s="43" t="s">
        <v>214</v>
      </c>
      <c r="C30" s="71">
        <v>7891277.4500000002</v>
      </c>
      <c r="D30" s="5"/>
      <c r="E30" s="91"/>
      <c r="F30" s="6"/>
      <c r="G30" s="4"/>
      <c r="H30" s="4"/>
      <c r="I30" s="4"/>
      <c r="J30" s="50"/>
      <c r="K30" s="50"/>
    </row>
    <row r="31" spans="1:11" ht="37.5" x14ac:dyDescent="0.25">
      <c r="A31" s="42" t="s">
        <v>192</v>
      </c>
      <c r="B31" s="43" t="s">
        <v>215</v>
      </c>
      <c r="C31" s="71">
        <v>15411913</v>
      </c>
      <c r="D31" s="5"/>
      <c r="E31" s="91"/>
      <c r="F31" s="6"/>
      <c r="G31" s="4"/>
      <c r="H31" s="4"/>
      <c r="I31" s="4"/>
      <c r="J31" s="50"/>
      <c r="K31" s="50"/>
    </row>
    <row r="32" spans="1:11" x14ac:dyDescent="0.25">
      <c r="A32" s="42" t="s">
        <v>196</v>
      </c>
      <c r="B32" s="43" t="s">
        <v>216</v>
      </c>
      <c r="C32" s="71">
        <v>1461000</v>
      </c>
      <c r="D32" s="5"/>
      <c r="E32" s="91"/>
      <c r="F32" s="6"/>
      <c r="G32" s="4"/>
      <c r="H32" s="4"/>
      <c r="I32" s="4"/>
      <c r="J32" s="50"/>
      <c r="K32" s="50"/>
    </row>
    <row r="33" spans="1:11" ht="37.5" x14ac:dyDescent="0.25">
      <c r="A33" s="20" t="s">
        <v>364</v>
      </c>
      <c r="B33" s="21" t="s">
        <v>156</v>
      </c>
      <c r="C33" s="73">
        <f>C34+C35</f>
        <v>470000</v>
      </c>
      <c r="D33" s="5"/>
      <c r="E33" s="91"/>
      <c r="F33" s="6"/>
      <c r="G33" s="4"/>
      <c r="H33" s="4"/>
      <c r="I33" s="4"/>
      <c r="J33" s="50"/>
      <c r="K33" s="50"/>
    </row>
    <row r="34" spans="1:11" ht="37.5" x14ac:dyDescent="0.25">
      <c r="A34" s="42" t="s">
        <v>434</v>
      </c>
      <c r="B34" s="43" t="s">
        <v>403</v>
      </c>
      <c r="C34" s="69">
        <v>440000</v>
      </c>
      <c r="D34" s="5"/>
      <c r="E34" s="91"/>
      <c r="F34" s="6"/>
      <c r="G34" s="4"/>
      <c r="H34" s="4"/>
      <c r="I34" s="4"/>
      <c r="J34" s="50"/>
      <c r="K34" s="50"/>
    </row>
    <row r="35" spans="1:11" x14ac:dyDescent="0.25">
      <c r="A35" s="42" t="s">
        <v>232</v>
      </c>
      <c r="B35" s="43" t="s">
        <v>230</v>
      </c>
      <c r="C35" s="71">
        <v>30000</v>
      </c>
      <c r="D35" s="5"/>
      <c r="E35" s="91"/>
      <c r="F35" s="6"/>
      <c r="G35" s="4"/>
      <c r="H35" s="4"/>
      <c r="I35" s="4"/>
      <c r="J35" s="50"/>
      <c r="K35" s="50"/>
    </row>
    <row r="36" spans="1:11" ht="37.5" x14ac:dyDescent="0.25">
      <c r="A36" s="20" t="s">
        <v>435</v>
      </c>
      <c r="B36" s="21" t="s">
        <v>185</v>
      </c>
      <c r="C36" s="73">
        <f>C37+C38</f>
        <v>13919969.189999999</v>
      </c>
      <c r="D36" s="5"/>
      <c r="E36" s="91"/>
      <c r="F36" s="6"/>
      <c r="G36" s="4"/>
      <c r="H36" s="4"/>
      <c r="I36" s="4"/>
      <c r="J36" s="50"/>
      <c r="K36" s="50"/>
    </row>
    <row r="37" spans="1:11" ht="37.5" x14ac:dyDescent="0.25">
      <c r="A37" s="42" t="s">
        <v>198</v>
      </c>
      <c r="B37" s="43" t="s">
        <v>217</v>
      </c>
      <c r="C37" s="71">
        <v>561000</v>
      </c>
      <c r="D37" s="5"/>
      <c r="E37" s="91"/>
      <c r="F37" s="6"/>
      <c r="G37" s="4"/>
      <c r="H37" s="4"/>
      <c r="I37" s="4"/>
      <c r="J37" s="50"/>
      <c r="K37" s="50"/>
    </row>
    <row r="38" spans="1:11" x14ac:dyDescent="0.25">
      <c r="A38" s="44" t="s">
        <v>302</v>
      </c>
      <c r="B38" s="43" t="s">
        <v>300</v>
      </c>
      <c r="C38" s="71">
        <v>13358969.189999999</v>
      </c>
      <c r="D38" s="5"/>
      <c r="E38" s="91"/>
      <c r="F38" s="6"/>
      <c r="G38" s="4"/>
      <c r="H38" s="4"/>
      <c r="I38" s="4"/>
      <c r="J38" s="50"/>
      <c r="K38" s="50"/>
    </row>
    <row r="39" spans="1:11" ht="37.5" x14ac:dyDescent="0.25">
      <c r="A39" s="20" t="s">
        <v>380</v>
      </c>
      <c r="B39" s="21" t="s">
        <v>148</v>
      </c>
      <c r="C39" s="73">
        <f>C40</f>
        <v>440160</v>
      </c>
      <c r="D39" s="5"/>
      <c r="E39" s="91"/>
      <c r="F39" s="6"/>
      <c r="G39" s="4"/>
      <c r="H39" s="4"/>
      <c r="I39" s="4"/>
      <c r="J39" s="50"/>
      <c r="K39" s="50"/>
    </row>
    <row r="40" spans="1:11" ht="37.5" x14ac:dyDescent="0.25">
      <c r="A40" s="44" t="s">
        <v>436</v>
      </c>
      <c r="B40" s="43" t="s">
        <v>428</v>
      </c>
      <c r="C40" s="71">
        <v>440160</v>
      </c>
      <c r="D40" s="5"/>
      <c r="E40" s="91"/>
      <c r="F40" s="6"/>
      <c r="G40" s="4"/>
      <c r="H40" s="4"/>
      <c r="I40" s="4"/>
      <c r="J40" s="50"/>
      <c r="K40" s="50"/>
    </row>
    <row r="41" spans="1:11" ht="37.5" x14ac:dyDescent="0.25">
      <c r="A41" s="20" t="s">
        <v>437</v>
      </c>
      <c r="B41" s="21" t="s">
        <v>147</v>
      </c>
      <c r="C41" s="73">
        <f>C42+C43+C44</f>
        <v>18781764.739999998</v>
      </c>
      <c r="D41" s="5"/>
      <c r="E41" s="91"/>
      <c r="F41" s="6"/>
      <c r="G41" s="4"/>
      <c r="H41" s="4"/>
      <c r="I41" s="4"/>
      <c r="J41" s="50"/>
      <c r="K41" s="50"/>
    </row>
    <row r="42" spans="1:11" ht="37.5" x14ac:dyDescent="0.25">
      <c r="A42" s="44" t="s">
        <v>200</v>
      </c>
      <c r="B42" s="43" t="s">
        <v>313</v>
      </c>
      <c r="C42" s="71">
        <v>311385</v>
      </c>
      <c r="D42" s="5"/>
      <c r="E42" s="91"/>
      <c r="F42" s="6"/>
      <c r="G42" s="4"/>
      <c r="H42" s="4"/>
      <c r="I42" s="4"/>
      <c r="J42" s="50"/>
      <c r="K42" s="50"/>
    </row>
    <row r="43" spans="1:11" ht="37.5" x14ac:dyDescent="0.25">
      <c r="A43" s="42" t="s">
        <v>202</v>
      </c>
      <c r="B43" s="43" t="s">
        <v>218</v>
      </c>
      <c r="C43" s="71">
        <v>16970379.739999998</v>
      </c>
      <c r="D43" s="5"/>
      <c r="E43" s="91"/>
      <c r="F43" s="6"/>
      <c r="G43" s="4"/>
      <c r="H43" s="4"/>
      <c r="I43" s="4"/>
      <c r="J43" s="50"/>
      <c r="K43" s="50"/>
    </row>
    <row r="44" spans="1:11" x14ac:dyDescent="0.25">
      <c r="A44" s="107" t="s">
        <v>492</v>
      </c>
      <c r="B44" s="43" t="s">
        <v>257</v>
      </c>
      <c r="C44" s="71">
        <v>1500000</v>
      </c>
      <c r="D44" s="5"/>
      <c r="E44" s="91"/>
      <c r="F44" s="6"/>
      <c r="G44" s="4"/>
      <c r="H44" s="4"/>
      <c r="I44" s="4"/>
      <c r="J44" s="50"/>
      <c r="K44" s="50"/>
    </row>
    <row r="45" spans="1:11" ht="39" customHeight="1" x14ac:dyDescent="0.25">
      <c r="A45" s="20" t="s">
        <v>438</v>
      </c>
      <c r="B45" s="21" t="s">
        <v>155</v>
      </c>
      <c r="C45" s="73">
        <f>C46+C47+C48</f>
        <v>70615425.420000002</v>
      </c>
      <c r="D45" s="5"/>
      <c r="E45" s="91"/>
      <c r="F45" s="6"/>
      <c r="G45" s="4"/>
      <c r="H45" s="4"/>
      <c r="I45" s="4"/>
      <c r="J45" s="50"/>
      <c r="K45" s="50"/>
    </row>
    <row r="46" spans="1:11" ht="37.5" x14ac:dyDescent="0.25">
      <c r="A46" s="42" t="s">
        <v>203</v>
      </c>
      <c r="B46" s="43" t="s">
        <v>355</v>
      </c>
      <c r="C46" s="71">
        <v>34929833.880000003</v>
      </c>
      <c r="D46" s="5"/>
      <c r="E46" s="91"/>
      <c r="F46" s="6"/>
      <c r="G46" s="4"/>
      <c r="H46" s="4"/>
      <c r="I46" s="4"/>
      <c r="J46" s="50"/>
      <c r="K46" s="50"/>
    </row>
    <row r="47" spans="1:11" x14ac:dyDescent="0.25">
      <c r="A47" s="46" t="s">
        <v>205</v>
      </c>
      <c r="B47" s="43" t="s">
        <v>219</v>
      </c>
      <c r="C47" s="71">
        <v>3024265</v>
      </c>
      <c r="D47" s="5"/>
      <c r="E47" s="91"/>
      <c r="F47" s="6"/>
      <c r="G47" s="4"/>
      <c r="H47" s="4"/>
      <c r="I47" s="4"/>
      <c r="J47" s="50"/>
      <c r="K47" s="50"/>
    </row>
    <row r="48" spans="1:11" x14ac:dyDescent="0.25">
      <c r="A48" s="56" t="s">
        <v>469</v>
      </c>
      <c r="B48" s="43" t="s">
        <v>470</v>
      </c>
      <c r="C48" s="71">
        <v>32661326.539999999</v>
      </c>
      <c r="D48" s="5"/>
      <c r="E48" s="91"/>
      <c r="F48" s="6"/>
      <c r="G48" s="4"/>
      <c r="H48" s="4"/>
      <c r="I48" s="4"/>
      <c r="J48" s="50"/>
      <c r="K48" s="50"/>
    </row>
    <row r="49" spans="1:11" ht="37.5" x14ac:dyDescent="0.3">
      <c r="A49" s="103" t="s">
        <v>447</v>
      </c>
      <c r="B49" s="21" t="s">
        <v>152</v>
      </c>
      <c r="C49" s="73">
        <f>C50</f>
        <v>215000</v>
      </c>
      <c r="D49" s="5"/>
      <c r="E49" s="91"/>
      <c r="F49" s="6"/>
      <c r="G49" s="4"/>
      <c r="H49" s="4"/>
      <c r="I49" s="4"/>
      <c r="J49" s="50"/>
      <c r="K49" s="50"/>
    </row>
    <row r="50" spans="1:11" x14ac:dyDescent="0.25">
      <c r="A50" s="46" t="s">
        <v>328</v>
      </c>
      <c r="B50" s="43" t="s">
        <v>220</v>
      </c>
      <c r="C50" s="71">
        <v>215000</v>
      </c>
      <c r="D50" s="5"/>
      <c r="E50" s="91"/>
      <c r="F50" s="6"/>
      <c r="G50" s="4"/>
      <c r="H50" s="4"/>
      <c r="I50" s="4"/>
      <c r="J50" s="50"/>
      <c r="K50" s="50"/>
    </row>
    <row r="51" spans="1:11" ht="37.5" x14ac:dyDescent="0.25">
      <c r="A51" s="20" t="s">
        <v>439</v>
      </c>
      <c r="B51" s="21" t="s">
        <v>383</v>
      </c>
      <c r="C51" s="73">
        <f>C52</f>
        <v>173500</v>
      </c>
      <c r="D51" s="5"/>
      <c r="E51" s="91"/>
      <c r="F51" s="6"/>
      <c r="G51" s="4"/>
      <c r="H51" s="4"/>
      <c r="I51" s="4"/>
      <c r="J51" s="50"/>
      <c r="K51" s="50"/>
    </row>
    <row r="52" spans="1:11" ht="37.5" x14ac:dyDescent="0.25">
      <c r="A52" s="107" t="s">
        <v>440</v>
      </c>
      <c r="B52" s="43" t="s">
        <v>384</v>
      </c>
      <c r="C52" s="71">
        <v>173500</v>
      </c>
      <c r="D52" s="5"/>
      <c r="E52" s="6"/>
      <c r="F52" s="6"/>
      <c r="G52" s="4"/>
      <c r="H52" s="4"/>
      <c r="I52" s="4"/>
      <c r="J52" s="50"/>
      <c r="K52" s="50"/>
    </row>
    <row r="53" spans="1:11" s="98" customFormat="1" ht="38.25" customHeight="1" x14ac:dyDescent="0.3">
      <c r="A53" s="103" t="s">
        <v>448</v>
      </c>
      <c r="B53" s="93" t="s">
        <v>315</v>
      </c>
      <c r="C53" s="94">
        <f>C54</f>
        <v>4268638</v>
      </c>
      <c r="D53" s="95"/>
      <c r="E53" s="96"/>
      <c r="F53" s="96"/>
      <c r="G53" s="96"/>
      <c r="H53" s="96"/>
      <c r="I53" s="96"/>
      <c r="J53" s="97"/>
      <c r="K53" s="97"/>
    </row>
    <row r="54" spans="1:11" ht="37.5" x14ac:dyDescent="0.25">
      <c r="A54" s="42" t="s">
        <v>233</v>
      </c>
      <c r="B54" s="43" t="s">
        <v>317</v>
      </c>
      <c r="C54" s="71">
        <v>4268638</v>
      </c>
      <c r="D54" s="5"/>
      <c r="E54" s="6"/>
      <c r="F54" s="6"/>
      <c r="G54" s="4"/>
      <c r="H54" s="4"/>
      <c r="I54" s="4"/>
      <c r="J54" s="50"/>
      <c r="K54" s="50"/>
    </row>
    <row r="55" spans="1:11" ht="56.25" x14ac:dyDescent="0.25">
      <c r="A55" s="90" t="s">
        <v>338</v>
      </c>
      <c r="B55" s="21" t="s">
        <v>339</v>
      </c>
      <c r="C55" s="73">
        <f>C56</f>
        <v>22528418.550000001</v>
      </c>
      <c r="D55" s="5"/>
      <c r="E55" s="91"/>
      <c r="F55" s="6"/>
      <c r="G55" s="4"/>
      <c r="H55" s="4"/>
      <c r="I55" s="4"/>
      <c r="J55" s="50"/>
      <c r="K55" s="50"/>
    </row>
    <row r="56" spans="1:11" ht="37.5" x14ac:dyDescent="0.25">
      <c r="A56" s="46" t="s">
        <v>204</v>
      </c>
      <c r="B56" s="43" t="s">
        <v>341</v>
      </c>
      <c r="C56" s="71">
        <v>22528418.550000001</v>
      </c>
      <c r="D56" s="5"/>
      <c r="E56" s="6"/>
      <c r="F56" s="6"/>
      <c r="G56" s="4"/>
      <c r="H56" s="4"/>
      <c r="I56" s="4"/>
      <c r="J56" s="50"/>
      <c r="K56" s="50"/>
    </row>
    <row r="57" spans="1:11" s="3" customFormat="1" ht="54" customHeight="1" x14ac:dyDescent="0.25">
      <c r="A57" s="20" t="s">
        <v>452</v>
      </c>
      <c r="B57" s="41" t="s">
        <v>370</v>
      </c>
      <c r="C57" s="82">
        <f>C58</f>
        <v>45000</v>
      </c>
      <c r="D57" s="80"/>
      <c r="E57" s="91"/>
      <c r="F57" s="91"/>
      <c r="G57" s="81"/>
      <c r="H57" s="81"/>
      <c r="I57" s="81"/>
      <c r="J57" s="92"/>
      <c r="K57" s="92"/>
    </row>
    <row r="58" spans="1:11" ht="21" customHeight="1" x14ac:dyDescent="0.25">
      <c r="A58" s="56" t="s">
        <v>197</v>
      </c>
      <c r="B58" s="43" t="s">
        <v>372</v>
      </c>
      <c r="C58" s="71">
        <v>45000</v>
      </c>
      <c r="D58" s="5"/>
      <c r="E58" s="6"/>
      <c r="F58" s="6"/>
      <c r="G58" s="4"/>
      <c r="H58" s="4"/>
      <c r="I58" s="4"/>
      <c r="J58" s="50"/>
      <c r="K58" s="50"/>
    </row>
    <row r="59" spans="1:11" ht="56.25" x14ac:dyDescent="0.25">
      <c r="A59" s="99" t="s">
        <v>401</v>
      </c>
      <c r="B59" s="21" t="s">
        <v>344</v>
      </c>
      <c r="C59" s="73">
        <f>C60+C61</f>
        <v>2063000</v>
      </c>
      <c r="D59" s="5"/>
      <c r="E59" s="91"/>
      <c r="F59" s="6"/>
      <c r="G59" s="4"/>
      <c r="H59" s="4"/>
      <c r="I59" s="4"/>
      <c r="J59" s="50"/>
      <c r="K59" s="50"/>
    </row>
    <row r="60" spans="1:11" ht="22.5" customHeight="1" x14ac:dyDescent="0.25">
      <c r="A60" s="44" t="s">
        <v>441</v>
      </c>
      <c r="B60" s="43" t="s">
        <v>345</v>
      </c>
      <c r="C60" s="71">
        <v>1663000</v>
      </c>
      <c r="D60" s="5"/>
      <c r="E60" s="91"/>
      <c r="F60" s="6"/>
      <c r="G60" s="4"/>
      <c r="H60" s="4"/>
      <c r="I60" s="4"/>
      <c r="J60" s="50"/>
      <c r="K60" s="50"/>
    </row>
    <row r="61" spans="1:11" ht="22.5" customHeight="1" x14ac:dyDescent="0.25">
      <c r="A61" s="44" t="s">
        <v>400</v>
      </c>
      <c r="B61" s="43" t="s">
        <v>399</v>
      </c>
      <c r="C61" s="71">
        <v>400000</v>
      </c>
      <c r="D61" s="5"/>
      <c r="E61" s="91"/>
      <c r="F61" s="6"/>
      <c r="G61" s="4"/>
      <c r="H61" s="4"/>
      <c r="I61" s="4"/>
      <c r="J61" s="50"/>
      <c r="K61" s="50"/>
    </row>
    <row r="62" spans="1:11" ht="37.5" x14ac:dyDescent="0.25">
      <c r="A62" s="99" t="s">
        <v>389</v>
      </c>
      <c r="B62" s="21" t="s">
        <v>335</v>
      </c>
      <c r="C62" s="73">
        <f>C63</f>
        <v>12983522.800000001</v>
      </c>
      <c r="D62" s="5"/>
      <c r="E62" s="91"/>
      <c r="F62" s="6"/>
      <c r="G62" s="4"/>
      <c r="H62" s="4"/>
      <c r="I62" s="4"/>
      <c r="J62" s="50"/>
      <c r="K62" s="50"/>
    </row>
    <row r="63" spans="1:11" ht="37.5" x14ac:dyDescent="0.25">
      <c r="A63" s="42" t="s">
        <v>201</v>
      </c>
      <c r="B63" s="43" t="s">
        <v>336</v>
      </c>
      <c r="C63" s="71">
        <v>12983522.800000001</v>
      </c>
      <c r="D63" s="5"/>
      <c r="E63" s="6"/>
      <c r="F63" s="6"/>
      <c r="G63" s="4"/>
      <c r="H63" s="4"/>
      <c r="I63" s="4"/>
      <c r="J63" s="50"/>
      <c r="K63" s="50"/>
    </row>
    <row r="64" spans="1:11" s="3" customFormat="1" ht="56.25" x14ac:dyDescent="0.25">
      <c r="A64" s="90" t="s">
        <v>442</v>
      </c>
      <c r="B64" s="21" t="s">
        <v>319</v>
      </c>
      <c r="C64" s="73">
        <f>C65</f>
        <v>28423552</v>
      </c>
      <c r="D64" s="80"/>
      <c r="E64" s="91"/>
      <c r="F64" s="91"/>
      <c r="G64" s="81"/>
      <c r="H64" s="81"/>
      <c r="I64" s="81"/>
      <c r="J64" s="92"/>
      <c r="K64" s="92"/>
    </row>
    <row r="65" spans="1:11" s="59" customFormat="1" ht="37.5" x14ac:dyDescent="0.25">
      <c r="A65" s="44" t="s">
        <v>199</v>
      </c>
      <c r="B65" s="43">
        <v>1695600000</v>
      </c>
      <c r="C65" s="71">
        <v>28423552</v>
      </c>
      <c r="D65" s="100"/>
      <c r="E65" s="101"/>
      <c r="F65" s="100"/>
    </row>
    <row r="66" spans="1:11" s="59" customFormat="1" ht="37.5" x14ac:dyDescent="0.25">
      <c r="A66" s="109" t="s">
        <v>498</v>
      </c>
      <c r="B66" s="21" t="s">
        <v>499</v>
      </c>
      <c r="C66" s="73">
        <f>C67</f>
        <v>50000</v>
      </c>
      <c r="D66" s="100"/>
      <c r="E66" s="101"/>
      <c r="F66" s="100"/>
    </row>
    <row r="67" spans="1:11" s="59" customFormat="1" x14ac:dyDescent="0.25">
      <c r="A67" s="110" t="s">
        <v>500</v>
      </c>
      <c r="B67" s="43" t="s">
        <v>501</v>
      </c>
      <c r="C67" s="71">
        <v>50000</v>
      </c>
      <c r="D67" s="100"/>
      <c r="E67" s="101"/>
      <c r="F67" s="100"/>
    </row>
    <row r="68" spans="1:11" x14ac:dyDescent="0.3">
      <c r="A68" s="113" t="s">
        <v>137</v>
      </c>
      <c r="B68" s="113"/>
      <c r="C68" s="83">
        <f>C13+C29+C33+C36+C39+C41+C45+C49+C51+C53+C55+C57+C59+C62+C64+C66</f>
        <v>690081750.48999977</v>
      </c>
      <c r="D68" s="5"/>
      <c r="F68" s="5"/>
      <c r="G68" s="4"/>
      <c r="H68" s="4"/>
      <c r="I68" s="4"/>
      <c r="J68" s="50"/>
      <c r="K68" s="50"/>
    </row>
    <row r="69" spans="1:11" x14ac:dyDescent="0.3">
      <c r="A69" s="30"/>
      <c r="B69" s="30"/>
      <c r="C69" s="30"/>
      <c r="E69" s="6"/>
      <c r="F69" s="6"/>
      <c r="G69" s="2"/>
      <c r="H69" s="2"/>
      <c r="I69" s="4"/>
      <c r="J69" s="2"/>
      <c r="K69" s="4"/>
    </row>
    <row r="70" spans="1:11" x14ac:dyDescent="0.3">
      <c r="A70" s="117"/>
      <c r="B70" s="117"/>
      <c r="C70" s="117"/>
      <c r="E70" s="6"/>
      <c r="F70" s="6"/>
      <c r="G70" s="2"/>
      <c r="H70" s="4"/>
      <c r="I70" s="2"/>
      <c r="J70" s="2"/>
      <c r="K70" s="4"/>
    </row>
    <row r="75" spans="1:11" x14ac:dyDescent="0.3">
      <c r="A75" s="33" t="s">
        <v>64</v>
      </c>
    </row>
  </sheetData>
  <mergeCells count="4">
    <mergeCell ref="A70:C70"/>
    <mergeCell ref="A9:C9"/>
    <mergeCell ref="A10:C10"/>
    <mergeCell ref="A68:B68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2020-09-09T00:56:05Z</dcterms:modified>
</cp:coreProperties>
</file>