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065" windowWidth="12645" windowHeight="10845"/>
  </bookViews>
  <sheets>
    <sheet name="расходы" sheetId="9" r:id="rId1"/>
  </sheets>
  <definedNames>
    <definedName name="_xlnm.Print_Titles" localSheetId="0">расходы!$9:$9</definedName>
    <definedName name="_xlnm.Print_Area" localSheetId="0">расходы!$A$1:$H$470</definedName>
  </definedNames>
  <calcPr calcId="145621"/>
</workbook>
</file>

<file path=xl/calcChain.xml><?xml version="1.0" encoding="utf-8"?>
<calcChain xmlns="http://schemas.openxmlformats.org/spreadsheetml/2006/main">
  <c r="F460" i="9" l="1"/>
  <c r="G460" i="9"/>
  <c r="E460" i="9"/>
  <c r="F464" i="9"/>
  <c r="G464" i="9"/>
  <c r="F465" i="9"/>
  <c r="G465" i="9"/>
  <c r="E465" i="9"/>
  <c r="E464" i="9"/>
  <c r="G417" i="9"/>
  <c r="F418" i="9"/>
  <c r="F417" i="9" s="1"/>
  <c r="G418" i="9"/>
  <c r="E418" i="9"/>
  <c r="E417" i="9"/>
  <c r="F281" i="9"/>
  <c r="F280" i="9" s="1"/>
  <c r="G281" i="9"/>
  <c r="G280" i="9" s="1"/>
  <c r="G277" i="9"/>
  <c r="F278" i="9"/>
  <c r="F277" i="9" s="1"/>
  <c r="G278" i="9"/>
  <c r="E281" i="9"/>
  <c r="E280" i="9"/>
  <c r="E278" i="9"/>
  <c r="E277" i="9"/>
  <c r="E14" i="9" l="1"/>
  <c r="E13" i="9" s="1"/>
  <c r="E12" i="9" s="1"/>
  <c r="E11" i="9" s="1"/>
  <c r="E19" i="9"/>
  <c r="E18" i="9" s="1"/>
  <c r="E22" i="9"/>
  <c r="E24" i="9"/>
  <c r="E26" i="9"/>
  <c r="E29" i="9"/>
  <c r="E28" i="9" s="1"/>
  <c r="E34" i="9"/>
  <c r="E36" i="9"/>
  <c r="E42" i="9"/>
  <c r="E41" i="9" s="1"/>
  <c r="E40" i="9" s="1"/>
  <c r="E39" i="9" s="1"/>
  <c r="E38" i="9" s="1"/>
  <c r="E47" i="9"/>
  <c r="E49" i="9"/>
  <c r="E51" i="9"/>
  <c r="E54" i="9"/>
  <c r="E53" i="9" s="1"/>
  <c r="E57" i="9"/>
  <c r="E56" i="9" s="1"/>
  <c r="E62" i="9"/>
  <c r="E61" i="9" s="1"/>
  <c r="E60" i="9" s="1"/>
  <c r="E59" i="9" s="1"/>
  <c r="E67" i="9"/>
  <c r="E66" i="9" s="1"/>
  <c r="E65" i="9" s="1"/>
  <c r="E64" i="9" s="1"/>
  <c r="E73" i="9"/>
  <c r="E72" i="9" s="1"/>
  <c r="E76" i="9"/>
  <c r="E75" i="9" s="1"/>
  <c r="E79" i="9"/>
  <c r="E81" i="9"/>
  <c r="E83" i="9"/>
  <c r="E88" i="9"/>
  <c r="E90" i="9"/>
  <c r="E92" i="9"/>
  <c r="E94" i="9"/>
  <c r="E98" i="9"/>
  <c r="E97" i="9" s="1"/>
  <c r="E96" i="9" s="1"/>
  <c r="E102" i="9"/>
  <c r="E104" i="9"/>
  <c r="E106" i="9"/>
  <c r="E109" i="9"/>
  <c r="E108" i="9" s="1"/>
  <c r="E112" i="9"/>
  <c r="E111" i="9" s="1"/>
  <c r="E115" i="9"/>
  <c r="E114" i="9" s="1"/>
  <c r="E118" i="9"/>
  <c r="E117" i="9" s="1"/>
  <c r="E121" i="9"/>
  <c r="E120" i="9" s="1"/>
  <c r="E124" i="9"/>
  <c r="E123" i="9" s="1"/>
  <c r="E128" i="9"/>
  <c r="E127" i="9" s="1"/>
  <c r="E131" i="9"/>
  <c r="E133" i="9"/>
  <c r="E136" i="9"/>
  <c r="E138" i="9"/>
  <c r="E141" i="9"/>
  <c r="E143" i="9"/>
  <c r="E146" i="9"/>
  <c r="E148" i="9"/>
  <c r="F155" i="9"/>
  <c r="F154" i="9" s="1"/>
  <c r="F153" i="9" s="1"/>
  <c r="F152" i="9" s="1"/>
  <c r="F151" i="9" s="1"/>
  <c r="F160" i="9"/>
  <c r="F159" i="9" s="1"/>
  <c r="F158" i="9" s="1"/>
  <c r="F157" i="9" s="1"/>
  <c r="F166" i="9"/>
  <c r="F165" i="9" s="1"/>
  <c r="F164" i="9" s="1"/>
  <c r="F163" i="9" s="1"/>
  <c r="F162" i="9" s="1"/>
  <c r="F173" i="9"/>
  <c r="F172" i="9" s="1"/>
  <c r="F171" i="9" s="1"/>
  <c r="F170" i="9" s="1"/>
  <c r="F169" i="9" s="1"/>
  <c r="F178" i="9"/>
  <c r="F177" i="9" s="1"/>
  <c r="F176" i="9" s="1"/>
  <c r="F175" i="9" s="1"/>
  <c r="F184" i="9"/>
  <c r="F183" i="9" s="1"/>
  <c r="F187" i="9"/>
  <c r="F186" i="9" s="1"/>
  <c r="F190" i="9"/>
  <c r="F189" i="9" s="1"/>
  <c r="F196" i="9"/>
  <c r="F195" i="9" s="1"/>
  <c r="F199" i="9"/>
  <c r="F198" i="9" s="1"/>
  <c r="F203" i="9"/>
  <c r="F202" i="9" s="1"/>
  <c r="F201" i="9" s="1"/>
  <c r="F210" i="9"/>
  <c r="F209" i="9" s="1"/>
  <c r="F208" i="9" s="1"/>
  <c r="F207" i="9" s="1"/>
  <c r="F206" i="9" s="1"/>
  <c r="F216" i="9"/>
  <c r="F215" i="9" s="1"/>
  <c r="F219" i="9"/>
  <c r="F218" i="9" s="1"/>
  <c r="F221" i="9"/>
  <c r="F194" i="9" l="1"/>
  <c r="F193" i="9" s="1"/>
  <c r="E135" i="9"/>
  <c r="E130" i="9"/>
  <c r="E126" i="9" s="1"/>
  <c r="E100" i="9" s="1"/>
  <c r="E33" i="9"/>
  <c r="E32" i="9" s="1"/>
  <c r="E31" i="9" s="1"/>
  <c r="E21" i="9"/>
  <c r="E17" i="9" s="1"/>
  <c r="E16" i="9" s="1"/>
  <c r="E145" i="9"/>
  <c r="E78" i="9"/>
  <c r="E46" i="9"/>
  <c r="E45" i="9" s="1"/>
  <c r="E44" i="9" s="1"/>
  <c r="E87" i="9"/>
  <c r="E140" i="9"/>
  <c r="E71" i="9"/>
  <c r="E101" i="9"/>
  <c r="F150" i="9"/>
  <c r="F192" i="9"/>
  <c r="F182" i="9"/>
  <c r="F181" i="9" s="1"/>
  <c r="F180" i="9" s="1"/>
  <c r="E468" i="9"/>
  <c r="E467" i="9" s="1"/>
  <c r="E462" i="9"/>
  <c r="E461" i="9" s="1"/>
  <c r="E456" i="9"/>
  <c r="E455" i="9" s="1"/>
  <c r="E454" i="9" s="1"/>
  <c r="E453" i="9" s="1"/>
  <c r="E452" i="9" s="1"/>
  <c r="E451" i="9" s="1"/>
  <c r="E449" i="9"/>
  <c r="E448" i="9" s="1"/>
  <c r="E446" i="9"/>
  <c r="E444" i="9"/>
  <c r="E441" i="9"/>
  <c r="E440" i="9" s="1"/>
  <c r="E435" i="9"/>
  <c r="E434" i="9" s="1"/>
  <c r="E433" i="9" s="1"/>
  <c r="E432" i="9" s="1"/>
  <c r="E430" i="9"/>
  <c r="E428" i="9"/>
  <c r="E422" i="9"/>
  <c r="E421" i="9" s="1"/>
  <c r="E420" i="9" s="1"/>
  <c r="E415" i="9"/>
  <c r="E414" i="9" s="1"/>
  <c r="E413" i="9" s="1"/>
  <c r="E412" i="9" s="1"/>
  <c r="E410" i="9"/>
  <c r="E409" i="9" s="1"/>
  <c r="E408" i="9" s="1"/>
  <c r="E405" i="9"/>
  <c r="E404" i="9" s="1"/>
  <c r="E403" i="9" s="1"/>
  <c r="E402" i="9" s="1"/>
  <c r="E398" i="9"/>
  <c r="E397" i="9" s="1"/>
  <c r="E395" i="9"/>
  <c r="E394" i="9" s="1"/>
  <c r="E392" i="9"/>
  <c r="E391" i="9" s="1"/>
  <c r="E389" i="9"/>
  <c r="E388" i="9" s="1"/>
  <c r="E383" i="9"/>
  <c r="E382" i="9" s="1"/>
  <c r="E380" i="9"/>
  <c r="E378" i="9"/>
  <c r="E376" i="9"/>
  <c r="E374" i="9"/>
  <c r="E371" i="9"/>
  <c r="E369" i="9"/>
  <c r="E367" i="9"/>
  <c r="E362" i="9"/>
  <c r="E361" i="9" s="1"/>
  <c r="E359" i="9"/>
  <c r="E357" i="9"/>
  <c r="E354" i="9"/>
  <c r="E353" i="9" s="1"/>
  <c r="E348" i="9"/>
  <c r="E347" i="9" s="1"/>
  <c r="E346" i="9" s="1"/>
  <c r="E344" i="9"/>
  <c r="E343" i="9" s="1"/>
  <c r="E341" i="9"/>
  <c r="E340" i="9" s="1"/>
  <c r="E338" i="9"/>
  <c r="E337" i="9" s="1"/>
  <c r="E335" i="9"/>
  <c r="E334" i="9" s="1"/>
  <c r="E332" i="9"/>
  <c r="E331" i="9" s="1"/>
  <c r="E326" i="9"/>
  <c r="E325" i="9" s="1"/>
  <c r="E323" i="9"/>
  <c r="E322" i="9" s="1"/>
  <c r="E320" i="9"/>
  <c r="E319" i="9" s="1"/>
  <c r="E317" i="9"/>
  <c r="E316" i="9" s="1"/>
  <c r="E314" i="9"/>
  <c r="E313" i="9" s="1"/>
  <c r="E311" i="9"/>
  <c r="E310" i="9" s="1"/>
  <c r="E308" i="9"/>
  <c r="E307" i="9" s="1"/>
  <c r="E305" i="9"/>
  <c r="E304" i="9" s="1"/>
  <c r="E299" i="9"/>
  <c r="E298" i="9" s="1"/>
  <c r="E296" i="9"/>
  <c r="E295" i="9" s="1"/>
  <c r="E293" i="9"/>
  <c r="E292" i="9" s="1"/>
  <c r="E290" i="9"/>
  <c r="E289" i="9" s="1"/>
  <c r="E287" i="9"/>
  <c r="E286" i="9" s="1"/>
  <c r="E284" i="9"/>
  <c r="E283" i="9" s="1"/>
  <c r="E275" i="9"/>
  <c r="E274" i="9" s="1"/>
  <c r="E272" i="9"/>
  <c r="E271" i="9" s="1"/>
  <c r="E265" i="9"/>
  <c r="E264" i="9" s="1"/>
  <c r="E262" i="9"/>
  <c r="E261" i="9" s="1"/>
  <c r="E259" i="9"/>
  <c r="E258" i="9" s="1"/>
  <c r="E257" i="9" s="1"/>
  <c r="E252" i="9"/>
  <c r="E251" i="9" s="1"/>
  <c r="E249" i="9"/>
  <c r="E248" i="9" s="1"/>
  <c r="E243" i="9"/>
  <c r="E242" i="9" s="1"/>
  <c r="E241" i="9" s="1"/>
  <c r="E240" i="9" s="1"/>
  <c r="E238" i="9"/>
  <c r="E237" i="9" s="1"/>
  <c r="E236" i="9" s="1"/>
  <c r="E233" i="9"/>
  <c r="E232" i="9" s="1"/>
  <c r="E230" i="9"/>
  <c r="E229" i="9" s="1"/>
  <c r="E227" i="9"/>
  <c r="E226" i="9" s="1"/>
  <c r="E224" i="9"/>
  <c r="E223" i="9" s="1"/>
  <c r="E221" i="9"/>
  <c r="E219" i="9"/>
  <c r="E218" i="9" s="1"/>
  <c r="E216" i="9"/>
  <c r="E215" i="9" s="1"/>
  <c r="E210" i="9"/>
  <c r="E209" i="9" s="1"/>
  <c r="E208" i="9" s="1"/>
  <c r="E207" i="9" s="1"/>
  <c r="E206" i="9" s="1"/>
  <c r="E203" i="9"/>
  <c r="E202" i="9" s="1"/>
  <c r="E201" i="9" s="1"/>
  <c r="E199" i="9"/>
  <c r="E198" i="9" s="1"/>
  <c r="E196" i="9"/>
  <c r="E195" i="9" s="1"/>
  <c r="E190" i="9"/>
  <c r="E189" i="9" s="1"/>
  <c r="E187" i="9"/>
  <c r="E186" i="9" s="1"/>
  <c r="E184" i="9"/>
  <c r="E183" i="9" s="1"/>
  <c r="E178" i="9"/>
  <c r="E177" i="9" s="1"/>
  <c r="E176" i="9" s="1"/>
  <c r="E175" i="9" s="1"/>
  <c r="E173" i="9"/>
  <c r="E172" i="9" s="1"/>
  <c r="E171" i="9" s="1"/>
  <c r="E170" i="9" s="1"/>
  <c r="E169" i="9" s="1"/>
  <c r="E166" i="9"/>
  <c r="E165" i="9" s="1"/>
  <c r="E164" i="9" s="1"/>
  <c r="E163" i="9" s="1"/>
  <c r="E162" i="9" s="1"/>
  <c r="E160" i="9"/>
  <c r="E159" i="9" s="1"/>
  <c r="E158" i="9" s="1"/>
  <c r="E157" i="9" s="1"/>
  <c r="E155" i="9"/>
  <c r="E154" i="9" s="1"/>
  <c r="E153" i="9" s="1"/>
  <c r="E152" i="9" s="1"/>
  <c r="E151" i="9" s="1"/>
  <c r="E443" i="9" l="1"/>
  <c r="E439" i="9" s="1"/>
  <c r="E438" i="9" s="1"/>
  <c r="E437" i="9" s="1"/>
  <c r="E270" i="9"/>
  <c r="E366" i="9"/>
  <c r="E356" i="9"/>
  <c r="E352" i="9" s="1"/>
  <c r="E351" i="9" s="1"/>
  <c r="E350" i="9" s="1"/>
  <c r="F168" i="9"/>
  <c r="E70" i="9"/>
  <c r="E69" i="9" s="1"/>
  <c r="E459" i="9"/>
  <c r="E458" i="9" s="1"/>
  <c r="E427" i="9"/>
  <c r="E426" i="9" s="1"/>
  <c r="E425" i="9" s="1"/>
  <c r="E424" i="9" s="1"/>
  <c r="E407" i="9"/>
  <c r="E387" i="9"/>
  <c r="E386" i="9" s="1"/>
  <c r="E385" i="9" s="1"/>
  <c r="E373" i="9"/>
  <c r="E330" i="9"/>
  <c r="E329" i="9" s="1"/>
  <c r="E328" i="9" s="1"/>
  <c r="E303" i="9"/>
  <c r="E302" i="9" s="1"/>
  <c r="E301" i="9" s="1"/>
  <c r="E269" i="9"/>
  <c r="E268" i="9" s="1"/>
  <c r="E256" i="9"/>
  <c r="E255" i="9" s="1"/>
  <c r="E254" i="9" s="1"/>
  <c r="E247" i="9"/>
  <c r="E246" i="9" s="1"/>
  <c r="E245" i="9" s="1"/>
  <c r="E235" i="9"/>
  <c r="E214" i="9"/>
  <c r="E213" i="9" s="1"/>
  <c r="E212" i="9" s="1"/>
  <c r="E194" i="9"/>
  <c r="E193" i="9" s="1"/>
  <c r="E192" i="9" s="1"/>
  <c r="E182" i="9"/>
  <c r="E181" i="9" s="1"/>
  <c r="E180" i="9" s="1"/>
  <c r="E150" i="9"/>
  <c r="E401" i="9" l="1"/>
  <c r="E365" i="9"/>
  <c r="E364" i="9" s="1"/>
  <c r="E267" i="9" s="1"/>
  <c r="E205" i="9"/>
  <c r="E168" i="9"/>
  <c r="E10" i="9"/>
  <c r="H144" i="9"/>
  <c r="G143" i="9"/>
  <c r="H143" i="9" s="1"/>
  <c r="F143" i="9"/>
  <c r="E470" i="9" l="1"/>
  <c r="E473" i="9" s="1"/>
  <c r="H15" i="9"/>
  <c r="H20" i="9"/>
  <c r="H23" i="9"/>
  <c r="H25" i="9"/>
  <c r="H27" i="9"/>
  <c r="H30" i="9"/>
  <c r="H35" i="9"/>
  <c r="H37" i="9"/>
  <c r="H43" i="9"/>
  <c r="H48" i="9"/>
  <c r="H50" i="9"/>
  <c r="H52" i="9"/>
  <c r="H55" i="9"/>
  <c r="H58" i="9"/>
  <c r="H63" i="9"/>
  <c r="H68" i="9"/>
  <c r="H74" i="9"/>
  <c r="H77" i="9"/>
  <c r="H80" i="9"/>
  <c r="H82" i="9"/>
  <c r="H84" i="9"/>
  <c r="H85" i="9"/>
  <c r="H86" i="9"/>
  <c r="H89" i="9"/>
  <c r="H91" i="9"/>
  <c r="H93" i="9"/>
  <c r="H95" i="9"/>
  <c r="H99" i="9"/>
  <c r="H103" i="9"/>
  <c r="H105" i="9"/>
  <c r="H107" i="9"/>
  <c r="H110" i="9"/>
  <c r="H113" i="9"/>
  <c r="H116" i="9"/>
  <c r="H119" i="9"/>
  <c r="H122" i="9"/>
  <c r="H125" i="9"/>
  <c r="H129" i="9"/>
  <c r="H132" i="9"/>
  <c r="H134" i="9"/>
  <c r="H137" i="9"/>
  <c r="H139" i="9"/>
  <c r="H142" i="9"/>
  <c r="H147" i="9"/>
  <c r="H149" i="9"/>
  <c r="H156" i="9"/>
  <c r="H161" i="9"/>
  <c r="H167" i="9"/>
  <c r="H174" i="9"/>
  <c r="H179" i="9"/>
  <c r="H185" i="9"/>
  <c r="H188" i="9"/>
  <c r="H191" i="9"/>
  <c r="H197" i="9"/>
  <c r="H200" i="9"/>
  <c r="H204" i="9"/>
  <c r="H211" i="9"/>
  <c r="H217" i="9"/>
  <c r="H220" i="9"/>
  <c r="H222" i="9"/>
  <c r="H225" i="9"/>
  <c r="H228" i="9"/>
  <c r="H231" i="9"/>
  <c r="H234" i="9"/>
  <c r="H239" i="9"/>
  <c r="H244" i="9"/>
  <c r="H250" i="9"/>
  <c r="H253" i="9"/>
  <c r="H260" i="9"/>
  <c r="H263" i="9"/>
  <c r="H266" i="9"/>
  <c r="H273" i="9"/>
  <c r="H276" i="9"/>
  <c r="H285" i="9"/>
  <c r="H288" i="9"/>
  <c r="H291" i="9"/>
  <c r="H294" i="9"/>
  <c r="H297" i="9"/>
  <c r="H300" i="9"/>
  <c r="H306" i="9"/>
  <c r="H309" i="9"/>
  <c r="H312" i="9"/>
  <c r="H315" i="9"/>
  <c r="H318" i="9"/>
  <c r="H321" i="9"/>
  <c r="H324" i="9"/>
  <c r="H327" i="9"/>
  <c r="H333" i="9"/>
  <c r="H336" i="9"/>
  <c r="H339" i="9"/>
  <c r="H342" i="9"/>
  <c r="H345" i="9"/>
  <c r="H349" i="9"/>
  <c r="H355" i="9"/>
  <c r="H358" i="9"/>
  <c r="H360" i="9"/>
  <c r="H363" i="9"/>
  <c r="H368" i="9"/>
  <c r="H370" i="9"/>
  <c r="H372" i="9"/>
  <c r="H375" i="9"/>
  <c r="H377" i="9"/>
  <c r="H379" i="9"/>
  <c r="H381" i="9"/>
  <c r="H384" i="9"/>
  <c r="H390" i="9"/>
  <c r="H393" i="9"/>
  <c r="H396" i="9"/>
  <c r="H399" i="9"/>
  <c r="H400" i="9"/>
  <c r="H406" i="9"/>
  <c r="H411" i="9"/>
  <c r="H416" i="9"/>
  <c r="H423" i="9"/>
  <c r="H429" i="9"/>
  <c r="H431" i="9"/>
  <c r="H436" i="9"/>
  <c r="H442" i="9"/>
  <c r="H445" i="9"/>
  <c r="H447" i="9"/>
  <c r="H450" i="9"/>
  <c r="H457" i="9"/>
  <c r="H463" i="9"/>
  <c r="H469" i="9"/>
  <c r="G468" i="9"/>
  <c r="G467" i="9" s="1"/>
  <c r="G462" i="9"/>
  <c r="G461" i="9" s="1"/>
  <c r="G456" i="9"/>
  <c r="G455" i="9" s="1"/>
  <c r="G454" i="9" s="1"/>
  <c r="G453" i="9" s="1"/>
  <c r="G452" i="9" s="1"/>
  <c r="G451" i="9" s="1"/>
  <c r="G449" i="9"/>
  <c r="G448" i="9" s="1"/>
  <c r="G446" i="9"/>
  <c r="G444" i="9"/>
  <c r="G441" i="9"/>
  <c r="G440" i="9" s="1"/>
  <c r="G435" i="9"/>
  <c r="G430" i="9"/>
  <c r="G428" i="9"/>
  <c r="G422" i="9"/>
  <c r="G421" i="9" s="1"/>
  <c r="G420" i="9" s="1"/>
  <c r="G415" i="9"/>
  <c r="G414" i="9" s="1"/>
  <c r="G413" i="9" s="1"/>
  <c r="G412" i="9" s="1"/>
  <c r="G410" i="9"/>
  <c r="G405" i="9"/>
  <c r="G404" i="9" s="1"/>
  <c r="G403" i="9" s="1"/>
  <c r="G402" i="9" s="1"/>
  <c r="G398" i="9"/>
  <c r="G397" i="9" s="1"/>
  <c r="G395" i="9"/>
  <c r="G394" i="9" s="1"/>
  <c r="G392" i="9"/>
  <c r="G391" i="9" s="1"/>
  <c r="G389" i="9"/>
  <c r="G388" i="9" s="1"/>
  <c r="G383" i="9"/>
  <c r="G382" i="9" s="1"/>
  <c r="G380" i="9"/>
  <c r="G378" i="9"/>
  <c r="G376" i="9"/>
  <c r="G374" i="9"/>
  <c r="G371" i="9"/>
  <c r="G369" i="9"/>
  <c r="G367" i="9"/>
  <c r="G362" i="9"/>
  <c r="G361" i="9" s="1"/>
  <c r="G359" i="9"/>
  <c r="G357" i="9"/>
  <c r="G354" i="9"/>
  <c r="G353" i="9" s="1"/>
  <c r="G348" i="9"/>
  <c r="G347" i="9" s="1"/>
  <c r="G346" i="9" s="1"/>
  <c r="G344" i="9"/>
  <c r="G343" i="9" s="1"/>
  <c r="G341" i="9"/>
  <c r="G340" i="9" s="1"/>
  <c r="G338" i="9"/>
  <c r="G337" i="9" s="1"/>
  <c r="G335" i="9"/>
  <c r="G334" i="9" s="1"/>
  <c r="G332" i="9"/>
  <c r="G326" i="9"/>
  <c r="G325" i="9" s="1"/>
  <c r="G323" i="9"/>
  <c r="G322" i="9" s="1"/>
  <c r="G320" i="9"/>
  <c r="G319" i="9" s="1"/>
  <c r="G317" i="9"/>
  <c r="G316" i="9" s="1"/>
  <c r="G314" i="9"/>
  <c r="G313" i="9" s="1"/>
  <c r="G311" i="9"/>
  <c r="G310" i="9" s="1"/>
  <c r="G308" i="9"/>
  <c r="G307" i="9" s="1"/>
  <c r="G305" i="9"/>
  <c r="G304" i="9" s="1"/>
  <c r="G299" i="9"/>
  <c r="G298" i="9" s="1"/>
  <c r="G296" i="9"/>
  <c r="G295" i="9" s="1"/>
  <c r="G293" i="9"/>
  <c r="G292" i="9" s="1"/>
  <c r="G290" i="9"/>
  <c r="G289" i="9" s="1"/>
  <c r="G287" i="9"/>
  <c r="G286" i="9" s="1"/>
  <c r="G284" i="9"/>
  <c r="G283" i="9" s="1"/>
  <c r="G275" i="9"/>
  <c r="G274" i="9" s="1"/>
  <c r="G272" i="9"/>
  <c r="G271" i="9" s="1"/>
  <c r="G265" i="9"/>
  <c r="G264" i="9" s="1"/>
  <c r="G262" i="9"/>
  <c r="G261" i="9" s="1"/>
  <c r="G259" i="9"/>
  <c r="G258" i="9" s="1"/>
  <c r="G257" i="9" s="1"/>
  <c r="G252" i="9"/>
  <c r="G251" i="9" s="1"/>
  <c r="G249" i="9"/>
  <c r="G248" i="9" s="1"/>
  <c r="G243" i="9"/>
  <c r="G238" i="9"/>
  <c r="G233" i="9"/>
  <c r="G232" i="9" s="1"/>
  <c r="G230" i="9"/>
  <c r="G229" i="9" s="1"/>
  <c r="G227" i="9"/>
  <c r="G226" i="9" s="1"/>
  <c r="G224" i="9"/>
  <c r="G223" i="9" s="1"/>
  <c r="G221" i="9"/>
  <c r="G219" i="9"/>
  <c r="G216" i="9"/>
  <c r="G215" i="9" s="1"/>
  <c r="G210" i="9"/>
  <c r="G209" i="9" s="1"/>
  <c r="G208" i="9" s="1"/>
  <c r="G207" i="9" s="1"/>
  <c r="G206" i="9" s="1"/>
  <c r="G203" i="9"/>
  <c r="G202" i="9" s="1"/>
  <c r="G201" i="9" s="1"/>
  <c r="G199" i="9"/>
  <c r="G198" i="9" s="1"/>
  <c r="G196" i="9"/>
  <c r="G195" i="9" s="1"/>
  <c r="G190" i="9"/>
  <c r="G189" i="9" s="1"/>
  <c r="G187" i="9"/>
  <c r="G186" i="9" s="1"/>
  <c r="G184" i="9"/>
  <c r="G183" i="9" s="1"/>
  <c r="G178" i="9"/>
  <c r="G173" i="9"/>
  <c r="G172" i="9" s="1"/>
  <c r="G171" i="9" s="1"/>
  <c r="G170" i="9" s="1"/>
  <c r="G169" i="9" s="1"/>
  <c r="G166" i="9"/>
  <c r="G165" i="9" s="1"/>
  <c r="G164" i="9" s="1"/>
  <c r="G163" i="9" s="1"/>
  <c r="G162" i="9" s="1"/>
  <c r="G160" i="9"/>
  <c r="G155" i="9"/>
  <c r="G154" i="9" s="1"/>
  <c r="G153" i="9" s="1"/>
  <c r="G152" i="9" s="1"/>
  <c r="G151" i="9" s="1"/>
  <c r="G148" i="9"/>
  <c r="G146" i="9"/>
  <c r="G141" i="9"/>
  <c r="G140" i="9" s="1"/>
  <c r="G138" i="9"/>
  <c r="G136" i="9"/>
  <c r="G133" i="9"/>
  <c r="G131" i="9"/>
  <c r="G128" i="9"/>
  <c r="G127" i="9" s="1"/>
  <c r="G124" i="9"/>
  <c r="G123" i="9" s="1"/>
  <c r="G121" i="9"/>
  <c r="G120" i="9" s="1"/>
  <c r="G118" i="9"/>
  <c r="G117" i="9" s="1"/>
  <c r="G115" i="9"/>
  <c r="G114" i="9" s="1"/>
  <c r="G112" i="9"/>
  <c r="G111" i="9" s="1"/>
  <c r="G109" i="9"/>
  <c r="G108" i="9" s="1"/>
  <c r="G106" i="9"/>
  <c r="G104" i="9"/>
  <c r="G102" i="9"/>
  <c r="G98" i="9"/>
  <c r="G97" i="9" s="1"/>
  <c r="G96" i="9" s="1"/>
  <c r="G94" i="9"/>
  <c r="G92" i="9"/>
  <c r="G90" i="9"/>
  <c r="G88" i="9"/>
  <c r="G83" i="9"/>
  <c r="G81" i="9"/>
  <c r="G79" i="9"/>
  <c r="G76" i="9"/>
  <c r="G75" i="9" s="1"/>
  <c r="G73" i="9"/>
  <c r="G72" i="9" s="1"/>
  <c r="G67" i="9"/>
  <c r="G62" i="9"/>
  <c r="G57" i="9"/>
  <c r="G56" i="9" s="1"/>
  <c r="G54" i="9"/>
  <c r="G53" i="9" s="1"/>
  <c r="G51" i="9"/>
  <c r="G49" i="9"/>
  <c r="G47" i="9"/>
  <c r="G42" i="9"/>
  <c r="G41" i="9" s="1"/>
  <c r="G40" i="9" s="1"/>
  <c r="G39" i="9" s="1"/>
  <c r="G38" i="9" s="1"/>
  <c r="G36" i="9"/>
  <c r="G34" i="9"/>
  <c r="G29" i="9"/>
  <c r="G28" i="9" s="1"/>
  <c r="G26" i="9"/>
  <c r="G24" i="9"/>
  <c r="G22" i="9"/>
  <c r="G19" i="9"/>
  <c r="G14" i="9"/>
  <c r="G13" i="9" s="1"/>
  <c r="G12" i="9" s="1"/>
  <c r="G11" i="9" s="1"/>
  <c r="G270" i="9" l="1"/>
  <c r="G443" i="9"/>
  <c r="G409" i="9"/>
  <c r="G408" i="9" s="1"/>
  <c r="G366" i="9"/>
  <c r="G331" i="9"/>
  <c r="G330" i="9" s="1"/>
  <c r="G237" i="9"/>
  <c r="G236" i="9" s="1"/>
  <c r="G177" i="9"/>
  <c r="G176" i="9" s="1"/>
  <c r="G175" i="9" s="1"/>
  <c r="G101" i="9"/>
  <c r="G61" i="9"/>
  <c r="G60" i="9" s="1"/>
  <c r="G59" i="9" s="1"/>
  <c r="G434" i="9"/>
  <c r="G356" i="9"/>
  <c r="G242" i="9"/>
  <c r="G159" i="9"/>
  <c r="G18" i="9"/>
  <c r="G46" i="9"/>
  <c r="G66" i="9"/>
  <c r="G135" i="9"/>
  <c r="G21" i="9"/>
  <c r="G33" i="9"/>
  <c r="G130" i="9"/>
  <c r="G439" i="9"/>
  <c r="G427" i="9"/>
  <c r="G387" i="9"/>
  <c r="G373" i="9"/>
  <c r="G303" i="9"/>
  <c r="G256" i="9"/>
  <c r="G247" i="9"/>
  <c r="G218" i="9"/>
  <c r="G214" i="9" s="1"/>
  <c r="G194" i="9"/>
  <c r="G182" i="9"/>
  <c r="G145" i="9"/>
  <c r="G87" i="9"/>
  <c r="G78" i="9"/>
  <c r="G71" i="9"/>
  <c r="G45" i="9"/>
  <c r="G407" i="9" l="1"/>
  <c r="G17" i="9"/>
  <c r="G16" i="9" s="1"/>
  <c r="G459" i="9"/>
  <c r="G438" i="9"/>
  <c r="G426" i="9"/>
  <c r="G433" i="9"/>
  <c r="G386" i="9"/>
  <c r="G302" i="9"/>
  <c r="G329" i="9"/>
  <c r="G352" i="9"/>
  <c r="G269" i="9"/>
  <c r="G365" i="9"/>
  <c r="G255" i="9"/>
  <c r="G246" i="9"/>
  <c r="G241" i="9"/>
  <c r="G213" i="9"/>
  <c r="G181" i="9"/>
  <c r="G193" i="9"/>
  <c r="G158" i="9"/>
  <c r="G44" i="9"/>
  <c r="G126" i="9"/>
  <c r="G65" i="9"/>
  <c r="G70" i="9"/>
  <c r="G32" i="9"/>
  <c r="G458" i="9" l="1"/>
  <c r="G437" i="9"/>
  <c r="G432" i="9"/>
  <c r="G425" i="9"/>
  <c r="G385" i="9"/>
  <c r="G328" i="9"/>
  <c r="G268" i="9"/>
  <c r="G351" i="9"/>
  <c r="G301" i="9"/>
  <c r="G364" i="9"/>
  <c r="G254" i="9"/>
  <c r="G212" i="9"/>
  <c r="G245" i="9"/>
  <c r="G240" i="9"/>
  <c r="G192" i="9"/>
  <c r="G180" i="9"/>
  <c r="G157" i="9"/>
  <c r="G31" i="9"/>
  <c r="G64" i="9"/>
  <c r="G100" i="9"/>
  <c r="F81" i="9"/>
  <c r="H81" i="9" s="1"/>
  <c r="G424" i="9" l="1"/>
  <c r="G350" i="9"/>
  <c r="G235" i="9"/>
  <c r="G168" i="9"/>
  <c r="G150" i="9"/>
  <c r="G69" i="9"/>
  <c r="F378" i="9"/>
  <c r="H378" i="9" s="1"/>
  <c r="F371" i="9"/>
  <c r="H371" i="9" s="1"/>
  <c r="F344" i="9"/>
  <c r="H221" i="9"/>
  <c r="H203" i="9" l="1"/>
  <c r="F343" i="9"/>
  <c r="H343" i="9" s="1"/>
  <c r="H344" i="9"/>
  <c r="G401" i="9"/>
  <c r="G267" i="9"/>
  <c r="G205" i="9"/>
  <c r="G10" i="9"/>
  <c r="F422" i="9"/>
  <c r="F389" i="9"/>
  <c r="F317" i="9"/>
  <c r="F249" i="9"/>
  <c r="F104" i="9"/>
  <c r="H104" i="9" s="1"/>
  <c r="F92" i="9"/>
  <c r="H92" i="9" s="1"/>
  <c r="F316" i="9" l="1"/>
  <c r="H316" i="9" s="1"/>
  <c r="H317" i="9"/>
  <c r="H201" i="9"/>
  <c r="H202" i="9"/>
  <c r="F388" i="9"/>
  <c r="H388" i="9" s="1"/>
  <c r="H389" i="9"/>
  <c r="F421" i="9"/>
  <c r="H422" i="9"/>
  <c r="F248" i="9"/>
  <c r="H248" i="9" s="1"/>
  <c r="H249" i="9"/>
  <c r="G470" i="9"/>
  <c r="F341" i="9"/>
  <c r="F62" i="9"/>
  <c r="F420" i="9" l="1"/>
  <c r="H420" i="9" s="1"/>
  <c r="H421" i="9"/>
  <c r="F340" i="9"/>
  <c r="H340" i="9" s="1"/>
  <c r="H341" i="9"/>
  <c r="F61" i="9"/>
  <c r="H62" i="9"/>
  <c r="F233" i="9"/>
  <c r="F230" i="9"/>
  <c r="F67" i="9"/>
  <c r="F232" i="9" l="1"/>
  <c r="H232" i="9" s="1"/>
  <c r="H233" i="9"/>
  <c r="F229" i="9"/>
  <c r="H229" i="9" s="1"/>
  <c r="H230" i="9"/>
  <c r="F66" i="9"/>
  <c r="H67" i="9"/>
  <c r="F60" i="9"/>
  <c r="H61" i="9"/>
  <c r="F59" i="9" l="1"/>
  <c r="H59" i="9" s="1"/>
  <c r="H60" i="9"/>
  <c r="F65" i="9"/>
  <c r="H66" i="9"/>
  <c r="F287" i="9"/>
  <c r="F128" i="9"/>
  <c r="F109" i="9"/>
  <c r="F106" i="9"/>
  <c r="H106" i="9" s="1"/>
  <c r="F127" i="9" l="1"/>
  <c r="H127" i="9" s="1"/>
  <c r="H128" i="9"/>
  <c r="H215" i="9"/>
  <c r="H216" i="9"/>
  <c r="F108" i="9"/>
  <c r="H108" i="9" s="1"/>
  <c r="H109" i="9"/>
  <c r="F286" i="9"/>
  <c r="H286" i="9" s="1"/>
  <c r="H287" i="9"/>
  <c r="H65" i="9"/>
  <c r="F64" i="9"/>
  <c r="H64" i="9" s="1"/>
  <c r="F435" i="9"/>
  <c r="F434" i="9" l="1"/>
  <c r="H434" i="9" s="1"/>
  <c r="H435" i="9"/>
  <c r="F433" i="9"/>
  <c r="F432" i="9" l="1"/>
  <c r="H432" i="9" s="1"/>
  <c r="H433" i="9"/>
  <c r="F449" i="9"/>
  <c r="F410" i="9"/>
  <c r="F395" i="9"/>
  <c r="F320" i="9"/>
  <c r="F299" i="9"/>
  <c r="F296" i="9"/>
  <c r="F284" i="9"/>
  <c r="F252" i="9"/>
  <c r="F124" i="9"/>
  <c r="F295" i="9" l="1"/>
  <c r="H295" i="9" s="1"/>
  <c r="H296" i="9"/>
  <c r="F409" i="9"/>
  <c r="H409" i="9" s="1"/>
  <c r="H410" i="9"/>
  <c r="F448" i="9"/>
  <c r="H448" i="9" s="1"/>
  <c r="H449" i="9"/>
  <c r="H189" i="9"/>
  <c r="H190" i="9"/>
  <c r="F251" i="9"/>
  <c r="H252" i="9"/>
  <c r="F319" i="9"/>
  <c r="H319" i="9" s="1"/>
  <c r="H320" i="9"/>
  <c r="H177" i="9"/>
  <c r="H178" i="9"/>
  <c r="F298" i="9"/>
  <c r="H298" i="9" s="1"/>
  <c r="H299" i="9"/>
  <c r="F123" i="9"/>
  <c r="H123" i="9" s="1"/>
  <c r="H124" i="9"/>
  <c r="F283" i="9"/>
  <c r="H284" i="9"/>
  <c r="F394" i="9"/>
  <c r="H394" i="9" s="1"/>
  <c r="H395" i="9"/>
  <c r="F408" i="9"/>
  <c r="H408" i="9" s="1"/>
  <c r="H283" i="9" l="1"/>
  <c r="H175" i="9"/>
  <c r="H176" i="9"/>
  <c r="F247" i="9"/>
  <c r="H251" i="9"/>
  <c r="F335" i="9"/>
  <c r="F243" i="9"/>
  <c r="F121" i="9"/>
  <c r="F246" i="9" l="1"/>
  <c r="H247" i="9"/>
  <c r="F334" i="9"/>
  <c r="H334" i="9" s="1"/>
  <c r="H335" i="9"/>
  <c r="F120" i="9"/>
  <c r="H120" i="9" s="1"/>
  <c r="H121" i="9"/>
  <c r="F242" i="9"/>
  <c r="H243" i="9"/>
  <c r="F293" i="9"/>
  <c r="F441" i="9"/>
  <c r="F398" i="9"/>
  <c r="F224" i="9"/>
  <c r="H224" i="9" l="1"/>
  <c r="F223" i="9"/>
  <c r="F397" i="9"/>
  <c r="H397" i="9" s="1"/>
  <c r="H398" i="9"/>
  <c r="F440" i="9"/>
  <c r="H440" i="9" s="1"/>
  <c r="H441" i="9"/>
  <c r="F241" i="9"/>
  <c r="H242" i="9"/>
  <c r="H160" i="9"/>
  <c r="H186" i="9"/>
  <c r="H187" i="9"/>
  <c r="F292" i="9"/>
  <c r="H292" i="9" s="1"/>
  <c r="H293" i="9"/>
  <c r="H246" i="9"/>
  <c r="F245" i="9"/>
  <c r="H245" i="9" s="1"/>
  <c r="F326" i="9"/>
  <c r="F325" i="9" l="1"/>
  <c r="H325" i="9" s="1"/>
  <c r="H326" i="9"/>
  <c r="H159" i="9"/>
  <c r="F240" i="9"/>
  <c r="H240" i="9" s="1"/>
  <c r="H241" i="9"/>
  <c r="F83" i="9"/>
  <c r="H83" i="9" s="1"/>
  <c r="H157" i="9" l="1"/>
  <c r="H158" i="9"/>
  <c r="F446" i="9"/>
  <c r="H446" i="9" s="1"/>
  <c r="F290" i="9"/>
  <c r="F289" i="9" l="1"/>
  <c r="H289" i="9" s="1"/>
  <c r="H290" i="9"/>
  <c r="F314" i="9"/>
  <c r="F311" i="9"/>
  <c r="F227" i="9"/>
  <c r="F118" i="9"/>
  <c r="F310" i="9" l="1"/>
  <c r="H310" i="9" s="1"/>
  <c r="H311" i="9"/>
  <c r="F313" i="9"/>
  <c r="H313" i="9" s="1"/>
  <c r="H314" i="9"/>
  <c r="F117" i="9"/>
  <c r="H117" i="9" s="1"/>
  <c r="H118" i="9"/>
  <c r="F226" i="9"/>
  <c r="H227" i="9"/>
  <c r="F42" i="9"/>
  <c r="H226" i="9" l="1"/>
  <c r="F214" i="9"/>
  <c r="F213" i="9" s="1"/>
  <c r="F212" i="9" s="1"/>
  <c r="F41" i="9"/>
  <c r="H41" i="9" s="1"/>
  <c r="H42" i="9"/>
  <c r="F40" i="9" l="1"/>
  <c r="F39" i="9" s="1"/>
  <c r="H40" i="9"/>
  <c r="H39" i="9" l="1"/>
  <c r="F38" i="9"/>
  <c r="H38" i="9" s="1"/>
  <c r="H223" i="9"/>
  <c r="F115" i="9"/>
  <c r="F114" i="9" l="1"/>
  <c r="H114" i="9" s="1"/>
  <c r="H115" i="9"/>
  <c r="F359" i="9"/>
  <c r="H359" i="9" s="1"/>
  <c r="F259" i="9" l="1"/>
  <c r="F262" i="9"/>
  <c r="F47" i="9"/>
  <c r="H47" i="9" s="1"/>
  <c r="F261" i="9" l="1"/>
  <c r="H261" i="9" s="1"/>
  <c r="H262" i="9"/>
  <c r="F258" i="9"/>
  <c r="H258" i="9" s="1"/>
  <c r="H259" i="9"/>
  <c r="H195" i="9"/>
  <c r="H196" i="9"/>
  <c r="F257" i="9"/>
  <c r="H257" i="9" s="1"/>
  <c r="F468" i="9" l="1"/>
  <c r="F462" i="9"/>
  <c r="F456" i="9"/>
  <c r="F444" i="9"/>
  <c r="F430" i="9"/>
  <c r="H430" i="9" s="1"/>
  <c r="F428" i="9"/>
  <c r="F415" i="9"/>
  <c r="F405" i="9"/>
  <c r="F392" i="9"/>
  <c r="F383" i="9"/>
  <c r="F380" i="9"/>
  <c r="H380" i="9" s="1"/>
  <c r="F376" i="9"/>
  <c r="H376" i="9" s="1"/>
  <c r="F374" i="9"/>
  <c r="H374" i="9" s="1"/>
  <c r="F369" i="9"/>
  <c r="H369" i="9" s="1"/>
  <c r="F367" i="9"/>
  <c r="H367" i="9" s="1"/>
  <c r="F362" i="9"/>
  <c r="F357" i="9"/>
  <c r="F354" i="9"/>
  <c r="F348" i="9"/>
  <c r="F332" i="9"/>
  <c r="F338" i="9"/>
  <c r="F308" i="9"/>
  <c r="F323" i="9"/>
  <c r="F305" i="9"/>
  <c r="F275" i="9"/>
  <c r="F272" i="9"/>
  <c r="F265" i="9"/>
  <c r="H265" i="9" s="1"/>
  <c r="F238" i="9"/>
  <c r="F148" i="9"/>
  <c r="H148" i="9" s="1"/>
  <c r="F146" i="9"/>
  <c r="H146" i="9" s="1"/>
  <c r="F141" i="9"/>
  <c r="F140" i="9" s="1"/>
  <c r="F138" i="9"/>
  <c r="H138" i="9" s="1"/>
  <c r="F136" i="9"/>
  <c r="H136" i="9" s="1"/>
  <c r="F133" i="9"/>
  <c r="H133" i="9" s="1"/>
  <c r="F131" i="9"/>
  <c r="H131" i="9" s="1"/>
  <c r="F112" i="9"/>
  <c r="F102" i="9"/>
  <c r="F98" i="9"/>
  <c r="F94" i="9"/>
  <c r="H94" i="9" s="1"/>
  <c r="F90" i="9"/>
  <c r="H90" i="9" s="1"/>
  <c r="F88" i="9"/>
  <c r="H88" i="9" s="1"/>
  <c r="F79" i="9"/>
  <c r="F76" i="9"/>
  <c r="F73" i="9"/>
  <c r="F57" i="9"/>
  <c r="F54" i="9"/>
  <c r="F51" i="9"/>
  <c r="H51" i="9" s="1"/>
  <c r="F49" i="9"/>
  <c r="H49" i="9" s="1"/>
  <c r="F36" i="9"/>
  <c r="H36" i="9" s="1"/>
  <c r="F34" i="9"/>
  <c r="H34" i="9" s="1"/>
  <c r="F29" i="9"/>
  <c r="F26" i="9"/>
  <c r="H26" i="9" s="1"/>
  <c r="F24" i="9"/>
  <c r="H24" i="9" s="1"/>
  <c r="F22" i="9"/>
  <c r="H22" i="9" s="1"/>
  <c r="F19" i="9"/>
  <c r="F14" i="9"/>
  <c r="F56" i="9" l="1"/>
  <c r="H56" i="9" s="1"/>
  <c r="H57" i="9"/>
  <c r="F101" i="9"/>
  <c r="H101" i="9" s="1"/>
  <c r="H102" i="9"/>
  <c r="H183" i="9"/>
  <c r="H184" i="9"/>
  <c r="F237" i="9"/>
  <c r="H237" i="9" s="1"/>
  <c r="H238" i="9"/>
  <c r="F304" i="9"/>
  <c r="H304" i="9" s="1"/>
  <c r="H305" i="9"/>
  <c r="F331" i="9"/>
  <c r="H331" i="9" s="1"/>
  <c r="H332" i="9"/>
  <c r="F361" i="9"/>
  <c r="H361" i="9" s="1"/>
  <c r="H362" i="9"/>
  <c r="F404" i="9"/>
  <c r="H405" i="9"/>
  <c r="F443" i="9"/>
  <c r="H443" i="9" s="1"/>
  <c r="H444" i="9"/>
  <c r="F111" i="9"/>
  <c r="H111" i="9" s="1"/>
  <c r="H112" i="9"/>
  <c r="H154" i="9"/>
  <c r="H155" i="9"/>
  <c r="H198" i="9"/>
  <c r="H199" i="9"/>
  <c r="F322" i="9"/>
  <c r="H322" i="9" s="1"/>
  <c r="H323" i="9"/>
  <c r="F347" i="9"/>
  <c r="H347" i="9" s="1"/>
  <c r="H348" i="9"/>
  <c r="F414" i="9"/>
  <c r="H414" i="9" s="1"/>
  <c r="H415" i="9"/>
  <c r="F455" i="9"/>
  <c r="H455" i="9" s="1"/>
  <c r="H456" i="9"/>
  <c r="F75" i="9"/>
  <c r="H75" i="9" s="1"/>
  <c r="H76" i="9"/>
  <c r="H166" i="9"/>
  <c r="H209" i="9"/>
  <c r="H210" i="9"/>
  <c r="F271" i="9"/>
  <c r="H272" i="9"/>
  <c r="F307" i="9"/>
  <c r="H307" i="9" s="1"/>
  <c r="H308" i="9"/>
  <c r="F353" i="9"/>
  <c r="H353" i="9" s="1"/>
  <c r="H354" i="9"/>
  <c r="F382" i="9"/>
  <c r="H382" i="9" s="1"/>
  <c r="H383" i="9"/>
  <c r="F427" i="9"/>
  <c r="H428" i="9"/>
  <c r="F461" i="9"/>
  <c r="H461" i="9" s="1"/>
  <c r="H462" i="9"/>
  <c r="F72" i="9"/>
  <c r="H72" i="9" s="1"/>
  <c r="H73" i="9"/>
  <c r="F18" i="9"/>
  <c r="H18" i="9" s="1"/>
  <c r="H19" i="9"/>
  <c r="F28" i="9"/>
  <c r="H28" i="9" s="1"/>
  <c r="H29" i="9"/>
  <c r="F53" i="9"/>
  <c r="H53" i="9" s="1"/>
  <c r="H54" i="9"/>
  <c r="F78" i="9"/>
  <c r="H78" i="9" s="1"/>
  <c r="H79" i="9"/>
  <c r="H173" i="9"/>
  <c r="F274" i="9"/>
  <c r="H274" i="9" s="1"/>
  <c r="H275" i="9"/>
  <c r="F337" i="9"/>
  <c r="H337" i="9" s="1"/>
  <c r="H338" i="9"/>
  <c r="F356" i="9"/>
  <c r="H356" i="9" s="1"/>
  <c r="H357" i="9"/>
  <c r="F391" i="9"/>
  <c r="H391" i="9" s="1"/>
  <c r="H392" i="9"/>
  <c r="F467" i="9"/>
  <c r="H467" i="9" s="1"/>
  <c r="H468" i="9"/>
  <c r="H218" i="9"/>
  <c r="H219" i="9"/>
  <c r="H140" i="9"/>
  <c r="H141" i="9"/>
  <c r="F13" i="9"/>
  <c r="H13" i="9" s="1"/>
  <c r="H14" i="9"/>
  <c r="F97" i="9"/>
  <c r="H97" i="9" s="1"/>
  <c r="H98" i="9"/>
  <c r="F366" i="9"/>
  <c r="H366" i="9" s="1"/>
  <c r="F373" i="9"/>
  <c r="H373" i="9" s="1"/>
  <c r="H214" i="9"/>
  <c r="F87" i="9"/>
  <c r="H87" i="9" s="1"/>
  <c r="F303" i="9"/>
  <c r="F439" i="9"/>
  <c r="H439" i="9" s="1"/>
  <c r="F454" i="9"/>
  <c r="F413" i="9"/>
  <c r="F412" i="9" s="1"/>
  <c r="F264" i="9"/>
  <c r="H264" i="9" s="1"/>
  <c r="F352" i="9"/>
  <c r="H352" i="9" s="1"/>
  <c r="F236" i="9"/>
  <c r="F145" i="9"/>
  <c r="H145" i="9" s="1"/>
  <c r="F135" i="9"/>
  <c r="H135" i="9" s="1"/>
  <c r="F130" i="9"/>
  <c r="H130" i="9" s="1"/>
  <c r="F71" i="9"/>
  <c r="H71" i="9" s="1"/>
  <c r="F46" i="9"/>
  <c r="F33" i="9"/>
  <c r="F21" i="9"/>
  <c r="F12" i="9"/>
  <c r="H12" i="9" s="1"/>
  <c r="F387" i="9" l="1"/>
  <c r="H387" i="9" s="1"/>
  <c r="F346" i="9"/>
  <c r="H346" i="9" s="1"/>
  <c r="H271" i="9"/>
  <c r="F270" i="9"/>
  <c r="H208" i="9"/>
  <c r="H413" i="9"/>
  <c r="F17" i="9"/>
  <c r="H21" i="9"/>
  <c r="F235" i="9"/>
  <c r="H236" i="9"/>
  <c r="H194" i="9"/>
  <c r="H153" i="9"/>
  <c r="H181" i="9"/>
  <c r="H182" i="9"/>
  <c r="F330" i="9"/>
  <c r="F453" i="9"/>
  <c r="H454" i="9"/>
  <c r="F426" i="9"/>
  <c r="H427" i="9"/>
  <c r="H165" i="9"/>
  <c r="F403" i="9"/>
  <c r="H404" i="9"/>
  <c r="F45" i="9"/>
  <c r="H45" i="9" s="1"/>
  <c r="H46" i="9"/>
  <c r="H460" i="9"/>
  <c r="F302" i="9"/>
  <c r="H302" i="9" s="1"/>
  <c r="H303" i="9"/>
  <c r="F32" i="9"/>
  <c r="H32" i="9" s="1"/>
  <c r="H33" i="9"/>
  <c r="H172" i="9"/>
  <c r="F269" i="9"/>
  <c r="H269" i="9" s="1"/>
  <c r="H270" i="9"/>
  <c r="F96" i="9"/>
  <c r="H96" i="9" s="1"/>
  <c r="F126" i="9"/>
  <c r="F70" i="9"/>
  <c r="H70" i="9" s="1"/>
  <c r="F351" i="9"/>
  <c r="F365" i="9"/>
  <c r="H213" i="9"/>
  <c r="F44" i="9"/>
  <c r="H44" i="9" s="1"/>
  <c r="F31" i="9"/>
  <c r="H31" i="9" s="1"/>
  <c r="F459" i="9"/>
  <c r="F256" i="9"/>
  <c r="H256" i="9" s="1"/>
  <c r="F438" i="9"/>
  <c r="H180" i="9"/>
  <c r="F11" i="9"/>
  <c r="H11" i="9" s="1"/>
  <c r="H235" i="9" l="1"/>
  <c r="F205" i="9"/>
  <c r="F437" i="9"/>
  <c r="H437" i="9" s="1"/>
  <c r="H438" i="9"/>
  <c r="F350" i="9"/>
  <c r="H350" i="9" s="1"/>
  <c r="H351" i="9"/>
  <c r="F268" i="9"/>
  <c r="H268" i="9" s="1"/>
  <c r="H164" i="9"/>
  <c r="F452" i="9"/>
  <c r="H453" i="9"/>
  <c r="F329" i="9"/>
  <c r="H330" i="9"/>
  <c r="H152" i="9"/>
  <c r="F407" i="9"/>
  <c r="H407" i="9" s="1"/>
  <c r="H412" i="9"/>
  <c r="F458" i="9"/>
  <c r="H458" i="9" s="1"/>
  <c r="H459" i="9"/>
  <c r="H171" i="9"/>
  <c r="F364" i="9"/>
  <c r="H364" i="9" s="1"/>
  <c r="H365" i="9"/>
  <c r="F402" i="9"/>
  <c r="H403" i="9"/>
  <c r="F425" i="9"/>
  <c r="H426" i="9"/>
  <c r="F301" i="9"/>
  <c r="H301" i="9" s="1"/>
  <c r="H192" i="9"/>
  <c r="H193" i="9"/>
  <c r="F16" i="9"/>
  <c r="H16" i="9" s="1"/>
  <c r="H17" i="9"/>
  <c r="H206" i="9"/>
  <c r="H207" i="9"/>
  <c r="F100" i="9"/>
  <c r="H100" i="9" s="1"/>
  <c r="H126" i="9"/>
  <c r="F386" i="9"/>
  <c r="F255" i="9"/>
  <c r="F69" i="9" l="1"/>
  <c r="F385" i="9"/>
  <c r="H385" i="9" s="1"/>
  <c r="H386" i="9"/>
  <c r="F424" i="9"/>
  <c r="H424" i="9" s="1"/>
  <c r="H425" i="9"/>
  <c r="H150" i="9"/>
  <c r="H151" i="9"/>
  <c r="F451" i="9"/>
  <c r="H451" i="9" s="1"/>
  <c r="H452" i="9"/>
  <c r="H402" i="9"/>
  <c r="H170" i="9"/>
  <c r="H329" i="9"/>
  <c r="F328" i="9"/>
  <c r="H162" i="9"/>
  <c r="H163" i="9"/>
  <c r="F254" i="9"/>
  <c r="H254" i="9" s="1"/>
  <c r="H255" i="9"/>
  <c r="H205" i="9"/>
  <c r="H212" i="9"/>
  <c r="F10" i="9"/>
  <c r="H10" i="9" s="1"/>
  <c r="H69" i="9"/>
  <c r="H169" i="9" l="1"/>
  <c r="H168" i="9"/>
  <c r="H328" i="9"/>
  <c r="F267" i="9"/>
  <c r="H267" i="9" s="1"/>
  <c r="F401" i="9"/>
  <c r="H401" i="9" s="1"/>
  <c r="F470" i="9" l="1"/>
  <c r="H470" i="9" s="1"/>
</calcChain>
</file>

<file path=xl/sharedStrings.xml><?xml version="1.0" encoding="utf-8"?>
<sst xmlns="http://schemas.openxmlformats.org/spreadsheetml/2006/main" count="1855" uniqueCount="391">
  <si>
    <t>Наименование показателей</t>
  </si>
  <si>
    <t>Разд.</t>
  </si>
  <si>
    <t>Ц.ст.</t>
  </si>
  <si>
    <t>Расх.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</si>
  <si>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</si>
  <si>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</si>
  <si>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</si>
  <si>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</si>
  <si>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</si>
  <si>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</si>
  <si>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</si>
  <si>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</si>
  <si>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</si>
  <si>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</si>
  <si>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</si>
  <si>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</si>
  <si>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</si>
  <si>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</si>
  <si>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</si>
  <si>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</si>
  <si>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</si>
  <si>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</si>
  <si>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</si>
  <si>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</si>
  <si>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</si>
  <si>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</si>
  <si>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</si>
  <si>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</si>
  <si>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</si>
  <si>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</si>
  <si>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</si>
  <si>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</si>
  <si>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</si>
  <si>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</si>
  <si>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</si>
  <si>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</si>
  <si>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</si>
  <si>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</si>
  <si>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</si>
  <si>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</si>
  <si>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</si>
  <si>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</si>
  <si>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</si>
  <si>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</si>
  <si>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</si>
  <si>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</si>
  <si>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</si>
  <si>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</si>
  <si>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</si>
  <si>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</si>
  <si>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</si>
  <si>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</si>
  <si>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</si>
  <si>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</si>
  <si>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</si>
  <si>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</si>
  <si>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</si>
  <si>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</si>
  <si>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</si>
  <si>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</si>
  <si>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</si>
  <si>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</si>
  <si>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</si>
  <si>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</si>
  <si>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</si>
  <si>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</si>
  <si>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</si>
  <si>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</si>
  <si>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</si>
  <si>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</si>
  <si>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</si>
  <si>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</si>
  <si>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</si>
  <si>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</si>
  <si>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</si>
  <si>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</si>
  <si>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</si>
  <si>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</si>
  <si>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</si>
  <si>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</si>
  <si>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</si>
  <si>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</si>
  <si>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</si>
  <si>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</si>
  <si>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</si>
  <si>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</si>
  <si>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</si>
  <si>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</si>
  <si>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</si>
  <si>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</si>
  <si>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</si>
  <si>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</si>
  <si>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</si>
  <si>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</si>
  <si>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</si>
  <si>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</si>
  <si>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</si>
  <si>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</si>
  <si>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</si>
  <si>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</si>
  <si>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</si>
  <si>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</si>
  <si>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</si>
  <si>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</si>
  <si>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</si>
  <si>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</si>
  <si>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</si>
  <si>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</si>
  <si>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</si>
  <si>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</si>
  <si>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</si>
  <si>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</si>
  <si>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</si>
  <si>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</si>
  <si>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</si>
  <si>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</si>
  <si>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</si>
  <si>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</si>
  <si>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</si>
  <si>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</si>
  <si>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</si>
  <si>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</si>
  <si>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</si>
  <si>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</si>
  <si>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</si>
  <si>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</si>
  <si>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</si>
  <si>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</si>
  <si>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</si>
  <si>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</si>
  <si>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</si>
  <si>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</si>
  <si>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</si>
  <si>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</si>
  <si>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</si>
  <si>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</si>
  <si>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</si>
  <si>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</si>
  <si>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</si>
  <si>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</si>
  <si>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</si>
  <si>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</si>
  <si>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</si>
  <si>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</si>
  <si>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0000000000</t>
  </si>
  <si>
    <t>9900000000</t>
  </si>
  <si>
    <t>9909910030</t>
  </si>
  <si>
    <t>0600000000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</si>
  <si>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</si>
  <si>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</si>
  <si>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</si>
  <si>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</si>
  <si>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</si>
  <si>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</si>
  <si>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</si>
  <si>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</si>
  <si>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</si>
  <si>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</si>
  <si>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</si>
  <si>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</si>
  <si>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</si>
  <si>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</si>
  <si>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</si>
  <si>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</si>
  <si>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</si>
  <si>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</si>
  <si>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</si>
  <si>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</si>
  <si>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</si>
  <si>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</si>
  <si>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</si>
  <si>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</si>
  <si>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</si>
  <si>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</si>
  <si>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</si>
  <si>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</si>
  <si>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</si>
  <si>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</si>
  <si>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</si>
  <si>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</si>
  <si>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</si>
  <si>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</si>
  <si>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</si>
  <si>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</si>
  <si>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</si>
  <si>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</si>
  <si>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</si>
  <si>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</si>
  <si>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</si>
  <si>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</si>
  <si>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</si>
  <si>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</si>
  <si>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</si>
  <si>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</si>
  <si>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</si>
  <si>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</si>
  <si>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</si>
  <si>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</si>
  <si>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</si>
  <si>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</si>
  <si>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</si>
  <si>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</si>
  <si>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</si>
  <si>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</si>
  <si>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</si>
  <si>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</si>
  <si>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</si>
  <si>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</si>
  <si>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</si>
  <si>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</si>
  <si>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</si>
  <si>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</si>
  <si>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</si>
  <si>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</si>
  <si>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</si>
  <si>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Мероприятия, проводимые администрацией Ханкайского муниципального района</t>
  </si>
  <si>
    <t>9909970100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</si>
  <si>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</si>
  <si>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</si>
  <si>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</si>
  <si>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</si>
  <si>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</si>
  <si>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</si>
  <si>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</si>
  <si>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</si>
  <si>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</si>
  <si>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</si>
  <si>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</si>
  <si>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</si>
  <si>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</si>
  <si>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</si>
  <si>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</si>
  <si>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</si>
  <si>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</si>
  <si>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</si>
  <si>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</si>
  <si>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</si>
  <si>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</si>
  <si>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</si>
  <si>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</si>
  <si>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</si>
  <si>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</si>
  <si>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</si>
  <si>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</si>
  <si>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</si>
  <si>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 xml:space="preserve">Исполнение судебных актов
</t>
  </si>
  <si>
    <t>830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</si>
  <si>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</si>
  <si>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</si>
  <si>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</si>
  <si>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</si>
  <si>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</si>
  <si>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</si>
  <si>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</si>
  <si>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</si>
  <si>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</si>
  <si>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</si>
  <si>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</si>
  <si>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9910000000</t>
  </si>
  <si>
    <t>Финансовое обеспечение переданных полномочий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</si>
  <si>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</si>
  <si>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</si>
  <si>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</si>
  <si>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</si>
  <si>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</si>
  <si>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</si>
  <si>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</si>
  <si>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</si>
  <si>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0111220040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</si>
  <si>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</si>
  <si>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</si>
  <si>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</si>
  <si>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</si>
  <si>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</si>
  <si>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</si>
  <si>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</si>
  <si>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</si>
  <si>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</si>
  <si>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</si>
  <si>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</si>
  <si>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</si>
  <si>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</si>
  <si>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</si>
  <si>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</si>
  <si>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</si>
  <si>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</si>
  <si>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</si>
  <si>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</si>
  <si>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</si>
  <si>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</si>
  <si>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</si>
  <si>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</si>
  <si>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</si>
  <si>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</si>
  <si>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</si>
  <si>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</si>
  <si>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</si>
  <si>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</si>
  <si>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</si>
  <si>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</si>
  <si>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</si>
  <si>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</si>
  <si>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</si>
  <si>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</si>
  <si>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</si>
  <si>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</si>
  <si>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</si>
  <si>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</si>
  <si>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</si>
  <si>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</si>
  <si>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</si>
  <si>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</si>
  <si>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</si>
  <si>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</si>
  <si>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</si>
  <si>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</si>
  <si>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</si>
  <si>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</si>
  <si>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</si>
  <si>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</si>
  <si>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</si>
  <si>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</si>
  <si>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</si>
  <si>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</si>
  <si>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</si>
  <si>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</si>
  <si>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</si>
  <si>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</si>
  <si>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</si>
  <si>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</si>
  <si>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</si>
  <si>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</si>
  <si>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</si>
  <si>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0191393140</t>
  </si>
  <si>
    <t>99199М0820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</si>
  <si>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</si>
  <si>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</si>
  <si>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</si>
  <si>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</si>
  <si>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</si>
  <si>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</si>
  <si>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</si>
  <si>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</si>
  <si>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</si>
  <si>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</si>
  <si>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</si>
  <si>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</si>
  <si>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</si>
  <si>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</si>
  <si>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</si>
  <si>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</si>
  <si>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</si>
  <si>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</si>
  <si>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</si>
  <si>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</si>
  <si>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</si>
  <si>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</si>
  <si>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</si>
  <si>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</si>
  <si>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</si>
  <si>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</si>
  <si>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</si>
  <si>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</si>
  <si>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</si>
  <si>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</si>
  <si>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</si>
  <si>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</si>
  <si>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</si>
  <si>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</si>
  <si>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</si>
  <si>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</si>
  <si>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</si>
  <si>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</si>
  <si>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</si>
  <si>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</si>
  <si>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>012E250970</t>
  </si>
  <si>
    <t xml:space="preserve">Показатели расходов </t>
  </si>
  <si>
    <t xml:space="preserve"> классификации расходов бюджетов </t>
  </si>
  <si>
    <t xml:space="preserve"> бюджета Ханкайского муниципального района за 2019 год по разделам, подразделам           </t>
  </si>
  <si>
    <t>% исполнения</t>
  </si>
  <si>
    <t>Уточненный бюджет 2019 года</t>
  </si>
  <si>
    <t>Исполнено за 2019 год</t>
  </si>
  <si>
    <t>9919993030</t>
  </si>
  <si>
    <t>Первонач. утвержденный бюджет</t>
  </si>
  <si>
    <t>0111220020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</si>
  <si>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</si>
  <si>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01112L1590</t>
  </si>
  <si>
    <t>Мероприятия по софинансированию расходов на приобретение жилья молодыми семьями</t>
  </si>
  <si>
    <t>05958L4970</t>
  </si>
  <si>
    <t>Дотация на поддержку мер по обеспечению сбалансированности бюджетов сельских поселений на 2019 год</t>
  </si>
  <si>
    <t>0595680120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</si>
</sst>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Border="1" applyAlignment="1">
      <alignment wrapText="1"/>
    </xf>
    <xf numFmtId="4" fontId="5" fillId="2" borderId="0" xfId="0" applyNumberFormat="1" applyFont="1" applyFill="1"/>
    <xf numFmtId="49" fontId="4" fillId="2" borderId="0" xfId="0" applyNumberFormat="1" applyFont="1" applyFill="1"/>
    <xf numFmtId="4" fontId="4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6" fillId="2" borderId="2" xfId="0" applyNumberFormat="1" applyFont="1" applyFill="1" applyBorder="1" applyAlignment="1">
      <alignment horizontal="right" vertical="top" shrinkToFit="1"/>
    </xf>
    <xf numFmtId="164" fontId="1" fillId="2" borderId="0" xfId="0" applyNumberFormat="1" applyFont="1" applyFill="1"/>
    <xf numFmtId="49" fontId="7" fillId="2" borderId="0" xfId="0" applyNumberFormat="1" applyFont="1" applyFill="1"/>
    <xf numFmtId="0" fontId="7" fillId="2" borderId="0" xfId="0" applyFont="1" applyFill="1"/>
    <xf numFmtId="164" fontId="7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11" fontId="3" fillId="2" borderId="3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 wrapText="1"/>
    </xf>
    <xf numFmtId="10" fontId="4" fillId="2" borderId="1" xfId="0" applyNumberFormat="1" applyFont="1" applyFill="1" applyBorder="1" applyAlignment="1">
      <alignment vertical="top"/>
    </xf>
    <xf numFmtId="164" fontId="4" fillId="2" borderId="0" xfId="0" applyNumberFormat="1" applyFont="1" applyFill="1" applyAlignment="1">
      <alignment vertical="top"/>
    </xf>
    <xf numFmtId="10" fontId="10" fillId="2" borderId="1" xfId="0" applyNumberFormat="1" applyFont="1" applyFill="1" applyBorder="1" applyAlignment="1">
      <alignment vertical="top"/>
    </xf>
    <xf numFmtId="165" fontId="4" fillId="2" borderId="0" xfId="0" applyNumberFormat="1" applyFont="1" applyFill="1"/>
    <xf numFmtId="165" fontId="4" fillId="2" borderId="0" xfId="0" applyNumberFormat="1" applyFont="1" applyFill="1" applyAlignment="1">
      <alignment horizont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/>
    <xf numFmtId="165" fontId="7" fillId="2" borderId="0" xfId="0" applyNumberFormat="1" applyFont="1" applyFill="1"/>
    <xf numFmtId="49" fontId="4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5"/>
  <sheetViews>
    <sheetView tabSelected="1" view="pageBreakPreview" topLeftCell="A4" zoomScale="95" zoomScaleNormal="100" zoomScaleSheetLayoutView="95" workbookViewId="0">
      <selection activeCell="K14" sqref="K14"/>
    </sheetView>
  </sheetViews>
  <sheetFormatPr defaultRowHeight="18.75" outlineLevelRow="6" x14ac:dyDescent="0.3"/>
  <cols>
    <col min="1" max="1" width="86.28515625" style="13" customWidth="1"/>
    <col min="2" max="2" width="8.42578125" style="13" customWidth="1"/>
    <col min="3" max="3" width="15.140625" style="13" customWidth="1"/>
    <col min="4" max="4" width="7.140625" style="13" customWidth="1"/>
    <col min="5" max="5" width="17.7109375" style="43" customWidth="1"/>
    <col min="6" max="6" width="14.5703125" style="13" customWidth="1"/>
    <col min="7" max="7" width="14.42578125" style="1" customWidth="1"/>
    <col min="8" max="8" width="14.42578125" style="38" customWidth="1"/>
    <col min="9" max="257" width="9.140625" style="1"/>
    <col min="258" max="258" width="76.28515625" style="1" customWidth="1"/>
    <col min="259" max="259" width="7.7109375" style="1" customWidth="1"/>
    <col min="260" max="260" width="9.7109375" style="1" customWidth="1"/>
    <col min="261" max="261" width="7.7109375" style="1" customWidth="1"/>
    <col min="262" max="262" width="14.28515625" style="1" customWidth="1"/>
    <col min="263" max="513" width="9.140625" style="1"/>
    <col min="514" max="514" width="76.28515625" style="1" customWidth="1"/>
    <col min="515" max="515" width="7.7109375" style="1" customWidth="1"/>
    <col min="516" max="516" width="9.7109375" style="1" customWidth="1"/>
    <col min="517" max="517" width="7.7109375" style="1" customWidth="1"/>
    <col min="518" max="518" width="14.28515625" style="1" customWidth="1"/>
    <col min="519" max="769" width="9.140625" style="1"/>
    <col min="770" max="770" width="76.28515625" style="1" customWidth="1"/>
    <col min="771" max="771" width="7.7109375" style="1" customWidth="1"/>
    <col min="772" max="772" width="9.7109375" style="1" customWidth="1"/>
    <col min="773" max="773" width="7.7109375" style="1" customWidth="1"/>
    <col min="774" max="774" width="14.28515625" style="1" customWidth="1"/>
    <col min="775" max="1025" width="9.140625" style="1"/>
    <col min="1026" max="1026" width="76.28515625" style="1" customWidth="1"/>
    <col min="1027" max="1027" width="7.7109375" style="1" customWidth="1"/>
    <col min="1028" max="1028" width="9.7109375" style="1" customWidth="1"/>
    <col min="1029" max="1029" width="7.7109375" style="1" customWidth="1"/>
    <col min="1030" max="1030" width="14.28515625" style="1" customWidth="1"/>
    <col min="1031" max="1281" width="9.140625" style="1"/>
    <col min="1282" max="1282" width="76.28515625" style="1" customWidth="1"/>
    <col min="1283" max="1283" width="7.7109375" style="1" customWidth="1"/>
    <col min="1284" max="1284" width="9.7109375" style="1" customWidth="1"/>
    <col min="1285" max="1285" width="7.7109375" style="1" customWidth="1"/>
    <col min="1286" max="1286" width="14.28515625" style="1" customWidth="1"/>
    <col min="1287" max="1537" width="9.140625" style="1"/>
    <col min="1538" max="1538" width="76.28515625" style="1" customWidth="1"/>
    <col min="1539" max="1539" width="7.7109375" style="1" customWidth="1"/>
    <col min="1540" max="1540" width="9.7109375" style="1" customWidth="1"/>
    <col min="1541" max="1541" width="7.7109375" style="1" customWidth="1"/>
    <col min="1542" max="1542" width="14.28515625" style="1" customWidth="1"/>
    <col min="1543" max="1793" width="9.140625" style="1"/>
    <col min="1794" max="1794" width="76.28515625" style="1" customWidth="1"/>
    <col min="1795" max="1795" width="7.7109375" style="1" customWidth="1"/>
    <col min="1796" max="1796" width="9.7109375" style="1" customWidth="1"/>
    <col min="1797" max="1797" width="7.7109375" style="1" customWidth="1"/>
    <col min="1798" max="1798" width="14.28515625" style="1" customWidth="1"/>
    <col min="1799" max="2049" width="9.140625" style="1"/>
    <col min="2050" max="2050" width="76.28515625" style="1" customWidth="1"/>
    <col min="2051" max="2051" width="7.7109375" style="1" customWidth="1"/>
    <col min="2052" max="2052" width="9.7109375" style="1" customWidth="1"/>
    <col min="2053" max="2053" width="7.7109375" style="1" customWidth="1"/>
    <col min="2054" max="2054" width="14.28515625" style="1" customWidth="1"/>
    <col min="2055" max="2305" width="9.140625" style="1"/>
    <col min="2306" max="2306" width="76.28515625" style="1" customWidth="1"/>
    <col min="2307" max="2307" width="7.7109375" style="1" customWidth="1"/>
    <col min="2308" max="2308" width="9.7109375" style="1" customWidth="1"/>
    <col min="2309" max="2309" width="7.7109375" style="1" customWidth="1"/>
    <col min="2310" max="2310" width="14.28515625" style="1" customWidth="1"/>
    <col min="2311" max="2561" width="9.140625" style="1"/>
    <col min="2562" max="2562" width="76.28515625" style="1" customWidth="1"/>
    <col min="2563" max="2563" width="7.7109375" style="1" customWidth="1"/>
    <col min="2564" max="2564" width="9.7109375" style="1" customWidth="1"/>
    <col min="2565" max="2565" width="7.7109375" style="1" customWidth="1"/>
    <col min="2566" max="2566" width="14.28515625" style="1" customWidth="1"/>
    <col min="2567" max="2817" width="9.140625" style="1"/>
    <col min="2818" max="2818" width="76.28515625" style="1" customWidth="1"/>
    <col min="2819" max="2819" width="7.7109375" style="1" customWidth="1"/>
    <col min="2820" max="2820" width="9.7109375" style="1" customWidth="1"/>
    <col min="2821" max="2821" width="7.7109375" style="1" customWidth="1"/>
    <col min="2822" max="2822" width="14.28515625" style="1" customWidth="1"/>
    <col min="2823" max="3073" width="9.140625" style="1"/>
    <col min="3074" max="3074" width="76.28515625" style="1" customWidth="1"/>
    <col min="3075" max="3075" width="7.7109375" style="1" customWidth="1"/>
    <col min="3076" max="3076" width="9.7109375" style="1" customWidth="1"/>
    <col min="3077" max="3077" width="7.7109375" style="1" customWidth="1"/>
    <col min="3078" max="3078" width="14.28515625" style="1" customWidth="1"/>
    <col min="3079" max="3329" width="9.140625" style="1"/>
    <col min="3330" max="3330" width="76.28515625" style="1" customWidth="1"/>
    <col min="3331" max="3331" width="7.7109375" style="1" customWidth="1"/>
    <col min="3332" max="3332" width="9.7109375" style="1" customWidth="1"/>
    <col min="3333" max="3333" width="7.7109375" style="1" customWidth="1"/>
    <col min="3334" max="3334" width="14.28515625" style="1" customWidth="1"/>
    <col min="3335" max="3585" width="9.140625" style="1"/>
    <col min="3586" max="3586" width="76.28515625" style="1" customWidth="1"/>
    <col min="3587" max="3587" width="7.7109375" style="1" customWidth="1"/>
    <col min="3588" max="3588" width="9.7109375" style="1" customWidth="1"/>
    <col min="3589" max="3589" width="7.7109375" style="1" customWidth="1"/>
    <col min="3590" max="3590" width="14.28515625" style="1" customWidth="1"/>
    <col min="3591" max="3841" width="9.140625" style="1"/>
    <col min="3842" max="3842" width="76.28515625" style="1" customWidth="1"/>
    <col min="3843" max="3843" width="7.7109375" style="1" customWidth="1"/>
    <col min="3844" max="3844" width="9.7109375" style="1" customWidth="1"/>
    <col min="3845" max="3845" width="7.7109375" style="1" customWidth="1"/>
    <col min="3846" max="3846" width="14.28515625" style="1" customWidth="1"/>
    <col min="3847" max="4097" width="9.140625" style="1"/>
    <col min="4098" max="4098" width="76.28515625" style="1" customWidth="1"/>
    <col min="4099" max="4099" width="7.7109375" style="1" customWidth="1"/>
    <col min="4100" max="4100" width="9.7109375" style="1" customWidth="1"/>
    <col min="4101" max="4101" width="7.7109375" style="1" customWidth="1"/>
    <col min="4102" max="4102" width="14.28515625" style="1" customWidth="1"/>
    <col min="4103" max="4353" width="9.140625" style="1"/>
    <col min="4354" max="4354" width="76.28515625" style="1" customWidth="1"/>
    <col min="4355" max="4355" width="7.7109375" style="1" customWidth="1"/>
    <col min="4356" max="4356" width="9.7109375" style="1" customWidth="1"/>
    <col min="4357" max="4357" width="7.7109375" style="1" customWidth="1"/>
    <col min="4358" max="4358" width="14.28515625" style="1" customWidth="1"/>
    <col min="4359" max="4609" width="9.140625" style="1"/>
    <col min="4610" max="4610" width="76.28515625" style="1" customWidth="1"/>
    <col min="4611" max="4611" width="7.7109375" style="1" customWidth="1"/>
    <col min="4612" max="4612" width="9.7109375" style="1" customWidth="1"/>
    <col min="4613" max="4613" width="7.7109375" style="1" customWidth="1"/>
    <col min="4614" max="4614" width="14.28515625" style="1" customWidth="1"/>
    <col min="4615" max="4865" width="9.140625" style="1"/>
    <col min="4866" max="4866" width="76.28515625" style="1" customWidth="1"/>
    <col min="4867" max="4867" width="7.7109375" style="1" customWidth="1"/>
    <col min="4868" max="4868" width="9.7109375" style="1" customWidth="1"/>
    <col min="4869" max="4869" width="7.7109375" style="1" customWidth="1"/>
    <col min="4870" max="4870" width="14.28515625" style="1" customWidth="1"/>
    <col min="4871" max="5121" width="9.140625" style="1"/>
    <col min="5122" max="5122" width="76.28515625" style="1" customWidth="1"/>
    <col min="5123" max="5123" width="7.7109375" style="1" customWidth="1"/>
    <col min="5124" max="5124" width="9.7109375" style="1" customWidth="1"/>
    <col min="5125" max="5125" width="7.7109375" style="1" customWidth="1"/>
    <col min="5126" max="5126" width="14.28515625" style="1" customWidth="1"/>
    <col min="5127" max="5377" width="9.140625" style="1"/>
    <col min="5378" max="5378" width="76.28515625" style="1" customWidth="1"/>
    <col min="5379" max="5379" width="7.7109375" style="1" customWidth="1"/>
    <col min="5380" max="5380" width="9.7109375" style="1" customWidth="1"/>
    <col min="5381" max="5381" width="7.7109375" style="1" customWidth="1"/>
    <col min="5382" max="5382" width="14.28515625" style="1" customWidth="1"/>
    <col min="5383" max="5633" width="9.140625" style="1"/>
    <col min="5634" max="5634" width="76.28515625" style="1" customWidth="1"/>
    <col min="5635" max="5635" width="7.7109375" style="1" customWidth="1"/>
    <col min="5636" max="5636" width="9.7109375" style="1" customWidth="1"/>
    <col min="5637" max="5637" width="7.7109375" style="1" customWidth="1"/>
    <col min="5638" max="5638" width="14.28515625" style="1" customWidth="1"/>
    <col min="5639" max="5889" width="9.140625" style="1"/>
    <col min="5890" max="5890" width="76.28515625" style="1" customWidth="1"/>
    <col min="5891" max="5891" width="7.7109375" style="1" customWidth="1"/>
    <col min="5892" max="5892" width="9.7109375" style="1" customWidth="1"/>
    <col min="5893" max="5893" width="7.7109375" style="1" customWidth="1"/>
    <col min="5894" max="5894" width="14.28515625" style="1" customWidth="1"/>
    <col min="5895" max="6145" width="9.140625" style="1"/>
    <col min="6146" max="6146" width="76.28515625" style="1" customWidth="1"/>
    <col min="6147" max="6147" width="7.7109375" style="1" customWidth="1"/>
    <col min="6148" max="6148" width="9.7109375" style="1" customWidth="1"/>
    <col min="6149" max="6149" width="7.7109375" style="1" customWidth="1"/>
    <col min="6150" max="6150" width="14.28515625" style="1" customWidth="1"/>
    <col min="6151" max="6401" width="9.140625" style="1"/>
    <col min="6402" max="6402" width="76.28515625" style="1" customWidth="1"/>
    <col min="6403" max="6403" width="7.7109375" style="1" customWidth="1"/>
    <col min="6404" max="6404" width="9.7109375" style="1" customWidth="1"/>
    <col min="6405" max="6405" width="7.7109375" style="1" customWidth="1"/>
    <col min="6406" max="6406" width="14.28515625" style="1" customWidth="1"/>
    <col min="6407" max="6657" width="9.140625" style="1"/>
    <col min="6658" max="6658" width="76.28515625" style="1" customWidth="1"/>
    <col min="6659" max="6659" width="7.7109375" style="1" customWidth="1"/>
    <col min="6660" max="6660" width="9.7109375" style="1" customWidth="1"/>
    <col min="6661" max="6661" width="7.7109375" style="1" customWidth="1"/>
    <col min="6662" max="6662" width="14.28515625" style="1" customWidth="1"/>
    <col min="6663" max="6913" width="9.140625" style="1"/>
    <col min="6914" max="6914" width="76.28515625" style="1" customWidth="1"/>
    <col min="6915" max="6915" width="7.7109375" style="1" customWidth="1"/>
    <col min="6916" max="6916" width="9.7109375" style="1" customWidth="1"/>
    <col min="6917" max="6917" width="7.7109375" style="1" customWidth="1"/>
    <col min="6918" max="6918" width="14.28515625" style="1" customWidth="1"/>
    <col min="6919" max="7169" width="9.140625" style="1"/>
    <col min="7170" max="7170" width="76.28515625" style="1" customWidth="1"/>
    <col min="7171" max="7171" width="7.7109375" style="1" customWidth="1"/>
    <col min="7172" max="7172" width="9.7109375" style="1" customWidth="1"/>
    <col min="7173" max="7173" width="7.7109375" style="1" customWidth="1"/>
    <col min="7174" max="7174" width="14.28515625" style="1" customWidth="1"/>
    <col min="7175" max="7425" width="9.140625" style="1"/>
    <col min="7426" max="7426" width="76.28515625" style="1" customWidth="1"/>
    <col min="7427" max="7427" width="7.7109375" style="1" customWidth="1"/>
    <col min="7428" max="7428" width="9.7109375" style="1" customWidth="1"/>
    <col min="7429" max="7429" width="7.7109375" style="1" customWidth="1"/>
    <col min="7430" max="7430" width="14.28515625" style="1" customWidth="1"/>
    <col min="7431" max="7681" width="9.140625" style="1"/>
    <col min="7682" max="7682" width="76.28515625" style="1" customWidth="1"/>
    <col min="7683" max="7683" width="7.7109375" style="1" customWidth="1"/>
    <col min="7684" max="7684" width="9.7109375" style="1" customWidth="1"/>
    <col min="7685" max="7685" width="7.7109375" style="1" customWidth="1"/>
    <col min="7686" max="7686" width="14.28515625" style="1" customWidth="1"/>
    <col min="7687" max="7937" width="9.140625" style="1"/>
    <col min="7938" max="7938" width="76.28515625" style="1" customWidth="1"/>
    <col min="7939" max="7939" width="7.7109375" style="1" customWidth="1"/>
    <col min="7940" max="7940" width="9.7109375" style="1" customWidth="1"/>
    <col min="7941" max="7941" width="7.7109375" style="1" customWidth="1"/>
    <col min="7942" max="7942" width="14.28515625" style="1" customWidth="1"/>
    <col min="7943" max="8193" width="9.140625" style="1"/>
    <col min="8194" max="8194" width="76.28515625" style="1" customWidth="1"/>
    <col min="8195" max="8195" width="7.7109375" style="1" customWidth="1"/>
    <col min="8196" max="8196" width="9.7109375" style="1" customWidth="1"/>
    <col min="8197" max="8197" width="7.7109375" style="1" customWidth="1"/>
    <col min="8198" max="8198" width="14.28515625" style="1" customWidth="1"/>
    <col min="8199" max="8449" width="9.140625" style="1"/>
    <col min="8450" max="8450" width="76.28515625" style="1" customWidth="1"/>
    <col min="8451" max="8451" width="7.7109375" style="1" customWidth="1"/>
    <col min="8452" max="8452" width="9.7109375" style="1" customWidth="1"/>
    <col min="8453" max="8453" width="7.7109375" style="1" customWidth="1"/>
    <col min="8454" max="8454" width="14.28515625" style="1" customWidth="1"/>
    <col min="8455" max="8705" width="9.140625" style="1"/>
    <col min="8706" max="8706" width="76.28515625" style="1" customWidth="1"/>
    <col min="8707" max="8707" width="7.7109375" style="1" customWidth="1"/>
    <col min="8708" max="8708" width="9.7109375" style="1" customWidth="1"/>
    <col min="8709" max="8709" width="7.7109375" style="1" customWidth="1"/>
    <col min="8710" max="8710" width="14.28515625" style="1" customWidth="1"/>
    <col min="8711" max="8961" width="9.140625" style="1"/>
    <col min="8962" max="8962" width="76.28515625" style="1" customWidth="1"/>
    <col min="8963" max="8963" width="7.7109375" style="1" customWidth="1"/>
    <col min="8964" max="8964" width="9.7109375" style="1" customWidth="1"/>
    <col min="8965" max="8965" width="7.7109375" style="1" customWidth="1"/>
    <col min="8966" max="8966" width="14.28515625" style="1" customWidth="1"/>
    <col min="8967" max="9217" width="9.140625" style="1"/>
    <col min="9218" max="9218" width="76.28515625" style="1" customWidth="1"/>
    <col min="9219" max="9219" width="7.7109375" style="1" customWidth="1"/>
    <col min="9220" max="9220" width="9.7109375" style="1" customWidth="1"/>
    <col min="9221" max="9221" width="7.7109375" style="1" customWidth="1"/>
    <col min="9222" max="9222" width="14.28515625" style="1" customWidth="1"/>
    <col min="9223" max="9473" width="9.140625" style="1"/>
    <col min="9474" max="9474" width="76.28515625" style="1" customWidth="1"/>
    <col min="9475" max="9475" width="7.7109375" style="1" customWidth="1"/>
    <col min="9476" max="9476" width="9.7109375" style="1" customWidth="1"/>
    <col min="9477" max="9477" width="7.7109375" style="1" customWidth="1"/>
    <col min="9478" max="9478" width="14.28515625" style="1" customWidth="1"/>
    <col min="9479" max="9729" width="9.140625" style="1"/>
    <col min="9730" max="9730" width="76.28515625" style="1" customWidth="1"/>
    <col min="9731" max="9731" width="7.7109375" style="1" customWidth="1"/>
    <col min="9732" max="9732" width="9.7109375" style="1" customWidth="1"/>
    <col min="9733" max="9733" width="7.7109375" style="1" customWidth="1"/>
    <col min="9734" max="9734" width="14.28515625" style="1" customWidth="1"/>
    <col min="9735" max="9985" width="9.140625" style="1"/>
    <col min="9986" max="9986" width="76.28515625" style="1" customWidth="1"/>
    <col min="9987" max="9987" width="7.7109375" style="1" customWidth="1"/>
    <col min="9988" max="9988" width="9.7109375" style="1" customWidth="1"/>
    <col min="9989" max="9989" width="7.7109375" style="1" customWidth="1"/>
    <col min="9990" max="9990" width="14.28515625" style="1" customWidth="1"/>
    <col min="9991" max="10241" width="9.140625" style="1"/>
    <col min="10242" max="10242" width="76.28515625" style="1" customWidth="1"/>
    <col min="10243" max="10243" width="7.7109375" style="1" customWidth="1"/>
    <col min="10244" max="10244" width="9.7109375" style="1" customWidth="1"/>
    <col min="10245" max="10245" width="7.7109375" style="1" customWidth="1"/>
    <col min="10246" max="10246" width="14.28515625" style="1" customWidth="1"/>
    <col min="10247" max="10497" width="9.140625" style="1"/>
    <col min="10498" max="10498" width="76.28515625" style="1" customWidth="1"/>
    <col min="10499" max="10499" width="7.7109375" style="1" customWidth="1"/>
    <col min="10500" max="10500" width="9.7109375" style="1" customWidth="1"/>
    <col min="10501" max="10501" width="7.7109375" style="1" customWidth="1"/>
    <col min="10502" max="10502" width="14.28515625" style="1" customWidth="1"/>
    <col min="10503" max="10753" width="9.140625" style="1"/>
    <col min="10754" max="10754" width="76.28515625" style="1" customWidth="1"/>
    <col min="10755" max="10755" width="7.7109375" style="1" customWidth="1"/>
    <col min="10756" max="10756" width="9.7109375" style="1" customWidth="1"/>
    <col min="10757" max="10757" width="7.7109375" style="1" customWidth="1"/>
    <col min="10758" max="10758" width="14.28515625" style="1" customWidth="1"/>
    <col min="10759" max="11009" width="9.140625" style="1"/>
    <col min="11010" max="11010" width="76.28515625" style="1" customWidth="1"/>
    <col min="11011" max="11011" width="7.7109375" style="1" customWidth="1"/>
    <col min="11012" max="11012" width="9.7109375" style="1" customWidth="1"/>
    <col min="11013" max="11013" width="7.7109375" style="1" customWidth="1"/>
    <col min="11014" max="11014" width="14.28515625" style="1" customWidth="1"/>
    <col min="11015" max="11265" width="9.140625" style="1"/>
    <col min="11266" max="11266" width="76.28515625" style="1" customWidth="1"/>
    <col min="11267" max="11267" width="7.7109375" style="1" customWidth="1"/>
    <col min="11268" max="11268" width="9.7109375" style="1" customWidth="1"/>
    <col min="11269" max="11269" width="7.7109375" style="1" customWidth="1"/>
    <col min="11270" max="11270" width="14.28515625" style="1" customWidth="1"/>
    <col min="11271" max="11521" width="9.140625" style="1"/>
    <col min="11522" max="11522" width="76.28515625" style="1" customWidth="1"/>
    <col min="11523" max="11523" width="7.7109375" style="1" customWidth="1"/>
    <col min="11524" max="11524" width="9.7109375" style="1" customWidth="1"/>
    <col min="11525" max="11525" width="7.7109375" style="1" customWidth="1"/>
    <col min="11526" max="11526" width="14.28515625" style="1" customWidth="1"/>
    <col min="11527" max="11777" width="9.140625" style="1"/>
    <col min="11778" max="11778" width="76.28515625" style="1" customWidth="1"/>
    <col min="11779" max="11779" width="7.7109375" style="1" customWidth="1"/>
    <col min="11780" max="11780" width="9.7109375" style="1" customWidth="1"/>
    <col min="11781" max="11781" width="7.7109375" style="1" customWidth="1"/>
    <col min="11782" max="11782" width="14.28515625" style="1" customWidth="1"/>
    <col min="11783" max="12033" width="9.140625" style="1"/>
    <col min="12034" max="12034" width="76.28515625" style="1" customWidth="1"/>
    <col min="12035" max="12035" width="7.7109375" style="1" customWidth="1"/>
    <col min="12036" max="12036" width="9.7109375" style="1" customWidth="1"/>
    <col min="12037" max="12037" width="7.7109375" style="1" customWidth="1"/>
    <col min="12038" max="12038" width="14.28515625" style="1" customWidth="1"/>
    <col min="12039" max="12289" width="9.140625" style="1"/>
    <col min="12290" max="12290" width="76.28515625" style="1" customWidth="1"/>
    <col min="12291" max="12291" width="7.7109375" style="1" customWidth="1"/>
    <col min="12292" max="12292" width="9.7109375" style="1" customWidth="1"/>
    <col min="12293" max="12293" width="7.7109375" style="1" customWidth="1"/>
    <col min="12294" max="12294" width="14.28515625" style="1" customWidth="1"/>
    <col min="12295" max="12545" width="9.140625" style="1"/>
    <col min="12546" max="12546" width="76.28515625" style="1" customWidth="1"/>
    <col min="12547" max="12547" width="7.7109375" style="1" customWidth="1"/>
    <col min="12548" max="12548" width="9.7109375" style="1" customWidth="1"/>
    <col min="12549" max="12549" width="7.7109375" style="1" customWidth="1"/>
    <col min="12550" max="12550" width="14.28515625" style="1" customWidth="1"/>
    <col min="12551" max="12801" width="9.140625" style="1"/>
    <col min="12802" max="12802" width="76.28515625" style="1" customWidth="1"/>
    <col min="12803" max="12803" width="7.7109375" style="1" customWidth="1"/>
    <col min="12804" max="12804" width="9.7109375" style="1" customWidth="1"/>
    <col min="12805" max="12805" width="7.7109375" style="1" customWidth="1"/>
    <col min="12806" max="12806" width="14.28515625" style="1" customWidth="1"/>
    <col min="12807" max="13057" width="9.140625" style="1"/>
    <col min="13058" max="13058" width="76.28515625" style="1" customWidth="1"/>
    <col min="13059" max="13059" width="7.7109375" style="1" customWidth="1"/>
    <col min="13060" max="13060" width="9.7109375" style="1" customWidth="1"/>
    <col min="13061" max="13061" width="7.7109375" style="1" customWidth="1"/>
    <col min="13062" max="13062" width="14.28515625" style="1" customWidth="1"/>
    <col min="13063" max="13313" width="9.140625" style="1"/>
    <col min="13314" max="13314" width="76.28515625" style="1" customWidth="1"/>
    <col min="13315" max="13315" width="7.7109375" style="1" customWidth="1"/>
    <col min="13316" max="13316" width="9.7109375" style="1" customWidth="1"/>
    <col min="13317" max="13317" width="7.7109375" style="1" customWidth="1"/>
    <col min="13318" max="13318" width="14.28515625" style="1" customWidth="1"/>
    <col min="13319" max="13569" width="9.140625" style="1"/>
    <col min="13570" max="13570" width="76.28515625" style="1" customWidth="1"/>
    <col min="13571" max="13571" width="7.7109375" style="1" customWidth="1"/>
    <col min="13572" max="13572" width="9.7109375" style="1" customWidth="1"/>
    <col min="13573" max="13573" width="7.7109375" style="1" customWidth="1"/>
    <col min="13574" max="13574" width="14.28515625" style="1" customWidth="1"/>
    <col min="13575" max="13825" width="9.140625" style="1"/>
    <col min="13826" max="13826" width="76.28515625" style="1" customWidth="1"/>
    <col min="13827" max="13827" width="7.7109375" style="1" customWidth="1"/>
    <col min="13828" max="13828" width="9.7109375" style="1" customWidth="1"/>
    <col min="13829" max="13829" width="7.7109375" style="1" customWidth="1"/>
    <col min="13830" max="13830" width="14.28515625" style="1" customWidth="1"/>
    <col min="13831" max="14081" width="9.140625" style="1"/>
    <col min="14082" max="14082" width="76.28515625" style="1" customWidth="1"/>
    <col min="14083" max="14083" width="7.7109375" style="1" customWidth="1"/>
    <col min="14084" max="14084" width="9.7109375" style="1" customWidth="1"/>
    <col min="14085" max="14085" width="7.7109375" style="1" customWidth="1"/>
    <col min="14086" max="14086" width="14.28515625" style="1" customWidth="1"/>
    <col min="14087" max="14337" width="9.140625" style="1"/>
    <col min="14338" max="14338" width="76.28515625" style="1" customWidth="1"/>
    <col min="14339" max="14339" width="7.7109375" style="1" customWidth="1"/>
    <col min="14340" max="14340" width="9.7109375" style="1" customWidth="1"/>
    <col min="14341" max="14341" width="7.7109375" style="1" customWidth="1"/>
    <col min="14342" max="14342" width="14.28515625" style="1" customWidth="1"/>
    <col min="14343" max="14593" width="9.140625" style="1"/>
    <col min="14594" max="14594" width="76.28515625" style="1" customWidth="1"/>
    <col min="14595" max="14595" width="7.7109375" style="1" customWidth="1"/>
    <col min="14596" max="14596" width="9.7109375" style="1" customWidth="1"/>
    <col min="14597" max="14597" width="7.7109375" style="1" customWidth="1"/>
    <col min="14598" max="14598" width="14.28515625" style="1" customWidth="1"/>
    <col min="14599" max="14849" width="9.140625" style="1"/>
    <col min="14850" max="14850" width="76.28515625" style="1" customWidth="1"/>
    <col min="14851" max="14851" width="7.7109375" style="1" customWidth="1"/>
    <col min="14852" max="14852" width="9.7109375" style="1" customWidth="1"/>
    <col min="14853" max="14853" width="7.7109375" style="1" customWidth="1"/>
    <col min="14854" max="14854" width="14.28515625" style="1" customWidth="1"/>
    <col min="14855" max="15105" width="9.140625" style="1"/>
    <col min="15106" max="15106" width="76.28515625" style="1" customWidth="1"/>
    <col min="15107" max="15107" width="7.7109375" style="1" customWidth="1"/>
    <col min="15108" max="15108" width="9.7109375" style="1" customWidth="1"/>
    <col min="15109" max="15109" width="7.7109375" style="1" customWidth="1"/>
    <col min="15110" max="15110" width="14.28515625" style="1" customWidth="1"/>
    <col min="15111" max="15361" width="9.140625" style="1"/>
    <col min="15362" max="15362" width="76.28515625" style="1" customWidth="1"/>
    <col min="15363" max="15363" width="7.7109375" style="1" customWidth="1"/>
    <col min="15364" max="15364" width="9.7109375" style="1" customWidth="1"/>
    <col min="15365" max="15365" width="7.7109375" style="1" customWidth="1"/>
    <col min="15366" max="15366" width="14.28515625" style="1" customWidth="1"/>
    <col min="15367" max="15617" width="9.140625" style="1"/>
    <col min="15618" max="15618" width="76.28515625" style="1" customWidth="1"/>
    <col min="15619" max="15619" width="7.7109375" style="1" customWidth="1"/>
    <col min="15620" max="15620" width="9.7109375" style="1" customWidth="1"/>
    <col min="15621" max="15621" width="7.7109375" style="1" customWidth="1"/>
    <col min="15622" max="15622" width="14.28515625" style="1" customWidth="1"/>
    <col min="15623" max="15873" width="9.140625" style="1"/>
    <col min="15874" max="15874" width="76.28515625" style="1" customWidth="1"/>
    <col min="15875" max="15875" width="7.7109375" style="1" customWidth="1"/>
    <col min="15876" max="15876" width="9.7109375" style="1" customWidth="1"/>
    <col min="15877" max="15877" width="7.7109375" style="1" customWidth="1"/>
    <col min="15878" max="15878" width="14.28515625" style="1" customWidth="1"/>
    <col min="15879" max="16129" width="9.140625" style="1"/>
    <col min="16130" max="16130" width="76.28515625" style="1" customWidth="1"/>
    <col min="16131" max="16131" width="7.7109375" style="1" customWidth="1"/>
    <col min="16132" max="16132" width="9.7109375" style="1" customWidth="1"/>
    <col min="16133" max="16133" width="7.7109375" style="1" customWidth="1"/>
    <col min="16134" max="16134" width="14.28515625" style="1" customWidth="1"/>
    <col min="16135" max="16384" width="9.140625" style="1"/>
  </cols>
  <sheetData>
    <row r="1" spans="1:8" x14ac:dyDescent="0.3">
      <c r="F1" s="28"/>
      <c r="H1" s="37"/>
    </row>
    <row r="2" spans="1:8" x14ac:dyDescent="0.3">
      <c r="F2" s="30"/>
      <c r="H2" s="37"/>
    </row>
    <row r="3" spans="1:8" x14ac:dyDescent="0.3">
      <c r="F3" s="30"/>
      <c r="H3" s="37"/>
    </row>
    <row r="4" spans="1:8" x14ac:dyDescent="0.3">
      <c r="F4" s="30"/>
    </row>
    <row r="5" spans="1:8" x14ac:dyDescent="0.3">
      <c r="A5" s="51" t="s">
        <v>376</v>
      </c>
      <c r="B5" s="51"/>
      <c r="C5" s="51"/>
      <c r="D5" s="51"/>
      <c r="E5" s="51"/>
      <c r="F5" s="51"/>
      <c r="G5" s="51"/>
      <c r="H5" s="51"/>
    </row>
    <row r="6" spans="1:8" ht="18.75" customHeight="1" x14ac:dyDescent="0.3">
      <c r="A6" s="52" t="s">
        <v>378</v>
      </c>
      <c r="B6" s="52"/>
      <c r="C6" s="52"/>
      <c r="D6" s="52"/>
      <c r="E6" s="52"/>
      <c r="F6" s="52"/>
      <c r="G6" s="52"/>
      <c r="H6" s="52"/>
    </row>
    <row r="7" spans="1:8" ht="18.75" customHeight="1" x14ac:dyDescent="0.3">
      <c r="A7" s="52" t="s">
        <v>377</v>
      </c>
      <c r="B7" s="52"/>
      <c r="C7" s="52"/>
      <c r="D7" s="52"/>
      <c r="E7" s="52"/>
      <c r="F7" s="52"/>
      <c r="G7" s="52"/>
      <c r="H7" s="52"/>
    </row>
    <row r="8" spans="1:8" x14ac:dyDescent="0.3">
      <c r="A8" s="4"/>
      <c r="B8" s="14"/>
      <c r="C8" s="14"/>
      <c r="D8" s="14"/>
      <c r="E8" s="44"/>
      <c r="F8" s="1"/>
      <c r="H8" s="39" t="s">
        <v>205</v>
      </c>
    </row>
    <row r="9" spans="1:8" ht="56.25" x14ac:dyDescent="0.25">
      <c r="A9" s="5" t="s">
        <v>0</v>
      </c>
      <c r="B9" s="5" t="s">
        <v>1</v>
      </c>
      <c r="C9" s="5" t="s">
        <v>2</v>
      </c>
      <c r="D9" s="5" t="s">
        <v>3</v>
      </c>
      <c r="E9" s="45" t="s">
        <v>383</v>
      </c>
      <c r="F9" s="35" t="s">
        <v>380</v>
      </c>
      <c r="G9" s="35" t="s">
        <v>381</v>
      </c>
      <c r="H9" s="36" t="s">
        <v>379</v>
      </c>
    </row>
    <row r="10" spans="1:8" s="2" customFormat="1" x14ac:dyDescent="0.25">
      <c r="A10" s="6" t="s">
        <v>5</v>
      </c>
      <c r="B10" s="7" t="s">
        <v>6</v>
      </c>
      <c r="C10" s="7" t="s">
        <v>144</v>
      </c>
      <c r="D10" s="7" t="s">
        <v>4</v>
      </c>
      <c r="E10" s="21">
        <f>E11+E16+E38+E31+E44+E59+E64+E69</f>
        <v>64578.517000000007</v>
      </c>
      <c r="F10" s="21">
        <f>F11+F16+F38+F31+F44+F59+F64+F69</f>
        <v>85182.95199999999</v>
      </c>
      <c r="G10" s="21">
        <f>G11+G16+G38+G31+G44+G59+G64+G69</f>
        <v>66411.293999999994</v>
      </c>
      <c r="H10" s="42">
        <f>G10/F10</f>
        <v>0.77963128115118618</v>
      </c>
    </row>
    <row r="11" spans="1:8" ht="37.5" outlineLevel="1" x14ac:dyDescent="0.25">
      <c r="A11" s="8" t="s">
        <v>36</v>
      </c>
      <c r="B11" s="9" t="s">
        <v>37</v>
      </c>
      <c r="C11" s="9" t="s">
        <v>144</v>
      </c>
      <c r="D11" s="9" t="s">
        <v>4</v>
      </c>
      <c r="E11" s="22">
        <f t="shared" ref="E11:G14" si="0">E12</f>
        <v>2135.65</v>
      </c>
      <c r="F11" s="22">
        <f t="shared" si="0"/>
        <v>1667.367</v>
      </c>
      <c r="G11" s="22">
        <f t="shared" si="0"/>
        <v>1667.367</v>
      </c>
      <c r="H11" s="40">
        <f>G11/F11</f>
        <v>1</v>
      </c>
    </row>
    <row r="12" spans="1:8" outlineLevel="2" x14ac:dyDescent="0.25">
      <c r="A12" s="8" t="s">
        <v>196</v>
      </c>
      <c r="B12" s="9" t="s">
        <v>37</v>
      </c>
      <c r="C12" s="9" t="s">
        <v>145</v>
      </c>
      <c r="D12" s="9" t="s">
        <v>4</v>
      </c>
      <c r="E12" s="22">
        <f t="shared" si="0"/>
        <v>2135.65</v>
      </c>
      <c r="F12" s="22">
        <f t="shared" si="0"/>
        <v>1667.367</v>
      </c>
      <c r="G12" s="22">
        <f t="shared" si="0"/>
        <v>1667.367</v>
      </c>
      <c r="H12" s="40">
        <f t="shared" ref="H12:H75" si="1">G12/F12</f>
        <v>1</v>
      </c>
    </row>
    <row r="13" spans="1:8" outlineLevel="4" x14ac:dyDescent="0.25">
      <c r="A13" s="8" t="s">
        <v>38</v>
      </c>
      <c r="B13" s="9" t="s">
        <v>37</v>
      </c>
      <c r="C13" s="9" t="s">
        <v>152</v>
      </c>
      <c r="D13" s="9" t="s">
        <v>4</v>
      </c>
      <c r="E13" s="22">
        <f t="shared" si="0"/>
        <v>2135.65</v>
      </c>
      <c r="F13" s="22">
        <f t="shared" si="0"/>
        <v>1667.367</v>
      </c>
      <c r="G13" s="22">
        <f t="shared" si="0"/>
        <v>1667.367</v>
      </c>
      <c r="H13" s="40">
        <f t="shared" si="1"/>
        <v>1</v>
      </c>
    </row>
    <row r="14" spans="1:8" ht="75" outlineLevel="5" x14ac:dyDescent="0.25">
      <c r="A14" s="8" t="s">
        <v>10</v>
      </c>
      <c r="B14" s="9" t="s">
        <v>37</v>
      </c>
      <c r="C14" s="9" t="s">
        <v>152</v>
      </c>
      <c r="D14" s="9" t="s">
        <v>11</v>
      </c>
      <c r="E14" s="22">
        <f t="shared" si="0"/>
        <v>2135.65</v>
      </c>
      <c r="F14" s="22">
        <f t="shared" si="0"/>
        <v>1667.367</v>
      </c>
      <c r="G14" s="22">
        <f t="shared" si="0"/>
        <v>1667.367</v>
      </c>
      <c r="H14" s="40">
        <f t="shared" si="1"/>
        <v>1</v>
      </c>
    </row>
    <row r="15" spans="1:8" ht="37.5" outlineLevel="6" x14ac:dyDescent="0.25">
      <c r="A15" s="8" t="s">
        <v>12</v>
      </c>
      <c r="B15" s="9" t="s">
        <v>37</v>
      </c>
      <c r="C15" s="9" t="s">
        <v>152</v>
      </c>
      <c r="D15" s="9" t="s">
        <v>13</v>
      </c>
      <c r="E15" s="22">
        <v>2135.65</v>
      </c>
      <c r="F15" s="22">
        <v>1667.367</v>
      </c>
      <c r="G15" s="22">
        <v>1667.367</v>
      </c>
      <c r="H15" s="40">
        <f t="shared" si="1"/>
        <v>1</v>
      </c>
    </row>
    <row r="16" spans="1:8" ht="56.25" outlineLevel="1" x14ac:dyDescent="0.25">
      <c r="A16" s="8" t="s">
        <v>121</v>
      </c>
      <c r="B16" s="9" t="s">
        <v>122</v>
      </c>
      <c r="C16" s="9" t="s">
        <v>144</v>
      </c>
      <c r="D16" s="9" t="s">
        <v>4</v>
      </c>
      <c r="E16" s="22">
        <f>E17</f>
        <v>4092.3700000000003</v>
      </c>
      <c r="F16" s="22">
        <f>F17</f>
        <v>4203.732</v>
      </c>
      <c r="G16" s="22">
        <f>G17</f>
        <v>4148.3729999999996</v>
      </c>
      <c r="H16" s="40">
        <f t="shared" si="1"/>
        <v>0.98683098732269314</v>
      </c>
    </row>
    <row r="17" spans="1:8" outlineLevel="3" x14ac:dyDescent="0.25">
      <c r="A17" s="8" t="s">
        <v>196</v>
      </c>
      <c r="B17" s="9" t="s">
        <v>122</v>
      </c>
      <c r="C17" s="9" t="s">
        <v>145</v>
      </c>
      <c r="D17" s="9" t="s">
        <v>4</v>
      </c>
      <c r="E17" s="22">
        <f>E18+E21+E28</f>
        <v>4092.3700000000003</v>
      </c>
      <c r="F17" s="22">
        <f>F18+F21+F28</f>
        <v>4203.732</v>
      </c>
      <c r="G17" s="22">
        <f>G18+G21+G28</f>
        <v>4148.3729999999996</v>
      </c>
      <c r="H17" s="40">
        <f t="shared" si="1"/>
        <v>0.98683098732269314</v>
      </c>
    </row>
    <row r="18" spans="1:8" outlineLevel="4" x14ac:dyDescent="0.25">
      <c r="A18" s="8" t="s">
        <v>123</v>
      </c>
      <c r="B18" s="9" t="s">
        <v>122</v>
      </c>
      <c r="C18" s="9" t="s">
        <v>179</v>
      </c>
      <c r="D18" s="9" t="s">
        <v>4</v>
      </c>
      <c r="E18" s="22">
        <f t="shared" ref="E18:G19" si="2">E19</f>
        <v>1850.94</v>
      </c>
      <c r="F18" s="22">
        <f t="shared" si="2"/>
        <v>1926.5419999999999</v>
      </c>
      <c r="G18" s="22">
        <f t="shared" si="2"/>
        <v>1926.5409999999999</v>
      </c>
      <c r="H18" s="40">
        <f t="shared" si="1"/>
        <v>0.99999948093527158</v>
      </c>
    </row>
    <row r="19" spans="1:8" ht="75" outlineLevel="5" x14ac:dyDescent="0.25">
      <c r="A19" s="8" t="s">
        <v>10</v>
      </c>
      <c r="B19" s="9" t="s">
        <v>122</v>
      </c>
      <c r="C19" s="9" t="s">
        <v>179</v>
      </c>
      <c r="D19" s="9" t="s">
        <v>11</v>
      </c>
      <c r="E19" s="22">
        <f t="shared" si="2"/>
        <v>1850.94</v>
      </c>
      <c r="F19" s="22">
        <f t="shared" si="2"/>
        <v>1926.5419999999999</v>
      </c>
      <c r="G19" s="22">
        <f t="shared" si="2"/>
        <v>1926.5409999999999</v>
      </c>
      <c r="H19" s="40">
        <f t="shared" si="1"/>
        <v>0.99999948093527158</v>
      </c>
    </row>
    <row r="20" spans="1:8" ht="37.5" outlineLevel="6" x14ac:dyDescent="0.25">
      <c r="A20" s="8" t="s">
        <v>12</v>
      </c>
      <c r="B20" s="9" t="s">
        <v>122</v>
      </c>
      <c r="C20" s="9" t="s">
        <v>179</v>
      </c>
      <c r="D20" s="9" t="s">
        <v>13</v>
      </c>
      <c r="E20" s="22">
        <v>1850.94</v>
      </c>
      <c r="F20" s="22">
        <v>1926.5419999999999</v>
      </c>
      <c r="G20" s="22">
        <v>1926.5409999999999</v>
      </c>
      <c r="H20" s="40">
        <f t="shared" si="1"/>
        <v>0.99999948093527158</v>
      </c>
    </row>
    <row r="21" spans="1:8" ht="37.5" outlineLevel="4" x14ac:dyDescent="0.25">
      <c r="A21" s="8" t="s">
        <v>9</v>
      </c>
      <c r="B21" s="9" t="s">
        <v>122</v>
      </c>
      <c r="C21" s="9" t="s">
        <v>146</v>
      </c>
      <c r="D21" s="9" t="s">
        <v>4</v>
      </c>
      <c r="E21" s="22">
        <f>E22+E24+E26</f>
        <v>2061.4300000000003</v>
      </c>
      <c r="F21" s="22">
        <f>F22+F24+F26</f>
        <v>2097.19</v>
      </c>
      <c r="G21" s="22">
        <f>G22+G24+G26</f>
        <v>2056.8319999999999</v>
      </c>
      <c r="H21" s="40">
        <f t="shared" si="1"/>
        <v>0.98075615466409805</v>
      </c>
    </row>
    <row r="22" spans="1:8" ht="75" outlineLevel="5" x14ac:dyDescent="0.25">
      <c r="A22" s="8" t="s">
        <v>10</v>
      </c>
      <c r="B22" s="9" t="s">
        <v>122</v>
      </c>
      <c r="C22" s="9" t="s">
        <v>146</v>
      </c>
      <c r="D22" s="9" t="s">
        <v>11</v>
      </c>
      <c r="E22" s="22">
        <f>E23</f>
        <v>1912.93</v>
      </c>
      <c r="F22" s="22">
        <f>F23</f>
        <v>1948.69</v>
      </c>
      <c r="G22" s="22">
        <f>G23</f>
        <v>1948.6880000000001</v>
      </c>
      <c r="H22" s="40">
        <f t="shared" si="1"/>
        <v>0.99999897366949086</v>
      </c>
    </row>
    <row r="23" spans="1:8" ht="37.5" outlineLevel="6" x14ac:dyDescent="0.25">
      <c r="A23" s="8" t="s">
        <v>12</v>
      </c>
      <c r="B23" s="9" t="s">
        <v>122</v>
      </c>
      <c r="C23" s="9" t="s">
        <v>146</v>
      </c>
      <c r="D23" s="9" t="s">
        <v>13</v>
      </c>
      <c r="E23" s="22">
        <v>1912.93</v>
      </c>
      <c r="F23" s="22">
        <v>1948.69</v>
      </c>
      <c r="G23" s="22">
        <v>1948.6880000000001</v>
      </c>
      <c r="H23" s="40">
        <f t="shared" si="1"/>
        <v>0.99999897366949086</v>
      </c>
    </row>
    <row r="24" spans="1:8" ht="18" customHeight="1" outlineLevel="5" x14ac:dyDescent="0.25">
      <c r="A24" s="8" t="s">
        <v>14</v>
      </c>
      <c r="B24" s="9" t="s">
        <v>122</v>
      </c>
      <c r="C24" s="9" t="s">
        <v>146</v>
      </c>
      <c r="D24" s="9" t="s">
        <v>15</v>
      </c>
      <c r="E24" s="22">
        <f>E25</f>
        <v>143</v>
      </c>
      <c r="F24" s="22">
        <f>F25</f>
        <v>143</v>
      </c>
      <c r="G24" s="22">
        <f>G25</f>
        <v>105.624</v>
      </c>
      <c r="H24" s="40">
        <f t="shared" si="1"/>
        <v>0.73862937062937062</v>
      </c>
    </row>
    <row r="25" spans="1:8" ht="20.25" customHeight="1" outlineLevel="6" x14ac:dyDescent="0.25">
      <c r="A25" s="8" t="s">
        <v>16</v>
      </c>
      <c r="B25" s="9" t="s">
        <v>122</v>
      </c>
      <c r="C25" s="9" t="s">
        <v>146</v>
      </c>
      <c r="D25" s="9" t="s">
        <v>17</v>
      </c>
      <c r="E25" s="22">
        <v>143</v>
      </c>
      <c r="F25" s="22">
        <v>143</v>
      </c>
      <c r="G25" s="22">
        <v>105.624</v>
      </c>
      <c r="H25" s="40">
        <f t="shared" si="1"/>
        <v>0.73862937062937062</v>
      </c>
    </row>
    <row r="26" spans="1:8" outlineLevel="5" x14ac:dyDescent="0.25">
      <c r="A26" s="8" t="s">
        <v>18</v>
      </c>
      <c r="B26" s="9" t="s">
        <v>122</v>
      </c>
      <c r="C26" s="9" t="s">
        <v>146</v>
      </c>
      <c r="D26" s="9" t="s">
        <v>19</v>
      </c>
      <c r="E26" s="22">
        <f>E27</f>
        <v>5.5</v>
      </c>
      <c r="F26" s="22">
        <f>F27</f>
        <v>5.5</v>
      </c>
      <c r="G26" s="22">
        <f>G27</f>
        <v>2.52</v>
      </c>
      <c r="H26" s="40">
        <f t="shared" si="1"/>
        <v>0.45818181818181819</v>
      </c>
    </row>
    <row r="27" spans="1:8" outlineLevel="6" x14ac:dyDescent="0.25">
      <c r="A27" s="8" t="s">
        <v>20</v>
      </c>
      <c r="B27" s="9" t="s">
        <v>122</v>
      </c>
      <c r="C27" s="9" t="s">
        <v>146</v>
      </c>
      <c r="D27" s="9" t="s">
        <v>21</v>
      </c>
      <c r="E27" s="22">
        <v>5.5</v>
      </c>
      <c r="F27" s="22">
        <v>5.5</v>
      </c>
      <c r="G27" s="22">
        <v>2.52</v>
      </c>
      <c r="H27" s="40">
        <f t="shared" si="1"/>
        <v>0.45818181818181819</v>
      </c>
    </row>
    <row r="28" spans="1:8" outlineLevel="4" x14ac:dyDescent="0.25">
      <c r="A28" s="8" t="s">
        <v>124</v>
      </c>
      <c r="B28" s="9" t="s">
        <v>122</v>
      </c>
      <c r="C28" s="9" t="s">
        <v>180</v>
      </c>
      <c r="D28" s="9" t="s">
        <v>4</v>
      </c>
      <c r="E28" s="22">
        <f t="shared" ref="E28:G29" si="3">E29</f>
        <v>180</v>
      </c>
      <c r="F28" s="22">
        <f t="shared" si="3"/>
        <v>180</v>
      </c>
      <c r="G28" s="22">
        <f t="shared" si="3"/>
        <v>165</v>
      </c>
      <c r="H28" s="40">
        <f t="shared" si="1"/>
        <v>0.91666666666666663</v>
      </c>
    </row>
    <row r="29" spans="1:8" ht="75" outlineLevel="5" x14ac:dyDescent="0.25">
      <c r="A29" s="8" t="s">
        <v>10</v>
      </c>
      <c r="B29" s="9" t="s">
        <v>122</v>
      </c>
      <c r="C29" s="9" t="s">
        <v>180</v>
      </c>
      <c r="D29" s="9" t="s">
        <v>11</v>
      </c>
      <c r="E29" s="22">
        <f t="shared" si="3"/>
        <v>180</v>
      </c>
      <c r="F29" s="22">
        <f t="shared" si="3"/>
        <v>180</v>
      </c>
      <c r="G29" s="22">
        <f t="shared" si="3"/>
        <v>165</v>
      </c>
      <c r="H29" s="40">
        <f t="shared" si="1"/>
        <v>0.91666666666666663</v>
      </c>
    </row>
    <row r="30" spans="1:8" ht="37.5" outlineLevel="6" x14ac:dyDescent="0.25">
      <c r="A30" s="8" t="s">
        <v>12</v>
      </c>
      <c r="B30" s="9" t="s">
        <v>122</v>
      </c>
      <c r="C30" s="9" t="s">
        <v>180</v>
      </c>
      <c r="D30" s="9" t="s">
        <v>13</v>
      </c>
      <c r="E30" s="22">
        <v>180</v>
      </c>
      <c r="F30" s="22">
        <v>180</v>
      </c>
      <c r="G30" s="22">
        <v>165</v>
      </c>
      <c r="H30" s="40">
        <f t="shared" si="1"/>
        <v>0.91666666666666663</v>
      </c>
    </row>
    <row r="31" spans="1:8" ht="56.25" outlineLevel="1" x14ac:dyDescent="0.25">
      <c r="A31" s="8" t="s">
        <v>39</v>
      </c>
      <c r="B31" s="9" t="s">
        <v>40</v>
      </c>
      <c r="C31" s="9" t="s">
        <v>144</v>
      </c>
      <c r="D31" s="9" t="s">
        <v>4</v>
      </c>
      <c r="E31" s="22">
        <f t="shared" ref="E31:G32" si="4">E32</f>
        <v>12911.87</v>
      </c>
      <c r="F31" s="22">
        <f t="shared" si="4"/>
        <v>13197.358</v>
      </c>
      <c r="G31" s="22">
        <f t="shared" si="4"/>
        <v>13191.003000000001</v>
      </c>
      <c r="H31" s="40">
        <f t="shared" si="1"/>
        <v>0.99951846422594581</v>
      </c>
    </row>
    <row r="32" spans="1:8" outlineLevel="3" x14ac:dyDescent="0.25">
      <c r="A32" s="8" t="s">
        <v>196</v>
      </c>
      <c r="B32" s="9" t="s">
        <v>40</v>
      </c>
      <c r="C32" s="9" t="s">
        <v>145</v>
      </c>
      <c r="D32" s="9" t="s">
        <v>4</v>
      </c>
      <c r="E32" s="22">
        <f t="shared" si="4"/>
        <v>12911.87</v>
      </c>
      <c r="F32" s="22">
        <f t="shared" si="4"/>
        <v>13197.358</v>
      </c>
      <c r="G32" s="22">
        <f t="shared" si="4"/>
        <v>13191.003000000001</v>
      </c>
      <c r="H32" s="40">
        <f t="shared" si="1"/>
        <v>0.99951846422594581</v>
      </c>
    </row>
    <row r="33" spans="1:8" ht="37.5" outlineLevel="4" x14ac:dyDescent="0.25">
      <c r="A33" s="8" t="s">
        <v>9</v>
      </c>
      <c r="B33" s="9" t="s">
        <v>40</v>
      </c>
      <c r="C33" s="9" t="s">
        <v>146</v>
      </c>
      <c r="D33" s="9" t="s">
        <v>4</v>
      </c>
      <c r="E33" s="22">
        <f>E34+E36</f>
        <v>12911.87</v>
      </c>
      <c r="F33" s="22">
        <f>F34+F36</f>
        <v>13197.358</v>
      </c>
      <c r="G33" s="22">
        <f>G34+G36</f>
        <v>13191.003000000001</v>
      </c>
      <c r="H33" s="40">
        <f t="shared" si="1"/>
        <v>0.99951846422594581</v>
      </c>
    </row>
    <row r="34" spans="1:8" ht="75" outlineLevel="5" x14ac:dyDescent="0.25">
      <c r="A34" s="8" t="s">
        <v>10</v>
      </c>
      <c r="B34" s="9" t="s">
        <v>40</v>
      </c>
      <c r="C34" s="9" t="s">
        <v>146</v>
      </c>
      <c r="D34" s="9" t="s">
        <v>11</v>
      </c>
      <c r="E34" s="22">
        <f>E35</f>
        <v>12844.87</v>
      </c>
      <c r="F34" s="22">
        <f>F35</f>
        <v>13106.358</v>
      </c>
      <c r="G34" s="22">
        <f>G35</f>
        <v>13100.199000000001</v>
      </c>
      <c r="H34" s="40">
        <f t="shared" si="1"/>
        <v>0.99953007540309824</v>
      </c>
    </row>
    <row r="35" spans="1:8" ht="37.5" outlineLevel="6" x14ac:dyDescent="0.25">
      <c r="A35" s="8" t="s">
        <v>12</v>
      </c>
      <c r="B35" s="9" t="s">
        <v>40</v>
      </c>
      <c r="C35" s="9" t="s">
        <v>146</v>
      </c>
      <c r="D35" s="9" t="s">
        <v>13</v>
      </c>
      <c r="E35" s="22">
        <v>12844.87</v>
      </c>
      <c r="F35" s="22">
        <v>13106.358</v>
      </c>
      <c r="G35" s="22">
        <v>13100.199000000001</v>
      </c>
      <c r="H35" s="40">
        <f t="shared" si="1"/>
        <v>0.99953007540309824</v>
      </c>
    </row>
    <row r="36" spans="1:8" ht="18" customHeight="1" outlineLevel="5" x14ac:dyDescent="0.25">
      <c r="A36" s="8" t="s">
        <v>14</v>
      </c>
      <c r="B36" s="9" t="s">
        <v>40</v>
      </c>
      <c r="C36" s="9" t="s">
        <v>146</v>
      </c>
      <c r="D36" s="9" t="s">
        <v>15</v>
      </c>
      <c r="E36" s="22">
        <f>E37</f>
        <v>67</v>
      </c>
      <c r="F36" s="22">
        <f>F37</f>
        <v>91</v>
      </c>
      <c r="G36" s="22">
        <f>G37</f>
        <v>90.804000000000002</v>
      </c>
      <c r="H36" s="40">
        <f t="shared" si="1"/>
        <v>0.99784615384615383</v>
      </c>
    </row>
    <row r="37" spans="1:8" ht="21" customHeight="1" outlineLevel="6" x14ac:dyDescent="0.25">
      <c r="A37" s="8" t="s">
        <v>16</v>
      </c>
      <c r="B37" s="9" t="s">
        <v>40</v>
      </c>
      <c r="C37" s="9" t="s">
        <v>146</v>
      </c>
      <c r="D37" s="9" t="s">
        <v>17</v>
      </c>
      <c r="E37" s="22">
        <v>67</v>
      </c>
      <c r="F37" s="22">
        <v>91</v>
      </c>
      <c r="G37" s="22">
        <v>90.804000000000002</v>
      </c>
      <c r="H37" s="40">
        <f t="shared" si="1"/>
        <v>0.99784615384615383</v>
      </c>
    </row>
    <row r="38" spans="1:8" outlineLevel="6" x14ac:dyDescent="0.25">
      <c r="A38" s="8" t="s">
        <v>225</v>
      </c>
      <c r="B38" s="9" t="s">
        <v>226</v>
      </c>
      <c r="C38" s="9" t="s">
        <v>144</v>
      </c>
      <c r="D38" s="9" t="s">
        <v>4</v>
      </c>
      <c r="E38" s="22">
        <f t="shared" ref="E38:G42" si="5">E39</f>
        <v>17.856000000000002</v>
      </c>
      <c r="F38" s="22">
        <f t="shared" si="5"/>
        <v>21.016999999999999</v>
      </c>
      <c r="G38" s="22">
        <f t="shared" si="5"/>
        <v>1.054</v>
      </c>
      <c r="H38" s="40">
        <f t="shared" si="1"/>
        <v>5.014987866964838E-2</v>
      </c>
    </row>
    <row r="39" spans="1:8" ht="18.75" customHeight="1" outlineLevel="6" x14ac:dyDescent="0.25">
      <c r="A39" s="8" t="s">
        <v>158</v>
      </c>
      <c r="B39" s="9" t="s">
        <v>226</v>
      </c>
      <c r="C39" s="9" t="s">
        <v>145</v>
      </c>
      <c r="D39" s="9" t="s">
        <v>4</v>
      </c>
      <c r="E39" s="22">
        <f t="shared" si="5"/>
        <v>17.856000000000002</v>
      </c>
      <c r="F39" s="22">
        <f t="shared" si="5"/>
        <v>21.016999999999999</v>
      </c>
      <c r="G39" s="22">
        <f t="shared" si="5"/>
        <v>1.054</v>
      </c>
      <c r="H39" s="40">
        <f t="shared" si="1"/>
        <v>5.014987866964838E-2</v>
      </c>
    </row>
    <row r="40" spans="1:8" ht="18.75" customHeight="1" outlineLevel="6" x14ac:dyDescent="0.25">
      <c r="A40" s="8" t="s">
        <v>259</v>
      </c>
      <c r="B40" s="9" t="s">
        <v>226</v>
      </c>
      <c r="C40" s="9" t="s">
        <v>258</v>
      </c>
      <c r="D40" s="9" t="s">
        <v>4</v>
      </c>
      <c r="E40" s="22">
        <f t="shared" si="5"/>
        <v>17.856000000000002</v>
      </c>
      <c r="F40" s="22">
        <f t="shared" si="5"/>
        <v>21.016999999999999</v>
      </c>
      <c r="G40" s="22">
        <f t="shared" si="5"/>
        <v>1.054</v>
      </c>
      <c r="H40" s="40">
        <f t="shared" si="1"/>
        <v>5.014987866964838E-2</v>
      </c>
    </row>
    <row r="41" spans="1:8" ht="75" customHeight="1" outlineLevel="6" x14ac:dyDescent="0.25">
      <c r="A41" s="8" t="s">
        <v>273</v>
      </c>
      <c r="B41" s="9" t="s">
        <v>226</v>
      </c>
      <c r="C41" s="9" t="s">
        <v>269</v>
      </c>
      <c r="D41" s="9" t="s">
        <v>4</v>
      </c>
      <c r="E41" s="22">
        <f t="shared" si="5"/>
        <v>17.856000000000002</v>
      </c>
      <c r="F41" s="22">
        <f t="shared" si="5"/>
        <v>21.016999999999999</v>
      </c>
      <c r="G41" s="22">
        <f t="shared" si="5"/>
        <v>1.054</v>
      </c>
      <c r="H41" s="40">
        <f t="shared" si="1"/>
        <v>5.014987866964838E-2</v>
      </c>
    </row>
    <row r="42" spans="1:8" ht="18.75" customHeight="1" outlineLevel="6" x14ac:dyDescent="0.25">
      <c r="A42" s="8" t="s">
        <v>14</v>
      </c>
      <c r="B42" s="9" t="s">
        <v>226</v>
      </c>
      <c r="C42" s="9" t="s">
        <v>269</v>
      </c>
      <c r="D42" s="9" t="s">
        <v>15</v>
      </c>
      <c r="E42" s="22">
        <f t="shared" si="5"/>
        <v>17.856000000000002</v>
      </c>
      <c r="F42" s="22">
        <f t="shared" si="5"/>
        <v>21.016999999999999</v>
      </c>
      <c r="G42" s="22">
        <f t="shared" si="5"/>
        <v>1.054</v>
      </c>
      <c r="H42" s="40">
        <f t="shared" si="1"/>
        <v>5.014987866964838E-2</v>
      </c>
    </row>
    <row r="43" spans="1:8" ht="20.25" customHeight="1" outlineLevel="6" x14ac:dyDescent="0.25">
      <c r="A43" s="8" t="s">
        <v>16</v>
      </c>
      <c r="B43" s="9" t="s">
        <v>226</v>
      </c>
      <c r="C43" s="9" t="s">
        <v>269</v>
      </c>
      <c r="D43" s="9" t="s">
        <v>17</v>
      </c>
      <c r="E43" s="22">
        <v>17.856000000000002</v>
      </c>
      <c r="F43" s="22">
        <v>21.016999999999999</v>
      </c>
      <c r="G43" s="22">
        <v>1.054</v>
      </c>
      <c r="H43" s="40">
        <f t="shared" si="1"/>
        <v>5.014987866964838E-2</v>
      </c>
    </row>
    <row r="44" spans="1:8" ht="37.5" outlineLevel="1" x14ac:dyDescent="0.25">
      <c r="A44" s="8" t="s">
        <v>7</v>
      </c>
      <c r="B44" s="9" t="s">
        <v>8</v>
      </c>
      <c r="C44" s="9" t="s">
        <v>144</v>
      </c>
      <c r="D44" s="9" t="s">
        <v>4</v>
      </c>
      <c r="E44" s="22">
        <f>E45</f>
        <v>6773.66</v>
      </c>
      <c r="F44" s="22">
        <f>F45</f>
        <v>6970.9070000000002</v>
      </c>
      <c r="G44" s="22">
        <f>G45</f>
        <v>6944.6990000000005</v>
      </c>
      <c r="H44" s="40">
        <f t="shared" si="1"/>
        <v>0.99624037445916303</v>
      </c>
    </row>
    <row r="45" spans="1:8" outlineLevel="3" x14ac:dyDescent="0.25">
      <c r="A45" s="8" t="s">
        <v>196</v>
      </c>
      <c r="B45" s="9" t="s">
        <v>8</v>
      </c>
      <c r="C45" s="9" t="s">
        <v>145</v>
      </c>
      <c r="D45" s="9" t="s">
        <v>4</v>
      </c>
      <c r="E45" s="22">
        <f>E46+E53+E56</f>
        <v>6773.66</v>
      </c>
      <c r="F45" s="22">
        <f>F46+F53+F56</f>
        <v>6970.9070000000002</v>
      </c>
      <c r="G45" s="22">
        <f>G46+G53+G56</f>
        <v>6944.6990000000005</v>
      </c>
      <c r="H45" s="40">
        <f t="shared" si="1"/>
        <v>0.99624037445916303</v>
      </c>
    </row>
    <row r="46" spans="1:8" ht="37.5" outlineLevel="4" x14ac:dyDescent="0.25">
      <c r="A46" s="8" t="s">
        <v>9</v>
      </c>
      <c r="B46" s="9" t="s">
        <v>8</v>
      </c>
      <c r="C46" s="9" t="s">
        <v>146</v>
      </c>
      <c r="D46" s="9" t="s">
        <v>4</v>
      </c>
      <c r="E46" s="22">
        <f>E47+E49+E51</f>
        <v>5159</v>
      </c>
      <c r="F46" s="22">
        <f>F47+F49+F51</f>
        <v>5312.7349999999997</v>
      </c>
      <c r="G46" s="22">
        <f>G47+G49+G51</f>
        <v>5286.7380000000003</v>
      </c>
      <c r="H46" s="40">
        <f t="shared" si="1"/>
        <v>0.99510666351700217</v>
      </c>
    </row>
    <row r="47" spans="1:8" ht="75" outlineLevel="5" x14ac:dyDescent="0.25">
      <c r="A47" s="8" t="s">
        <v>10</v>
      </c>
      <c r="B47" s="9" t="s">
        <v>8</v>
      </c>
      <c r="C47" s="9" t="s">
        <v>146</v>
      </c>
      <c r="D47" s="9" t="s">
        <v>11</v>
      </c>
      <c r="E47" s="22">
        <f>E48</f>
        <v>5025.6000000000004</v>
      </c>
      <c r="F47" s="22">
        <f>F48</f>
        <v>5141.335</v>
      </c>
      <c r="G47" s="22">
        <f>G48</f>
        <v>5138.1930000000002</v>
      </c>
      <c r="H47" s="40">
        <f t="shared" si="1"/>
        <v>0.99938887467943638</v>
      </c>
    </row>
    <row r="48" spans="1:8" ht="37.5" outlineLevel="6" x14ac:dyDescent="0.25">
      <c r="A48" s="8" t="s">
        <v>12</v>
      </c>
      <c r="B48" s="9" t="s">
        <v>8</v>
      </c>
      <c r="C48" s="9" t="s">
        <v>146</v>
      </c>
      <c r="D48" s="9" t="s">
        <v>13</v>
      </c>
      <c r="E48" s="22">
        <v>5025.6000000000004</v>
      </c>
      <c r="F48" s="22">
        <v>5141.335</v>
      </c>
      <c r="G48" s="22">
        <v>5138.1930000000002</v>
      </c>
      <c r="H48" s="40">
        <f t="shared" si="1"/>
        <v>0.99938887467943638</v>
      </c>
    </row>
    <row r="49" spans="1:8" ht="17.25" customHeight="1" outlineLevel="5" x14ac:dyDescent="0.25">
      <c r="A49" s="8" t="s">
        <v>14</v>
      </c>
      <c r="B49" s="9" t="s">
        <v>8</v>
      </c>
      <c r="C49" s="9" t="s">
        <v>146</v>
      </c>
      <c r="D49" s="9" t="s">
        <v>15</v>
      </c>
      <c r="E49" s="22">
        <f>E50</f>
        <v>132.4</v>
      </c>
      <c r="F49" s="22">
        <f>F50</f>
        <v>170.4</v>
      </c>
      <c r="G49" s="22">
        <f>G50</f>
        <v>148.54499999999999</v>
      </c>
      <c r="H49" s="40">
        <f t="shared" si="1"/>
        <v>0.87174295774647881</v>
      </c>
    </row>
    <row r="50" spans="1:8" ht="21" customHeight="1" outlineLevel="6" x14ac:dyDescent="0.25">
      <c r="A50" s="8" t="s">
        <v>16</v>
      </c>
      <c r="B50" s="9" t="s">
        <v>8</v>
      </c>
      <c r="C50" s="9" t="s">
        <v>146</v>
      </c>
      <c r="D50" s="9" t="s">
        <v>17</v>
      </c>
      <c r="E50" s="22">
        <v>132.4</v>
      </c>
      <c r="F50" s="22">
        <v>170.4</v>
      </c>
      <c r="G50" s="22">
        <v>148.54499999999999</v>
      </c>
      <c r="H50" s="40">
        <f t="shared" si="1"/>
        <v>0.87174295774647881</v>
      </c>
    </row>
    <row r="51" spans="1:8" outlineLevel="5" x14ac:dyDescent="0.25">
      <c r="A51" s="8" t="s">
        <v>18</v>
      </c>
      <c r="B51" s="9" t="s">
        <v>8</v>
      </c>
      <c r="C51" s="9" t="s">
        <v>146</v>
      </c>
      <c r="D51" s="9" t="s">
        <v>19</v>
      </c>
      <c r="E51" s="22">
        <f>E52</f>
        <v>1</v>
      </c>
      <c r="F51" s="22">
        <f>F52</f>
        <v>1</v>
      </c>
      <c r="G51" s="22">
        <f>G52</f>
        <v>0</v>
      </c>
      <c r="H51" s="40">
        <f t="shared" si="1"/>
        <v>0</v>
      </c>
    </row>
    <row r="52" spans="1:8" outlineLevel="6" x14ac:dyDescent="0.25">
      <c r="A52" s="8" t="s">
        <v>20</v>
      </c>
      <c r="B52" s="9" t="s">
        <v>8</v>
      </c>
      <c r="C52" s="9" t="s">
        <v>146</v>
      </c>
      <c r="D52" s="9" t="s">
        <v>21</v>
      </c>
      <c r="E52" s="22">
        <v>1</v>
      </c>
      <c r="F52" s="22">
        <v>1</v>
      </c>
      <c r="G52" s="22">
        <v>0</v>
      </c>
      <c r="H52" s="40">
        <f t="shared" si="1"/>
        <v>0</v>
      </c>
    </row>
    <row r="53" spans="1:8" outlineLevel="4" x14ac:dyDescent="0.25">
      <c r="A53" s="8" t="s">
        <v>197</v>
      </c>
      <c r="B53" s="9" t="s">
        <v>8</v>
      </c>
      <c r="C53" s="9" t="s">
        <v>181</v>
      </c>
      <c r="D53" s="9" t="s">
        <v>4</v>
      </c>
      <c r="E53" s="22">
        <f t="shared" ref="E53:G54" si="6">E54</f>
        <v>1020.42</v>
      </c>
      <c r="F53" s="22">
        <f t="shared" si="6"/>
        <v>1067.671</v>
      </c>
      <c r="G53" s="22">
        <f t="shared" si="6"/>
        <v>1067.671</v>
      </c>
      <c r="H53" s="40">
        <f t="shared" si="1"/>
        <v>1</v>
      </c>
    </row>
    <row r="54" spans="1:8" ht="75" outlineLevel="5" x14ac:dyDescent="0.25">
      <c r="A54" s="8" t="s">
        <v>10</v>
      </c>
      <c r="B54" s="9" t="s">
        <v>8</v>
      </c>
      <c r="C54" s="9" t="s">
        <v>181</v>
      </c>
      <c r="D54" s="9" t="s">
        <v>11</v>
      </c>
      <c r="E54" s="22">
        <f t="shared" si="6"/>
        <v>1020.42</v>
      </c>
      <c r="F54" s="22">
        <f t="shared" si="6"/>
        <v>1067.671</v>
      </c>
      <c r="G54" s="22">
        <f t="shared" si="6"/>
        <v>1067.671</v>
      </c>
      <c r="H54" s="40">
        <f t="shared" si="1"/>
        <v>1</v>
      </c>
    </row>
    <row r="55" spans="1:8" ht="37.5" outlineLevel="6" x14ac:dyDescent="0.25">
      <c r="A55" s="8" t="s">
        <v>12</v>
      </c>
      <c r="B55" s="9" t="s">
        <v>8</v>
      </c>
      <c r="C55" s="9" t="s">
        <v>181</v>
      </c>
      <c r="D55" s="9" t="s">
        <v>13</v>
      </c>
      <c r="E55" s="22">
        <v>1020.42</v>
      </c>
      <c r="F55" s="22">
        <v>1067.671</v>
      </c>
      <c r="G55" s="22">
        <v>1067.671</v>
      </c>
      <c r="H55" s="40">
        <f t="shared" si="1"/>
        <v>1</v>
      </c>
    </row>
    <row r="56" spans="1:8" ht="37.5" outlineLevel="4" x14ac:dyDescent="0.25">
      <c r="A56" s="8" t="s">
        <v>41</v>
      </c>
      <c r="B56" s="9" t="s">
        <v>8</v>
      </c>
      <c r="C56" s="9" t="s">
        <v>153</v>
      </c>
      <c r="D56" s="9" t="s">
        <v>4</v>
      </c>
      <c r="E56" s="22">
        <f t="shared" ref="E56:G57" si="7">E57</f>
        <v>594.24</v>
      </c>
      <c r="F56" s="22">
        <f t="shared" si="7"/>
        <v>590.50099999999998</v>
      </c>
      <c r="G56" s="22">
        <f t="shared" si="7"/>
        <v>590.29</v>
      </c>
      <c r="H56" s="40">
        <f t="shared" si="1"/>
        <v>0.99964267630368109</v>
      </c>
    </row>
    <row r="57" spans="1:8" ht="75" outlineLevel="5" x14ac:dyDescent="0.25">
      <c r="A57" s="8" t="s">
        <v>10</v>
      </c>
      <c r="B57" s="9" t="s">
        <v>8</v>
      </c>
      <c r="C57" s="9" t="s">
        <v>153</v>
      </c>
      <c r="D57" s="9" t="s">
        <v>11</v>
      </c>
      <c r="E57" s="22">
        <f t="shared" si="7"/>
        <v>594.24</v>
      </c>
      <c r="F57" s="22">
        <f t="shared" si="7"/>
        <v>590.50099999999998</v>
      </c>
      <c r="G57" s="22">
        <f t="shared" si="7"/>
        <v>590.29</v>
      </c>
      <c r="H57" s="40">
        <f t="shared" si="1"/>
        <v>0.99964267630368109</v>
      </c>
    </row>
    <row r="58" spans="1:8" ht="37.5" outlineLevel="6" x14ac:dyDescent="0.25">
      <c r="A58" s="8" t="s">
        <v>12</v>
      </c>
      <c r="B58" s="9" t="s">
        <v>8</v>
      </c>
      <c r="C58" s="9" t="s">
        <v>153</v>
      </c>
      <c r="D58" s="9" t="s">
        <v>13</v>
      </c>
      <c r="E58" s="22">
        <v>594.24</v>
      </c>
      <c r="F58" s="22">
        <v>590.50099999999998</v>
      </c>
      <c r="G58" s="22">
        <v>590.29</v>
      </c>
      <c r="H58" s="40">
        <f t="shared" si="1"/>
        <v>0.99964267630368109</v>
      </c>
    </row>
    <row r="59" spans="1:8" ht="21.75" customHeight="1" outlineLevel="6" x14ac:dyDescent="0.25">
      <c r="A59" s="8" t="s">
        <v>353</v>
      </c>
      <c r="B59" s="9" t="s">
        <v>354</v>
      </c>
      <c r="C59" s="9" t="s">
        <v>144</v>
      </c>
      <c r="D59" s="9" t="s">
        <v>4</v>
      </c>
      <c r="E59" s="22">
        <f t="shared" ref="E59:G62" si="8">E60</f>
        <v>0</v>
      </c>
      <c r="F59" s="22">
        <f t="shared" si="8"/>
        <v>695.26</v>
      </c>
      <c r="G59" s="22">
        <f t="shared" si="8"/>
        <v>695.26</v>
      </c>
      <c r="H59" s="40">
        <f t="shared" si="1"/>
        <v>1</v>
      </c>
    </row>
    <row r="60" spans="1:8" ht="21.75" customHeight="1" outlineLevel="6" x14ac:dyDescent="0.25">
      <c r="A60" s="8" t="s">
        <v>158</v>
      </c>
      <c r="B60" s="9" t="s">
        <v>354</v>
      </c>
      <c r="C60" s="9" t="s">
        <v>145</v>
      </c>
      <c r="D60" s="9" t="s">
        <v>4</v>
      </c>
      <c r="E60" s="22">
        <f t="shared" si="8"/>
        <v>0</v>
      </c>
      <c r="F60" s="22">
        <f t="shared" si="8"/>
        <v>695.26</v>
      </c>
      <c r="G60" s="22">
        <f t="shared" si="8"/>
        <v>695.26</v>
      </c>
      <c r="H60" s="40">
        <f t="shared" si="1"/>
        <v>1</v>
      </c>
    </row>
    <row r="61" spans="1:8" ht="21.75" customHeight="1" outlineLevel="6" x14ac:dyDescent="0.25">
      <c r="A61" s="8" t="s">
        <v>355</v>
      </c>
      <c r="B61" s="9" t="s">
        <v>354</v>
      </c>
      <c r="C61" s="9" t="s">
        <v>356</v>
      </c>
      <c r="D61" s="9" t="s">
        <v>4</v>
      </c>
      <c r="E61" s="22">
        <f t="shared" si="8"/>
        <v>0</v>
      </c>
      <c r="F61" s="22">
        <f t="shared" si="8"/>
        <v>695.26</v>
      </c>
      <c r="G61" s="22">
        <f t="shared" si="8"/>
        <v>695.26</v>
      </c>
      <c r="H61" s="40">
        <f t="shared" si="1"/>
        <v>1</v>
      </c>
    </row>
    <row r="62" spans="1:8" ht="21.75" customHeight="1" outlineLevel="6" x14ac:dyDescent="0.25">
      <c r="A62" s="8" t="s">
        <v>18</v>
      </c>
      <c r="B62" s="9" t="s">
        <v>354</v>
      </c>
      <c r="C62" s="9" t="s">
        <v>356</v>
      </c>
      <c r="D62" s="9" t="s">
        <v>19</v>
      </c>
      <c r="E62" s="22">
        <f t="shared" si="8"/>
        <v>0</v>
      </c>
      <c r="F62" s="22">
        <f t="shared" si="8"/>
        <v>695.26</v>
      </c>
      <c r="G62" s="22">
        <f t="shared" si="8"/>
        <v>695.26</v>
      </c>
      <c r="H62" s="40">
        <f t="shared" si="1"/>
        <v>1</v>
      </c>
    </row>
    <row r="63" spans="1:8" ht="21.75" customHeight="1" outlineLevel="6" x14ac:dyDescent="0.25">
      <c r="A63" s="8" t="s">
        <v>239</v>
      </c>
      <c r="B63" s="9" t="s">
        <v>354</v>
      </c>
      <c r="C63" s="9" t="s">
        <v>356</v>
      </c>
      <c r="D63" s="9" t="s">
        <v>240</v>
      </c>
      <c r="E63" s="22">
        <v>0</v>
      </c>
      <c r="F63" s="22">
        <v>695.26</v>
      </c>
      <c r="G63" s="22">
        <v>695.26</v>
      </c>
      <c r="H63" s="40">
        <f t="shared" si="1"/>
        <v>1</v>
      </c>
    </row>
    <row r="64" spans="1:8" outlineLevel="6" x14ac:dyDescent="0.25">
      <c r="A64" s="8" t="s">
        <v>341</v>
      </c>
      <c r="B64" s="9" t="s">
        <v>342</v>
      </c>
      <c r="C64" s="9" t="s">
        <v>144</v>
      </c>
      <c r="D64" s="9" t="s">
        <v>4</v>
      </c>
      <c r="E64" s="22">
        <f t="shared" ref="E64:G67" si="9">E65</f>
        <v>0</v>
      </c>
      <c r="F64" s="22">
        <f t="shared" si="9"/>
        <v>17490.456999999999</v>
      </c>
      <c r="G64" s="22">
        <f t="shared" si="9"/>
        <v>0</v>
      </c>
      <c r="H64" s="40">
        <f t="shared" si="1"/>
        <v>0</v>
      </c>
    </row>
    <row r="65" spans="1:8" outlineLevel="6" x14ac:dyDescent="0.25">
      <c r="A65" s="8" t="s">
        <v>196</v>
      </c>
      <c r="B65" s="9" t="s">
        <v>342</v>
      </c>
      <c r="C65" s="9" t="s">
        <v>145</v>
      </c>
      <c r="D65" s="9" t="s">
        <v>4</v>
      </c>
      <c r="E65" s="22">
        <f t="shared" si="9"/>
        <v>0</v>
      </c>
      <c r="F65" s="22">
        <f t="shared" si="9"/>
        <v>17490.456999999999</v>
      </c>
      <c r="G65" s="22">
        <f t="shared" si="9"/>
        <v>0</v>
      </c>
      <c r="H65" s="40">
        <f t="shared" si="1"/>
        <v>0</v>
      </c>
    </row>
    <row r="66" spans="1:8" ht="37.5" outlineLevel="6" x14ac:dyDescent="0.25">
      <c r="A66" s="8" t="s">
        <v>352</v>
      </c>
      <c r="B66" s="9" t="s">
        <v>342</v>
      </c>
      <c r="C66" s="9" t="s">
        <v>344</v>
      </c>
      <c r="D66" s="9" t="s">
        <v>4</v>
      </c>
      <c r="E66" s="22">
        <f t="shared" si="9"/>
        <v>0</v>
      </c>
      <c r="F66" s="22">
        <f t="shared" si="9"/>
        <v>17490.456999999999</v>
      </c>
      <c r="G66" s="22">
        <f t="shared" si="9"/>
        <v>0</v>
      </c>
      <c r="H66" s="40">
        <f t="shared" si="1"/>
        <v>0</v>
      </c>
    </row>
    <row r="67" spans="1:8" outlineLevel="6" x14ac:dyDescent="0.25">
      <c r="A67" s="8" t="s">
        <v>18</v>
      </c>
      <c r="B67" s="9" t="s">
        <v>342</v>
      </c>
      <c r="C67" s="9" t="s">
        <v>344</v>
      </c>
      <c r="D67" s="9" t="s">
        <v>19</v>
      </c>
      <c r="E67" s="22">
        <f t="shared" si="9"/>
        <v>0</v>
      </c>
      <c r="F67" s="22">
        <f t="shared" si="9"/>
        <v>17490.456999999999</v>
      </c>
      <c r="G67" s="22">
        <f t="shared" si="9"/>
        <v>0</v>
      </c>
      <c r="H67" s="40">
        <f t="shared" si="1"/>
        <v>0</v>
      </c>
    </row>
    <row r="68" spans="1:8" outlineLevel="6" x14ac:dyDescent="0.25">
      <c r="A68" s="8" t="s">
        <v>345</v>
      </c>
      <c r="B68" s="9" t="s">
        <v>342</v>
      </c>
      <c r="C68" s="9" t="s">
        <v>344</v>
      </c>
      <c r="D68" s="9" t="s">
        <v>346</v>
      </c>
      <c r="E68" s="22">
        <v>0</v>
      </c>
      <c r="F68" s="22">
        <v>17490.456999999999</v>
      </c>
      <c r="G68" s="22">
        <v>0</v>
      </c>
      <c r="H68" s="40">
        <f t="shared" si="1"/>
        <v>0</v>
      </c>
    </row>
    <row r="69" spans="1:8" outlineLevel="1" x14ac:dyDescent="0.25">
      <c r="A69" s="8" t="s">
        <v>22</v>
      </c>
      <c r="B69" s="9" t="s">
        <v>23</v>
      </c>
      <c r="C69" s="9" t="s">
        <v>144</v>
      </c>
      <c r="D69" s="9" t="s">
        <v>4</v>
      </c>
      <c r="E69" s="22">
        <f>E70+E100+E96</f>
        <v>38647.111000000004</v>
      </c>
      <c r="F69" s="22">
        <f>F70+F100+F96</f>
        <v>40936.853999999999</v>
      </c>
      <c r="G69" s="22">
        <f>G70+G100+G96</f>
        <v>39763.538</v>
      </c>
      <c r="H69" s="40">
        <f t="shared" si="1"/>
        <v>0.97133839351700058</v>
      </c>
    </row>
    <row r="70" spans="1:8" ht="37.5" outlineLevel="2" x14ac:dyDescent="0.25">
      <c r="A70" s="8" t="s">
        <v>271</v>
      </c>
      <c r="B70" s="9" t="s">
        <v>23</v>
      </c>
      <c r="C70" s="9" t="s">
        <v>147</v>
      </c>
      <c r="D70" s="9" t="s">
        <v>4</v>
      </c>
      <c r="E70" s="22">
        <f>E71+E78+E87</f>
        <v>16685.249</v>
      </c>
      <c r="F70" s="22">
        <f>F71+F78+F87</f>
        <v>18591.851999999999</v>
      </c>
      <c r="G70" s="22">
        <f>G71+G78+G87</f>
        <v>17795.54</v>
      </c>
      <c r="H70" s="40">
        <f t="shared" si="1"/>
        <v>0.95716876403706319</v>
      </c>
    </row>
    <row r="71" spans="1:8" ht="37.5" outlineLevel="3" x14ac:dyDescent="0.25">
      <c r="A71" s="8" t="s">
        <v>272</v>
      </c>
      <c r="B71" s="9" t="s">
        <v>23</v>
      </c>
      <c r="C71" s="9" t="s">
        <v>154</v>
      </c>
      <c r="D71" s="9" t="s">
        <v>4</v>
      </c>
      <c r="E71" s="22">
        <f>E72+E75</f>
        <v>990.59999999999991</v>
      </c>
      <c r="F71" s="22">
        <f>F72+F75</f>
        <v>1010.914</v>
      </c>
      <c r="G71" s="22">
        <f>G72+G75</f>
        <v>953.19100000000003</v>
      </c>
      <c r="H71" s="40">
        <f t="shared" si="1"/>
        <v>0.94290018735520531</v>
      </c>
    </row>
    <row r="72" spans="1:8" ht="37.5" outlineLevel="4" x14ac:dyDescent="0.25">
      <c r="A72" s="8" t="s">
        <v>24</v>
      </c>
      <c r="B72" s="9" t="s">
        <v>23</v>
      </c>
      <c r="C72" s="9" t="s">
        <v>148</v>
      </c>
      <c r="D72" s="9" t="s">
        <v>4</v>
      </c>
      <c r="E72" s="22">
        <f t="shared" ref="E72:G73" si="10">E73</f>
        <v>692.3</v>
      </c>
      <c r="F72" s="22">
        <f t="shared" si="10"/>
        <v>637.81399999999996</v>
      </c>
      <c r="G72" s="22">
        <f t="shared" si="10"/>
        <v>582.23599999999999</v>
      </c>
      <c r="H72" s="40">
        <f t="shared" si="1"/>
        <v>0.91286174339227422</v>
      </c>
    </row>
    <row r="73" spans="1:8" ht="17.25" customHeight="1" outlineLevel="5" x14ac:dyDescent="0.25">
      <c r="A73" s="8" t="s">
        <v>14</v>
      </c>
      <c r="B73" s="9" t="s">
        <v>23</v>
      </c>
      <c r="C73" s="9" t="s">
        <v>148</v>
      </c>
      <c r="D73" s="9" t="s">
        <v>15</v>
      </c>
      <c r="E73" s="22">
        <f t="shared" si="10"/>
        <v>692.3</v>
      </c>
      <c r="F73" s="22">
        <f t="shared" si="10"/>
        <v>637.81399999999996</v>
      </c>
      <c r="G73" s="22">
        <f t="shared" si="10"/>
        <v>582.23599999999999</v>
      </c>
      <c r="H73" s="40">
        <f t="shared" si="1"/>
        <v>0.91286174339227422</v>
      </c>
    </row>
    <row r="74" spans="1:8" ht="19.5" customHeight="1" outlineLevel="6" x14ac:dyDescent="0.25">
      <c r="A74" s="8" t="s">
        <v>16</v>
      </c>
      <c r="B74" s="9" t="s">
        <v>23</v>
      </c>
      <c r="C74" s="9" t="s">
        <v>148</v>
      </c>
      <c r="D74" s="9" t="s">
        <v>17</v>
      </c>
      <c r="E74" s="22">
        <v>692.3</v>
      </c>
      <c r="F74" s="22">
        <v>637.81399999999996</v>
      </c>
      <c r="G74" s="22">
        <v>582.23599999999999</v>
      </c>
      <c r="H74" s="40">
        <f t="shared" si="1"/>
        <v>0.91286174339227422</v>
      </c>
    </row>
    <row r="75" spans="1:8" outlineLevel="4" x14ac:dyDescent="0.25">
      <c r="A75" s="8" t="s">
        <v>25</v>
      </c>
      <c r="B75" s="9" t="s">
        <v>23</v>
      </c>
      <c r="C75" s="9" t="s">
        <v>149</v>
      </c>
      <c r="D75" s="9" t="s">
        <v>4</v>
      </c>
      <c r="E75" s="22">
        <f t="shared" ref="E75:G76" si="11">E76</f>
        <v>298.3</v>
      </c>
      <c r="F75" s="22">
        <f t="shared" si="11"/>
        <v>373.1</v>
      </c>
      <c r="G75" s="22">
        <f t="shared" si="11"/>
        <v>370.95499999999998</v>
      </c>
      <c r="H75" s="40">
        <f t="shared" si="1"/>
        <v>0.99425087108013932</v>
      </c>
    </row>
    <row r="76" spans="1:8" ht="18" customHeight="1" outlineLevel="5" x14ac:dyDescent="0.25">
      <c r="A76" s="8" t="s">
        <v>14</v>
      </c>
      <c r="B76" s="9" t="s">
        <v>23</v>
      </c>
      <c r="C76" s="9" t="s">
        <v>149</v>
      </c>
      <c r="D76" s="9" t="s">
        <v>15</v>
      </c>
      <c r="E76" s="22">
        <f t="shared" si="11"/>
        <v>298.3</v>
      </c>
      <c r="F76" s="22">
        <f t="shared" si="11"/>
        <v>373.1</v>
      </c>
      <c r="G76" s="22">
        <f t="shared" si="11"/>
        <v>370.95499999999998</v>
      </c>
      <c r="H76" s="40">
        <f t="shared" ref="H76:H139" si="12">G76/F76</f>
        <v>0.99425087108013932</v>
      </c>
    </row>
    <row r="77" spans="1:8" ht="22.5" customHeight="1" outlineLevel="6" x14ac:dyDescent="0.25">
      <c r="A77" s="8" t="s">
        <v>16</v>
      </c>
      <c r="B77" s="9" t="s">
        <v>23</v>
      </c>
      <c r="C77" s="9" t="s">
        <v>149</v>
      </c>
      <c r="D77" s="9" t="s">
        <v>17</v>
      </c>
      <c r="E77" s="22">
        <v>298.3</v>
      </c>
      <c r="F77" s="22">
        <v>373.1</v>
      </c>
      <c r="G77" s="22">
        <v>370.95499999999998</v>
      </c>
      <c r="H77" s="40">
        <f t="shared" si="12"/>
        <v>0.99425087108013932</v>
      </c>
    </row>
    <row r="78" spans="1:8" ht="36.75" customHeight="1" outlineLevel="4" x14ac:dyDescent="0.25">
      <c r="A78" s="8" t="s">
        <v>42</v>
      </c>
      <c r="B78" s="9" t="s">
        <v>23</v>
      </c>
      <c r="C78" s="9" t="s">
        <v>155</v>
      </c>
      <c r="D78" s="9" t="s">
        <v>4</v>
      </c>
      <c r="E78" s="22">
        <f>E79+E81+E83</f>
        <v>1050.0899999999999</v>
      </c>
      <c r="F78" s="22">
        <f>F79+F81+F83</f>
        <v>2780.4319999999998</v>
      </c>
      <c r="G78" s="22">
        <f>G79+G81+G83</f>
        <v>2779.9879999999998</v>
      </c>
      <c r="H78" s="40">
        <f t="shared" si="12"/>
        <v>0.99984031258451922</v>
      </c>
    </row>
    <row r="79" spans="1:8" ht="20.25" customHeight="1" outlineLevel="5" x14ac:dyDescent="0.25">
      <c r="A79" s="8" t="s">
        <v>14</v>
      </c>
      <c r="B79" s="9" t="s">
        <v>23</v>
      </c>
      <c r="C79" s="9" t="s">
        <v>155</v>
      </c>
      <c r="D79" s="9" t="s">
        <v>15</v>
      </c>
      <c r="E79" s="22">
        <f>E80</f>
        <v>857.41</v>
      </c>
      <c r="F79" s="22">
        <f>F80</f>
        <v>714.35199999999998</v>
      </c>
      <c r="G79" s="22">
        <f>G80</f>
        <v>713.90800000000002</v>
      </c>
      <c r="H79" s="40">
        <f t="shared" si="12"/>
        <v>0.99937845767912747</v>
      </c>
    </row>
    <row r="80" spans="1:8" ht="22.5" customHeight="1" outlineLevel="6" x14ac:dyDescent="0.25">
      <c r="A80" s="8" t="s">
        <v>16</v>
      </c>
      <c r="B80" s="9" t="s">
        <v>23</v>
      </c>
      <c r="C80" s="9" t="s">
        <v>155</v>
      </c>
      <c r="D80" s="9" t="s">
        <v>17</v>
      </c>
      <c r="E80" s="22">
        <v>857.41</v>
      </c>
      <c r="F80" s="22">
        <v>714.35199999999998</v>
      </c>
      <c r="G80" s="22">
        <v>713.90800000000002</v>
      </c>
      <c r="H80" s="40">
        <f t="shared" si="12"/>
        <v>0.99937845767912747</v>
      </c>
    </row>
    <row r="81" spans="1:8" ht="37.5" outlineLevel="6" x14ac:dyDescent="0.25">
      <c r="A81" s="8" t="s">
        <v>229</v>
      </c>
      <c r="B81" s="9" t="s">
        <v>23</v>
      </c>
      <c r="C81" s="9" t="s">
        <v>155</v>
      </c>
      <c r="D81" s="9" t="s">
        <v>230</v>
      </c>
      <c r="E81" s="22">
        <f>E82</f>
        <v>0</v>
      </c>
      <c r="F81" s="22">
        <f>F82</f>
        <v>2000</v>
      </c>
      <c r="G81" s="22">
        <f>G82</f>
        <v>2000</v>
      </c>
      <c r="H81" s="40">
        <f t="shared" si="12"/>
        <v>1</v>
      </c>
    </row>
    <row r="82" spans="1:8" outlineLevel="6" x14ac:dyDescent="0.25">
      <c r="A82" s="8" t="s">
        <v>231</v>
      </c>
      <c r="B82" s="9" t="s">
        <v>23</v>
      </c>
      <c r="C82" s="9" t="s">
        <v>155</v>
      </c>
      <c r="D82" s="9" t="s">
        <v>232</v>
      </c>
      <c r="E82" s="22">
        <v>0</v>
      </c>
      <c r="F82" s="22">
        <v>2000</v>
      </c>
      <c r="G82" s="22">
        <v>2000</v>
      </c>
      <c r="H82" s="40">
        <f t="shared" si="12"/>
        <v>1</v>
      </c>
    </row>
    <row r="83" spans="1:8" outlineLevel="5" x14ac:dyDescent="0.25">
      <c r="A83" s="8" t="s">
        <v>18</v>
      </c>
      <c r="B83" s="9" t="s">
        <v>23</v>
      </c>
      <c r="C83" s="9" t="s">
        <v>155</v>
      </c>
      <c r="D83" s="9" t="s">
        <v>19</v>
      </c>
      <c r="E83" s="22">
        <f>E84+E85+E86</f>
        <v>192.68</v>
      </c>
      <c r="F83" s="22">
        <f>F84+F85+F86</f>
        <v>66.08</v>
      </c>
      <c r="G83" s="22">
        <f>G84+G85+G86</f>
        <v>66.08</v>
      </c>
      <c r="H83" s="40">
        <f t="shared" si="12"/>
        <v>1</v>
      </c>
    </row>
    <row r="84" spans="1:8" ht="17.25" hidden="1" customHeight="1" outlineLevel="5" x14ac:dyDescent="0.25">
      <c r="A84" s="8" t="s">
        <v>245</v>
      </c>
      <c r="B84" s="9" t="s">
        <v>23</v>
      </c>
      <c r="C84" s="9" t="s">
        <v>155</v>
      </c>
      <c r="D84" s="9" t="s">
        <v>246</v>
      </c>
      <c r="E84" s="22"/>
      <c r="F84" s="22"/>
      <c r="G84" s="22"/>
      <c r="H84" s="40" t="e">
        <f t="shared" si="12"/>
        <v>#DIV/0!</v>
      </c>
    </row>
    <row r="85" spans="1:8" outlineLevel="6" x14ac:dyDescent="0.25">
      <c r="A85" s="8" t="s">
        <v>20</v>
      </c>
      <c r="B85" s="9" t="s">
        <v>23</v>
      </c>
      <c r="C85" s="9" t="s">
        <v>155</v>
      </c>
      <c r="D85" s="9" t="s">
        <v>21</v>
      </c>
      <c r="E85" s="22">
        <v>192.68</v>
      </c>
      <c r="F85" s="22">
        <v>66.08</v>
      </c>
      <c r="G85" s="22">
        <v>66.08</v>
      </c>
      <c r="H85" s="40">
        <f t="shared" si="12"/>
        <v>1</v>
      </c>
    </row>
    <row r="86" spans="1:8" hidden="1" outlineLevel="6" x14ac:dyDescent="0.25">
      <c r="A86" s="8" t="s">
        <v>239</v>
      </c>
      <c r="B86" s="9" t="s">
        <v>23</v>
      </c>
      <c r="C86" s="9" t="s">
        <v>155</v>
      </c>
      <c r="D86" s="9" t="s">
        <v>240</v>
      </c>
      <c r="E86" s="22"/>
      <c r="F86" s="22"/>
      <c r="G86" s="22"/>
      <c r="H86" s="40" t="e">
        <f t="shared" si="12"/>
        <v>#DIV/0!</v>
      </c>
    </row>
    <row r="87" spans="1:8" ht="37.5" outlineLevel="4" collapsed="1" x14ac:dyDescent="0.25">
      <c r="A87" s="8" t="s">
        <v>43</v>
      </c>
      <c r="B87" s="9" t="s">
        <v>23</v>
      </c>
      <c r="C87" s="9" t="s">
        <v>156</v>
      </c>
      <c r="D87" s="9" t="s">
        <v>4</v>
      </c>
      <c r="E87" s="22">
        <f>E88+E90+E92+E94</f>
        <v>14644.558999999999</v>
      </c>
      <c r="F87" s="22">
        <f>F88+F90+F92+F94</f>
        <v>14800.506000000001</v>
      </c>
      <c r="G87" s="22">
        <f>G88+G90+G92+G94</f>
        <v>14062.361000000001</v>
      </c>
      <c r="H87" s="40">
        <f t="shared" si="12"/>
        <v>0.95012704295380168</v>
      </c>
    </row>
    <row r="88" spans="1:8" ht="75" outlineLevel="5" x14ac:dyDescent="0.25">
      <c r="A88" s="8" t="s">
        <v>10</v>
      </c>
      <c r="B88" s="9" t="s">
        <v>23</v>
      </c>
      <c r="C88" s="9" t="s">
        <v>156</v>
      </c>
      <c r="D88" s="9" t="s">
        <v>11</v>
      </c>
      <c r="E88" s="22">
        <f>E89</f>
        <v>6727.6</v>
      </c>
      <c r="F88" s="22">
        <f>F89</f>
        <v>6620.6</v>
      </c>
      <c r="G88" s="22">
        <f>G89</f>
        <v>6600.6090000000004</v>
      </c>
      <c r="H88" s="40">
        <f t="shared" si="12"/>
        <v>0.99698048515240312</v>
      </c>
    </row>
    <row r="89" spans="1:8" outlineLevel="6" x14ac:dyDescent="0.25">
      <c r="A89" s="8" t="s">
        <v>44</v>
      </c>
      <c r="B89" s="9" t="s">
        <v>23</v>
      </c>
      <c r="C89" s="9" t="s">
        <v>156</v>
      </c>
      <c r="D89" s="9" t="s">
        <v>45</v>
      </c>
      <c r="E89" s="22">
        <v>6727.6</v>
      </c>
      <c r="F89" s="22">
        <v>6620.6</v>
      </c>
      <c r="G89" s="22">
        <v>6600.6090000000004</v>
      </c>
      <c r="H89" s="40">
        <f t="shared" si="12"/>
        <v>0.99698048515240312</v>
      </c>
    </row>
    <row r="90" spans="1:8" ht="17.25" customHeight="1" outlineLevel="5" x14ac:dyDescent="0.25">
      <c r="A90" s="8" t="s">
        <v>14</v>
      </c>
      <c r="B90" s="9" t="s">
        <v>23</v>
      </c>
      <c r="C90" s="9" t="s">
        <v>156</v>
      </c>
      <c r="D90" s="9" t="s">
        <v>15</v>
      </c>
      <c r="E90" s="22">
        <f>E91</f>
        <v>7211.2389999999996</v>
      </c>
      <c r="F90" s="22">
        <f>F91</f>
        <v>7517.3519999999999</v>
      </c>
      <c r="G90" s="22">
        <f>G91</f>
        <v>6799.1980000000003</v>
      </c>
      <c r="H90" s="40">
        <f t="shared" si="12"/>
        <v>0.90446715811631551</v>
      </c>
    </row>
    <row r="91" spans="1:8" ht="21.75" customHeight="1" outlineLevel="6" x14ac:dyDescent="0.25">
      <c r="A91" s="8" t="s">
        <v>16</v>
      </c>
      <c r="B91" s="9" t="s">
        <v>23</v>
      </c>
      <c r="C91" s="9" t="s">
        <v>156</v>
      </c>
      <c r="D91" s="9" t="s">
        <v>17</v>
      </c>
      <c r="E91" s="22">
        <v>7211.2389999999996</v>
      </c>
      <c r="F91" s="22">
        <v>7517.3519999999999</v>
      </c>
      <c r="G91" s="22">
        <v>6799.1980000000003</v>
      </c>
      <c r="H91" s="40">
        <f t="shared" si="12"/>
        <v>0.90446715811631551</v>
      </c>
    </row>
    <row r="92" spans="1:8" outlineLevel="6" x14ac:dyDescent="0.25">
      <c r="A92" s="8" t="s">
        <v>104</v>
      </c>
      <c r="B92" s="9" t="s">
        <v>23</v>
      </c>
      <c r="C92" s="9" t="s">
        <v>156</v>
      </c>
      <c r="D92" s="9" t="s">
        <v>105</v>
      </c>
      <c r="E92" s="22">
        <f>E93</f>
        <v>0</v>
      </c>
      <c r="F92" s="22">
        <f>F93</f>
        <v>6</v>
      </c>
      <c r="G92" s="22">
        <f>G93</f>
        <v>6</v>
      </c>
      <c r="H92" s="40">
        <f t="shared" si="12"/>
        <v>1</v>
      </c>
    </row>
    <row r="93" spans="1:8" ht="37.5" outlineLevel="6" x14ac:dyDescent="0.25">
      <c r="A93" s="8" t="s">
        <v>110</v>
      </c>
      <c r="B93" s="9" t="s">
        <v>23</v>
      </c>
      <c r="C93" s="9" t="s">
        <v>156</v>
      </c>
      <c r="D93" s="9" t="s">
        <v>111</v>
      </c>
      <c r="E93" s="22">
        <v>0</v>
      </c>
      <c r="F93" s="22">
        <v>6</v>
      </c>
      <c r="G93" s="22">
        <v>6</v>
      </c>
      <c r="H93" s="40">
        <f t="shared" si="12"/>
        <v>1</v>
      </c>
    </row>
    <row r="94" spans="1:8" outlineLevel="5" x14ac:dyDescent="0.25">
      <c r="A94" s="8" t="s">
        <v>18</v>
      </c>
      <c r="B94" s="9" t="s">
        <v>23</v>
      </c>
      <c r="C94" s="9" t="s">
        <v>156</v>
      </c>
      <c r="D94" s="9" t="s">
        <v>19</v>
      </c>
      <c r="E94" s="22">
        <f>E95</f>
        <v>705.72</v>
      </c>
      <c r="F94" s="22">
        <f>F95</f>
        <v>656.55399999999997</v>
      </c>
      <c r="G94" s="22">
        <f>G95</f>
        <v>656.55399999999997</v>
      </c>
      <c r="H94" s="40">
        <f t="shared" si="12"/>
        <v>1</v>
      </c>
    </row>
    <row r="95" spans="1:8" outlineLevel="6" x14ac:dyDescent="0.25">
      <c r="A95" s="8" t="s">
        <v>20</v>
      </c>
      <c r="B95" s="9" t="s">
        <v>23</v>
      </c>
      <c r="C95" s="9" t="s">
        <v>156</v>
      </c>
      <c r="D95" s="9" t="s">
        <v>21</v>
      </c>
      <c r="E95" s="22">
        <v>705.72</v>
      </c>
      <c r="F95" s="22">
        <v>656.55399999999997</v>
      </c>
      <c r="G95" s="22">
        <v>656.55399999999997</v>
      </c>
      <c r="H95" s="40">
        <f t="shared" si="12"/>
        <v>1</v>
      </c>
    </row>
    <row r="96" spans="1:8" ht="54.75" customHeight="1" outlineLevel="6" x14ac:dyDescent="0.3">
      <c r="A96" s="15" t="s">
        <v>280</v>
      </c>
      <c r="B96" s="16" t="s">
        <v>23</v>
      </c>
      <c r="C96" s="16" t="s">
        <v>157</v>
      </c>
      <c r="D96" s="16" t="s">
        <v>4</v>
      </c>
      <c r="E96" s="22">
        <f t="shared" ref="E96:G98" si="13">E97</f>
        <v>150.39099999999999</v>
      </c>
      <c r="F96" s="22">
        <f t="shared" si="13"/>
        <v>84.519000000000005</v>
      </c>
      <c r="G96" s="22">
        <f t="shared" si="13"/>
        <v>84.519000000000005</v>
      </c>
      <c r="H96" s="40">
        <f t="shared" si="12"/>
        <v>1</v>
      </c>
    </row>
    <row r="97" spans="1:8" ht="37.5" outlineLevel="6" x14ac:dyDescent="0.3">
      <c r="A97" s="15" t="s">
        <v>224</v>
      </c>
      <c r="B97" s="16" t="s">
        <v>23</v>
      </c>
      <c r="C97" s="16" t="s">
        <v>223</v>
      </c>
      <c r="D97" s="16" t="s">
        <v>4</v>
      </c>
      <c r="E97" s="22">
        <f t="shared" si="13"/>
        <v>150.39099999999999</v>
      </c>
      <c r="F97" s="22">
        <f t="shared" si="13"/>
        <v>84.519000000000005</v>
      </c>
      <c r="G97" s="22">
        <f t="shared" si="13"/>
        <v>84.519000000000005</v>
      </c>
      <c r="H97" s="40">
        <f t="shared" si="12"/>
        <v>1</v>
      </c>
    </row>
    <row r="98" spans="1:8" ht="37.5" outlineLevel="6" x14ac:dyDescent="0.3">
      <c r="A98" s="15" t="s">
        <v>47</v>
      </c>
      <c r="B98" s="16" t="s">
        <v>23</v>
      </c>
      <c r="C98" s="16" t="s">
        <v>223</v>
      </c>
      <c r="D98" s="16" t="s">
        <v>48</v>
      </c>
      <c r="E98" s="22">
        <f t="shared" si="13"/>
        <v>150.39099999999999</v>
      </c>
      <c r="F98" s="22">
        <f t="shared" si="13"/>
        <v>84.519000000000005</v>
      </c>
      <c r="G98" s="22">
        <f t="shared" si="13"/>
        <v>84.519000000000005</v>
      </c>
      <c r="H98" s="40">
        <f t="shared" si="12"/>
        <v>1</v>
      </c>
    </row>
    <row r="99" spans="1:8" outlineLevel="6" x14ac:dyDescent="0.3">
      <c r="A99" s="15" t="s">
        <v>49</v>
      </c>
      <c r="B99" s="16" t="s">
        <v>23</v>
      </c>
      <c r="C99" s="16" t="s">
        <v>223</v>
      </c>
      <c r="D99" s="16" t="s">
        <v>50</v>
      </c>
      <c r="E99" s="22">
        <v>150.39099999999999</v>
      </c>
      <c r="F99" s="22">
        <v>84.519000000000005</v>
      </c>
      <c r="G99" s="22">
        <v>84.519000000000005</v>
      </c>
      <c r="H99" s="40">
        <f t="shared" si="12"/>
        <v>1</v>
      </c>
    </row>
    <row r="100" spans="1:8" outlineLevel="2" x14ac:dyDescent="0.25">
      <c r="A100" s="8" t="s">
        <v>196</v>
      </c>
      <c r="B100" s="9" t="s">
        <v>23</v>
      </c>
      <c r="C100" s="9" t="s">
        <v>145</v>
      </c>
      <c r="D100" s="9" t="s">
        <v>4</v>
      </c>
      <c r="E100" s="22">
        <f>E101+E108+E117+E111+E114+E120+E126+E123</f>
        <v>21811.470999999998</v>
      </c>
      <c r="F100" s="22">
        <f>F101+F108+F117+F111+F114+F120+F126+F123</f>
        <v>22260.483</v>
      </c>
      <c r="G100" s="22">
        <f>G101+G108+G117+G111+G114+G120+G126+G123</f>
        <v>21883.478999999999</v>
      </c>
      <c r="H100" s="40">
        <f t="shared" si="12"/>
        <v>0.98306397933953182</v>
      </c>
    </row>
    <row r="101" spans="1:8" ht="37.5" outlineLevel="4" x14ac:dyDescent="0.25">
      <c r="A101" s="8" t="s">
        <v>9</v>
      </c>
      <c r="B101" s="9" t="s">
        <v>23</v>
      </c>
      <c r="C101" s="9" t="s">
        <v>146</v>
      </c>
      <c r="D101" s="9" t="s">
        <v>4</v>
      </c>
      <c r="E101" s="22">
        <f>E102+E104+E106</f>
        <v>16592.37</v>
      </c>
      <c r="F101" s="22">
        <f>F102+F104+F106</f>
        <v>16613.263000000003</v>
      </c>
      <c r="G101" s="22">
        <f>G102+G104+G106</f>
        <v>16542.483</v>
      </c>
      <c r="H101" s="40">
        <f t="shared" si="12"/>
        <v>0.99573954857633917</v>
      </c>
    </row>
    <row r="102" spans="1:8" ht="75" outlineLevel="5" x14ac:dyDescent="0.25">
      <c r="A102" s="8" t="s">
        <v>10</v>
      </c>
      <c r="B102" s="9" t="s">
        <v>23</v>
      </c>
      <c r="C102" s="9" t="s">
        <v>146</v>
      </c>
      <c r="D102" s="9" t="s">
        <v>11</v>
      </c>
      <c r="E102" s="22">
        <f>E103</f>
        <v>16592.37</v>
      </c>
      <c r="F102" s="22">
        <f>F103</f>
        <v>16598.436000000002</v>
      </c>
      <c r="G102" s="22">
        <f>G103</f>
        <v>16527.655999999999</v>
      </c>
      <c r="H102" s="40">
        <f t="shared" si="12"/>
        <v>0.99573574281335886</v>
      </c>
    </row>
    <row r="103" spans="1:8" ht="37.5" outlineLevel="6" x14ac:dyDescent="0.25">
      <c r="A103" s="8" t="s">
        <v>12</v>
      </c>
      <c r="B103" s="9" t="s">
        <v>23</v>
      </c>
      <c r="C103" s="9" t="s">
        <v>146</v>
      </c>
      <c r="D103" s="9" t="s">
        <v>13</v>
      </c>
      <c r="E103" s="22">
        <v>16592.37</v>
      </c>
      <c r="F103" s="22">
        <v>16598.436000000002</v>
      </c>
      <c r="G103" s="22">
        <v>16527.655999999999</v>
      </c>
      <c r="H103" s="40">
        <f t="shared" si="12"/>
        <v>0.99573574281335886</v>
      </c>
    </row>
    <row r="104" spans="1:8" ht="21" customHeight="1" outlineLevel="6" x14ac:dyDescent="0.25">
      <c r="A104" s="8" t="s">
        <v>14</v>
      </c>
      <c r="B104" s="9" t="s">
        <v>23</v>
      </c>
      <c r="C104" s="9" t="s">
        <v>146</v>
      </c>
      <c r="D104" s="9" t="s">
        <v>15</v>
      </c>
      <c r="E104" s="22">
        <f>E105</f>
        <v>0</v>
      </c>
      <c r="F104" s="22">
        <f>F105</f>
        <v>10.827</v>
      </c>
      <c r="G104" s="22">
        <f>G105</f>
        <v>10.827</v>
      </c>
      <c r="H104" s="40">
        <f t="shared" si="12"/>
        <v>1</v>
      </c>
    </row>
    <row r="105" spans="1:8" ht="21.75" customHeight="1" outlineLevel="6" x14ac:dyDescent="0.25">
      <c r="A105" s="8" t="s">
        <v>16</v>
      </c>
      <c r="B105" s="9" t="s">
        <v>23</v>
      </c>
      <c r="C105" s="9" t="s">
        <v>146</v>
      </c>
      <c r="D105" s="9" t="s">
        <v>17</v>
      </c>
      <c r="E105" s="22">
        <v>0</v>
      </c>
      <c r="F105" s="22">
        <v>10.827</v>
      </c>
      <c r="G105" s="22">
        <v>10.827</v>
      </c>
      <c r="H105" s="40">
        <f t="shared" si="12"/>
        <v>1</v>
      </c>
    </row>
    <row r="106" spans="1:8" outlineLevel="6" x14ac:dyDescent="0.25">
      <c r="A106" s="8" t="s">
        <v>104</v>
      </c>
      <c r="B106" s="9" t="s">
        <v>23</v>
      </c>
      <c r="C106" s="9" t="s">
        <v>146</v>
      </c>
      <c r="D106" s="9" t="s">
        <v>105</v>
      </c>
      <c r="E106" s="22">
        <f>E107</f>
        <v>0</v>
      </c>
      <c r="F106" s="22">
        <f>F107</f>
        <v>4</v>
      </c>
      <c r="G106" s="22">
        <f>G107</f>
        <v>4</v>
      </c>
      <c r="H106" s="40">
        <f t="shared" si="12"/>
        <v>1</v>
      </c>
    </row>
    <row r="107" spans="1:8" ht="37.5" outlineLevel="6" x14ac:dyDescent="0.25">
      <c r="A107" s="8" t="s">
        <v>110</v>
      </c>
      <c r="B107" s="9" t="s">
        <v>23</v>
      </c>
      <c r="C107" s="9" t="s">
        <v>146</v>
      </c>
      <c r="D107" s="9" t="s">
        <v>111</v>
      </c>
      <c r="E107" s="22">
        <v>0</v>
      </c>
      <c r="F107" s="22">
        <v>4</v>
      </c>
      <c r="G107" s="22">
        <v>4</v>
      </c>
      <c r="H107" s="40">
        <f t="shared" si="12"/>
        <v>1</v>
      </c>
    </row>
    <row r="108" spans="1:8" outlineLevel="6" x14ac:dyDescent="0.25">
      <c r="A108" s="8" t="s">
        <v>335</v>
      </c>
      <c r="B108" s="9" t="s">
        <v>23</v>
      </c>
      <c r="C108" s="9" t="s">
        <v>336</v>
      </c>
      <c r="D108" s="9" t="s">
        <v>4</v>
      </c>
      <c r="E108" s="22">
        <f t="shared" ref="E108:G109" si="14">E109</f>
        <v>0</v>
      </c>
      <c r="F108" s="22">
        <f t="shared" si="14"/>
        <v>44.145000000000003</v>
      </c>
      <c r="G108" s="22">
        <f t="shared" si="14"/>
        <v>44.145000000000003</v>
      </c>
      <c r="H108" s="40">
        <f t="shared" si="12"/>
        <v>1</v>
      </c>
    </row>
    <row r="109" spans="1:8" outlineLevel="6" x14ac:dyDescent="0.25">
      <c r="A109" s="8" t="s">
        <v>104</v>
      </c>
      <c r="B109" s="9" t="s">
        <v>23</v>
      </c>
      <c r="C109" s="9" t="s">
        <v>336</v>
      </c>
      <c r="D109" s="9" t="s">
        <v>105</v>
      </c>
      <c r="E109" s="22">
        <f t="shared" si="14"/>
        <v>0</v>
      </c>
      <c r="F109" s="22">
        <f t="shared" si="14"/>
        <v>44.145000000000003</v>
      </c>
      <c r="G109" s="22">
        <f t="shared" si="14"/>
        <v>44.145000000000003</v>
      </c>
      <c r="H109" s="40">
        <f t="shared" si="12"/>
        <v>1</v>
      </c>
    </row>
    <row r="110" spans="1:8" ht="37.5" outlineLevel="6" x14ac:dyDescent="0.25">
      <c r="A110" s="8" t="s">
        <v>110</v>
      </c>
      <c r="B110" s="9" t="s">
        <v>23</v>
      </c>
      <c r="C110" s="9" t="s">
        <v>336</v>
      </c>
      <c r="D110" s="9" t="s">
        <v>111</v>
      </c>
      <c r="E110" s="22">
        <v>0</v>
      </c>
      <c r="F110" s="22">
        <v>44.145000000000003</v>
      </c>
      <c r="G110" s="22">
        <v>44.145000000000003</v>
      </c>
      <c r="H110" s="40">
        <f t="shared" si="12"/>
        <v>1</v>
      </c>
    </row>
    <row r="111" spans="1:8" ht="37.5" outlineLevel="6" x14ac:dyDescent="0.25">
      <c r="A111" s="8" t="s">
        <v>206</v>
      </c>
      <c r="B111" s="9" t="s">
        <v>23</v>
      </c>
      <c r="C111" s="9" t="s">
        <v>207</v>
      </c>
      <c r="D111" s="9" t="s">
        <v>4</v>
      </c>
      <c r="E111" s="22">
        <f t="shared" ref="E111:G112" si="15">E112</f>
        <v>76.349999999999994</v>
      </c>
      <c r="F111" s="22">
        <f t="shared" si="15"/>
        <v>76.349999999999994</v>
      </c>
      <c r="G111" s="22">
        <f t="shared" si="15"/>
        <v>67.492999999999995</v>
      </c>
      <c r="H111" s="40">
        <f t="shared" si="12"/>
        <v>0.88399476096922069</v>
      </c>
    </row>
    <row r="112" spans="1:8" ht="75" outlineLevel="6" x14ac:dyDescent="0.25">
      <c r="A112" s="8" t="s">
        <v>10</v>
      </c>
      <c r="B112" s="9" t="s">
        <v>23</v>
      </c>
      <c r="C112" s="9" t="s">
        <v>207</v>
      </c>
      <c r="D112" s="9" t="s">
        <v>11</v>
      </c>
      <c r="E112" s="22">
        <f t="shared" si="15"/>
        <v>76.349999999999994</v>
      </c>
      <c r="F112" s="22">
        <f t="shared" si="15"/>
        <v>76.349999999999994</v>
      </c>
      <c r="G112" s="22">
        <f t="shared" si="15"/>
        <v>67.492999999999995</v>
      </c>
      <c r="H112" s="40">
        <f t="shared" si="12"/>
        <v>0.88399476096922069</v>
      </c>
    </row>
    <row r="113" spans="1:8" ht="37.5" outlineLevel="6" x14ac:dyDescent="0.25">
      <c r="A113" s="8" t="s">
        <v>12</v>
      </c>
      <c r="B113" s="9" t="s">
        <v>23</v>
      </c>
      <c r="C113" s="9" t="s">
        <v>207</v>
      </c>
      <c r="D113" s="9" t="s">
        <v>13</v>
      </c>
      <c r="E113" s="22">
        <v>76.349999999999994</v>
      </c>
      <c r="F113" s="22">
        <v>76.349999999999994</v>
      </c>
      <c r="G113" s="22">
        <v>67.492999999999995</v>
      </c>
      <c r="H113" s="40">
        <f t="shared" si="12"/>
        <v>0.88399476096922069</v>
      </c>
    </row>
    <row r="114" spans="1:8" ht="37.5" outlineLevel="6" x14ac:dyDescent="0.25">
      <c r="A114" s="8" t="s">
        <v>215</v>
      </c>
      <c r="B114" s="9" t="s">
        <v>23</v>
      </c>
      <c r="C114" s="9" t="s">
        <v>216</v>
      </c>
      <c r="D114" s="9" t="s">
        <v>4</v>
      </c>
      <c r="E114" s="22">
        <f t="shared" ref="E114:G115" si="16">E115</f>
        <v>188</v>
      </c>
      <c r="F114" s="22">
        <f t="shared" si="16"/>
        <v>158</v>
      </c>
      <c r="G114" s="22">
        <f t="shared" si="16"/>
        <v>151.82400000000001</v>
      </c>
      <c r="H114" s="40">
        <f t="shared" si="12"/>
        <v>0.9609113924050634</v>
      </c>
    </row>
    <row r="115" spans="1:8" ht="37.5" outlineLevel="6" x14ac:dyDescent="0.25">
      <c r="A115" s="8" t="s">
        <v>14</v>
      </c>
      <c r="B115" s="9" t="s">
        <v>23</v>
      </c>
      <c r="C115" s="9" t="s">
        <v>216</v>
      </c>
      <c r="D115" s="9" t="s">
        <v>15</v>
      </c>
      <c r="E115" s="22">
        <f t="shared" si="16"/>
        <v>188</v>
      </c>
      <c r="F115" s="22">
        <f t="shared" si="16"/>
        <v>158</v>
      </c>
      <c r="G115" s="22">
        <f t="shared" si="16"/>
        <v>151.82400000000001</v>
      </c>
      <c r="H115" s="40">
        <f t="shared" si="12"/>
        <v>0.9609113924050634</v>
      </c>
    </row>
    <row r="116" spans="1:8" ht="21" customHeight="1" outlineLevel="6" x14ac:dyDescent="0.25">
      <c r="A116" s="8" t="s">
        <v>16</v>
      </c>
      <c r="B116" s="9" t="s">
        <v>23</v>
      </c>
      <c r="C116" s="9" t="s">
        <v>216</v>
      </c>
      <c r="D116" s="9" t="s">
        <v>17</v>
      </c>
      <c r="E116" s="22">
        <v>188</v>
      </c>
      <c r="F116" s="22">
        <v>158</v>
      </c>
      <c r="G116" s="22">
        <v>151.82400000000001</v>
      </c>
      <c r="H116" s="40">
        <f t="shared" si="12"/>
        <v>0.9609113924050634</v>
      </c>
    </row>
    <row r="117" spans="1:8" ht="18" customHeight="1" outlineLevel="6" x14ac:dyDescent="0.25">
      <c r="A117" s="8" t="s">
        <v>233</v>
      </c>
      <c r="B117" s="9" t="s">
        <v>23</v>
      </c>
      <c r="C117" s="9" t="s">
        <v>238</v>
      </c>
      <c r="D117" s="9" t="s">
        <v>4</v>
      </c>
      <c r="E117" s="22">
        <f t="shared" ref="E117:G118" si="17">E118</f>
        <v>100</v>
      </c>
      <c r="F117" s="22">
        <f t="shared" si="17"/>
        <v>100</v>
      </c>
      <c r="G117" s="22">
        <f t="shared" si="17"/>
        <v>91.218999999999994</v>
      </c>
      <c r="H117" s="40">
        <f t="shared" si="12"/>
        <v>0.91218999999999995</v>
      </c>
    </row>
    <row r="118" spans="1:8" ht="37.5" outlineLevel="6" x14ac:dyDescent="0.25">
      <c r="A118" s="8" t="s">
        <v>14</v>
      </c>
      <c r="B118" s="9" t="s">
        <v>23</v>
      </c>
      <c r="C118" s="9" t="s">
        <v>238</v>
      </c>
      <c r="D118" s="9" t="s">
        <v>15</v>
      </c>
      <c r="E118" s="22">
        <f t="shared" si="17"/>
        <v>100</v>
      </c>
      <c r="F118" s="22">
        <f t="shared" si="17"/>
        <v>100</v>
      </c>
      <c r="G118" s="22">
        <f t="shared" si="17"/>
        <v>91.218999999999994</v>
      </c>
      <c r="H118" s="40">
        <f t="shared" si="12"/>
        <v>0.91218999999999995</v>
      </c>
    </row>
    <row r="119" spans="1:8" ht="21.75" customHeight="1" outlineLevel="6" x14ac:dyDescent="0.25">
      <c r="A119" s="8" t="s">
        <v>16</v>
      </c>
      <c r="B119" s="9" t="s">
        <v>23</v>
      </c>
      <c r="C119" s="9" t="s">
        <v>238</v>
      </c>
      <c r="D119" s="9" t="s">
        <v>17</v>
      </c>
      <c r="E119" s="22">
        <v>100</v>
      </c>
      <c r="F119" s="22">
        <v>100</v>
      </c>
      <c r="G119" s="22">
        <v>91.218999999999994</v>
      </c>
      <c r="H119" s="40">
        <f t="shared" si="12"/>
        <v>0.91218999999999995</v>
      </c>
    </row>
    <row r="120" spans="1:8" outlineLevel="6" x14ac:dyDescent="0.25">
      <c r="A120" s="8" t="s">
        <v>300</v>
      </c>
      <c r="B120" s="9" t="s">
        <v>23</v>
      </c>
      <c r="C120" s="9" t="s">
        <v>301</v>
      </c>
      <c r="D120" s="9" t="s">
        <v>4</v>
      </c>
      <c r="E120" s="22">
        <f t="shared" ref="E120:G121" si="18">E121</f>
        <v>305.67399999999998</v>
      </c>
      <c r="F120" s="22">
        <f t="shared" si="18"/>
        <v>78.965999999999994</v>
      </c>
      <c r="G120" s="22">
        <f t="shared" si="18"/>
        <v>78.965999999999994</v>
      </c>
      <c r="H120" s="40">
        <f t="shared" si="12"/>
        <v>1</v>
      </c>
    </row>
    <row r="121" spans="1:8" ht="21" customHeight="1" outlineLevel="6" x14ac:dyDescent="0.25">
      <c r="A121" s="8" t="s">
        <v>14</v>
      </c>
      <c r="B121" s="9" t="s">
        <v>23</v>
      </c>
      <c r="C121" s="9" t="s">
        <v>301</v>
      </c>
      <c r="D121" s="9" t="s">
        <v>15</v>
      </c>
      <c r="E121" s="22">
        <f t="shared" si="18"/>
        <v>305.67399999999998</v>
      </c>
      <c r="F121" s="22">
        <f t="shared" si="18"/>
        <v>78.965999999999994</v>
      </c>
      <c r="G121" s="22">
        <f t="shared" si="18"/>
        <v>78.965999999999994</v>
      </c>
      <c r="H121" s="40">
        <f t="shared" si="12"/>
        <v>1</v>
      </c>
    </row>
    <row r="122" spans="1:8" ht="20.25" customHeight="1" outlineLevel="6" x14ac:dyDescent="0.25">
      <c r="A122" s="8" t="s">
        <v>16</v>
      </c>
      <c r="B122" s="9" t="s">
        <v>23</v>
      </c>
      <c r="C122" s="9" t="s">
        <v>301</v>
      </c>
      <c r="D122" s="9" t="s">
        <v>17</v>
      </c>
      <c r="E122" s="22">
        <v>305.67399999999998</v>
      </c>
      <c r="F122" s="22">
        <v>78.965999999999994</v>
      </c>
      <c r="G122" s="22">
        <v>78.965999999999994</v>
      </c>
      <c r="H122" s="40">
        <f t="shared" si="12"/>
        <v>1</v>
      </c>
    </row>
    <row r="123" spans="1:8" ht="37.5" outlineLevel="6" x14ac:dyDescent="0.25">
      <c r="A123" s="8" t="s">
        <v>314</v>
      </c>
      <c r="B123" s="9" t="s">
        <v>23</v>
      </c>
      <c r="C123" s="9" t="s">
        <v>315</v>
      </c>
      <c r="D123" s="9" t="s">
        <v>4</v>
      </c>
      <c r="E123" s="22">
        <f t="shared" ref="E123:G124" si="19">E124</f>
        <v>0</v>
      </c>
      <c r="F123" s="22">
        <f t="shared" si="19"/>
        <v>55.5</v>
      </c>
      <c r="G123" s="22">
        <f t="shared" si="19"/>
        <v>55.5</v>
      </c>
      <c r="H123" s="40">
        <f t="shared" si="12"/>
        <v>1</v>
      </c>
    </row>
    <row r="124" spans="1:8" outlineLevel="6" x14ac:dyDescent="0.25">
      <c r="A124" s="8" t="s">
        <v>18</v>
      </c>
      <c r="B124" s="9" t="s">
        <v>23</v>
      </c>
      <c r="C124" s="9" t="s">
        <v>315</v>
      </c>
      <c r="D124" s="9" t="s">
        <v>19</v>
      </c>
      <c r="E124" s="22">
        <f t="shared" si="19"/>
        <v>0</v>
      </c>
      <c r="F124" s="22">
        <f t="shared" si="19"/>
        <v>55.5</v>
      </c>
      <c r="G124" s="22">
        <f t="shared" si="19"/>
        <v>55.5</v>
      </c>
      <c r="H124" s="40">
        <f t="shared" si="12"/>
        <v>1</v>
      </c>
    </row>
    <row r="125" spans="1:8" ht="18.75" customHeight="1" outlineLevel="6" x14ac:dyDescent="0.25">
      <c r="A125" s="8" t="s">
        <v>245</v>
      </c>
      <c r="B125" s="9" t="s">
        <v>23</v>
      </c>
      <c r="C125" s="9" t="s">
        <v>315</v>
      </c>
      <c r="D125" s="9" t="s">
        <v>246</v>
      </c>
      <c r="E125" s="22">
        <v>0</v>
      </c>
      <c r="F125" s="22">
        <v>55.5</v>
      </c>
      <c r="G125" s="22">
        <v>55.5</v>
      </c>
      <c r="H125" s="40">
        <f t="shared" si="12"/>
        <v>1</v>
      </c>
    </row>
    <row r="126" spans="1:8" outlineLevel="6" x14ac:dyDescent="0.25">
      <c r="A126" s="8" t="s">
        <v>259</v>
      </c>
      <c r="B126" s="9" t="s">
        <v>23</v>
      </c>
      <c r="C126" s="9" t="s">
        <v>258</v>
      </c>
      <c r="D126" s="9" t="s">
        <v>4</v>
      </c>
      <c r="E126" s="22">
        <f>E127+E130+E135+E140+E145</f>
        <v>4549.0770000000002</v>
      </c>
      <c r="F126" s="22">
        <f>F127+F130+F135+F140+F145</f>
        <v>5134.259</v>
      </c>
      <c r="G126" s="22">
        <f>G127+G130+G135+G140+G145</f>
        <v>4851.8489999999993</v>
      </c>
      <c r="H126" s="40">
        <f t="shared" si="12"/>
        <v>0.94499498369677093</v>
      </c>
    </row>
    <row r="127" spans="1:8" ht="38.25" customHeight="1" outlineLevel="6" x14ac:dyDescent="0.25">
      <c r="A127" s="3" t="s">
        <v>313</v>
      </c>
      <c r="B127" s="9" t="s">
        <v>23</v>
      </c>
      <c r="C127" s="9" t="s">
        <v>334</v>
      </c>
      <c r="D127" s="9" t="s">
        <v>4</v>
      </c>
      <c r="E127" s="22">
        <f t="shared" ref="E127:G128" si="20">E128</f>
        <v>0</v>
      </c>
      <c r="F127" s="22">
        <f t="shared" si="20"/>
        <v>552.34299999999996</v>
      </c>
      <c r="G127" s="22">
        <f t="shared" si="20"/>
        <v>409.40199999999999</v>
      </c>
      <c r="H127" s="40">
        <f t="shared" si="12"/>
        <v>0.74120971932295698</v>
      </c>
    </row>
    <row r="128" spans="1:8" ht="75" outlineLevel="6" x14ac:dyDescent="0.25">
      <c r="A128" s="8" t="s">
        <v>10</v>
      </c>
      <c r="B128" s="9" t="s">
        <v>23</v>
      </c>
      <c r="C128" s="9" t="s">
        <v>334</v>
      </c>
      <c r="D128" s="9" t="s">
        <v>11</v>
      </c>
      <c r="E128" s="22">
        <f t="shared" si="20"/>
        <v>0</v>
      </c>
      <c r="F128" s="22">
        <f t="shared" si="20"/>
        <v>552.34299999999996</v>
      </c>
      <c r="G128" s="22">
        <f t="shared" si="20"/>
        <v>409.40199999999999</v>
      </c>
      <c r="H128" s="40">
        <f t="shared" si="12"/>
        <v>0.74120971932295698</v>
      </c>
    </row>
    <row r="129" spans="1:8" ht="37.5" outlineLevel="6" x14ac:dyDescent="0.25">
      <c r="A129" s="8" t="s">
        <v>12</v>
      </c>
      <c r="B129" s="9" t="s">
        <v>23</v>
      </c>
      <c r="C129" s="9" t="s">
        <v>334</v>
      </c>
      <c r="D129" s="9" t="s">
        <v>13</v>
      </c>
      <c r="E129" s="22">
        <v>0</v>
      </c>
      <c r="F129" s="22">
        <v>552.34299999999996</v>
      </c>
      <c r="G129" s="22">
        <v>409.40199999999999</v>
      </c>
      <c r="H129" s="40">
        <f t="shared" si="12"/>
        <v>0.74120971932295698</v>
      </c>
    </row>
    <row r="130" spans="1:8" ht="75" outlineLevel="4" x14ac:dyDescent="0.25">
      <c r="A130" s="3" t="s">
        <v>253</v>
      </c>
      <c r="B130" s="9" t="s">
        <v>23</v>
      </c>
      <c r="C130" s="9" t="s">
        <v>286</v>
      </c>
      <c r="D130" s="9" t="s">
        <v>4</v>
      </c>
      <c r="E130" s="22">
        <f>E131+E133</f>
        <v>1850</v>
      </c>
      <c r="F130" s="22">
        <f>F131+F133</f>
        <v>1958.98</v>
      </c>
      <c r="G130" s="22">
        <f>G131+G133</f>
        <v>1931.6200000000001</v>
      </c>
      <c r="H130" s="40">
        <f t="shared" si="12"/>
        <v>0.98603354807093491</v>
      </c>
    </row>
    <row r="131" spans="1:8" ht="75" outlineLevel="5" x14ac:dyDescent="0.25">
      <c r="A131" s="8" t="s">
        <v>10</v>
      </c>
      <c r="B131" s="9" t="s">
        <v>23</v>
      </c>
      <c r="C131" s="9" t="s">
        <v>286</v>
      </c>
      <c r="D131" s="9" t="s">
        <v>11</v>
      </c>
      <c r="E131" s="22">
        <f>E132</f>
        <v>1186.0999999999999</v>
      </c>
      <c r="F131" s="22">
        <f>F132</f>
        <v>1785.64</v>
      </c>
      <c r="G131" s="22">
        <f>G132</f>
        <v>1759.979</v>
      </c>
      <c r="H131" s="40">
        <f t="shared" si="12"/>
        <v>0.98562924217647452</v>
      </c>
    </row>
    <row r="132" spans="1:8" ht="37.5" outlineLevel="6" x14ac:dyDescent="0.25">
      <c r="A132" s="8" t="s">
        <v>12</v>
      </c>
      <c r="B132" s="9" t="s">
        <v>23</v>
      </c>
      <c r="C132" s="9" t="s">
        <v>286</v>
      </c>
      <c r="D132" s="9" t="s">
        <v>13</v>
      </c>
      <c r="E132" s="22">
        <v>1186.0999999999999</v>
      </c>
      <c r="F132" s="22">
        <v>1785.64</v>
      </c>
      <c r="G132" s="22">
        <v>1759.979</v>
      </c>
      <c r="H132" s="40">
        <f t="shared" si="12"/>
        <v>0.98562924217647452</v>
      </c>
    </row>
    <row r="133" spans="1:8" ht="18" customHeight="1" outlineLevel="5" x14ac:dyDescent="0.25">
      <c r="A133" s="8" t="s">
        <v>14</v>
      </c>
      <c r="B133" s="9" t="s">
        <v>23</v>
      </c>
      <c r="C133" s="9" t="s">
        <v>286</v>
      </c>
      <c r="D133" s="9" t="s">
        <v>15</v>
      </c>
      <c r="E133" s="22">
        <f>E134</f>
        <v>663.9</v>
      </c>
      <c r="F133" s="22">
        <f>F134</f>
        <v>173.34</v>
      </c>
      <c r="G133" s="22">
        <f>G134</f>
        <v>171.64099999999999</v>
      </c>
      <c r="H133" s="40">
        <f t="shared" si="12"/>
        <v>0.99019845390561889</v>
      </c>
    </row>
    <row r="134" spans="1:8" ht="20.25" customHeight="1" outlineLevel="6" x14ac:dyDescent="0.25">
      <c r="A134" s="8" t="s">
        <v>16</v>
      </c>
      <c r="B134" s="9" t="s">
        <v>23</v>
      </c>
      <c r="C134" s="9" t="s">
        <v>286</v>
      </c>
      <c r="D134" s="9" t="s">
        <v>17</v>
      </c>
      <c r="E134" s="22">
        <v>663.9</v>
      </c>
      <c r="F134" s="22">
        <v>173.34</v>
      </c>
      <c r="G134" s="22">
        <v>171.64099999999999</v>
      </c>
      <c r="H134" s="40">
        <f t="shared" si="12"/>
        <v>0.99019845390561889</v>
      </c>
    </row>
    <row r="135" spans="1:8" ht="55.5" customHeight="1" outlineLevel="4" x14ac:dyDescent="0.25">
      <c r="A135" s="3" t="s">
        <v>257</v>
      </c>
      <c r="B135" s="9" t="s">
        <v>23</v>
      </c>
      <c r="C135" s="9" t="s">
        <v>287</v>
      </c>
      <c r="D135" s="9" t="s">
        <v>4</v>
      </c>
      <c r="E135" s="22">
        <f>E136+E138</f>
        <v>1171.2159999999999</v>
      </c>
      <c r="F135" s="22">
        <f>F136+F138</f>
        <v>1137.9060000000002</v>
      </c>
      <c r="G135" s="22">
        <f>G136+G138</f>
        <v>1137.9060000000002</v>
      </c>
      <c r="H135" s="40">
        <f t="shared" si="12"/>
        <v>1</v>
      </c>
    </row>
    <row r="136" spans="1:8" ht="75" outlineLevel="5" x14ac:dyDescent="0.25">
      <c r="A136" s="8" t="s">
        <v>10</v>
      </c>
      <c r="B136" s="9" t="s">
        <v>23</v>
      </c>
      <c r="C136" s="9" t="s">
        <v>287</v>
      </c>
      <c r="D136" s="9" t="s">
        <v>11</v>
      </c>
      <c r="E136" s="22">
        <f>E137</f>
        <v>1099.2159999999999</v>
      </c>
      <c r="F136" s="22">
        <f>F137</f>
        <v>1128.6110000000001</v>
      </c>
      <c r="G136" s="22">
        <f>G137</f>
        <v>1128.6110000000001</v>
      </c>
      <c r="H136" s="40">
        <f t="shared" si="12"/>
        <v>1</v>
      </c>
    </row>
    <row r="137" spans="1:8" ht="37.5" outlineLevel="6" x14ac:dyDescent="0.25">
      <c r="A137" s="8" t="s">
        <v>12</v>
      </c>
      <c r="B137" s="9" t="s">
        <v>23</v>
      </c>
      <c r="C137" s="9" t="s">
        <v>287</v>
      </c>
      <c r="D137" s="9" t="s">
        <v>13</v>
      </c>
      <c r="E137" s="22">
        <v>1099.2159999999999</v>
      </c>
      <c r="F137" s="22">
        <v>1128.6110000000001</v>
      </c>
      <c r="G137" s="22">
        <v>1128.6110000000001</v>
      </c>
      <c r="H137" s="40">
        <f t="shared" si="12"/>
        <v>1</v>
      </c>
    </row>
    <row r="138" spans="1:8" ht="18" customHeight="1" outlineLevel="5" x14ac:dyDescent="0.25">
      <c r="A138" s="8" t="s">
        <v>14</v>
      </c>
      <c r="B138" s="9" t="s">
        <v>23</v>
      </c>
      <c r="C138" s="9" t="s">
        <v>287</v>
      </c>
      <c r="D138" s="9" t="s">
        <v>15</v>
      </c>
      <c r="E138" s="22">
        <f>E139</f>
        <v>72</v>
      </c>
      <c r="F138" s="22">
        <f>F139</f>
        <v>9.2949999999999999</v>
      </c>
      <c r="G138" s="22">
        <f>G139</f>
        <v>9.2949999999999999</v>
      </c>
      <c r="H138" s="40">
        <f t="shared" si="12"/>
        <v>1</v>
      </c>
    </row>
    <row r="139" spans="1:8" ht="19.5" customHeight="1" outlineLevel="6" x14ac:dyDescent="0.25">
      <c r="A139" s="8" t="s">
        <v>16</v>
      </c>
      <c r="B139" s="9" t="s">
        <v>23</v>
      </c>
      <c r="C139" s="9" t="s">
        <v>287</v>
      </c>
      <c r="D139" s="9" t="s">
        <v>17</v>
      </c>
      <c r="E139" s="22">
        <v>72</v>
      </c>
      <c r="F139" s="22">
        <v>9.2949999999999999</v>
      </c>
      <c r="G139" s="22">
        <v>9.2949999999999999</v>
      </c>
      <c r="H139" s="40">
        <f t="shared" si="12"/>
        <v>1</v>
      </c>
    </row>
    <row r="140" spans="1:8" ht="56.25" outlineLevel="4" x14ac:dyDescent="0.25">
      <c r="A140" s="3" t="s">
        <v>251</v>
      </c>
      <c r="B140" s="9" t="s">
        <v>23</v>
      </c>
      <c r="C140" s="9" t="s">
        <v>288</v>
      </c>
      <c r="D140" s="9" t="s">
        <v>4</v>
      </c>
      <c r="E140" s="22">
        <f>E141+E143</f>
        <v>759.38699999999994</v>
      </c>
      <c r="F140" s="22">
        <f>F141+F143</f>
        <v>737.87299999999993</v>
      </c>
      <c r="G140" s="22">
        <f>G141+G143</f>
        <v>737.87299999999993</v>
      </c>
      <c r="H140" s="40">
        <f t="shared" ref="H140:H205" si="21">G140/F140</f>
        <v>1</v>
      </c>
    </row>
    <row r="141" spans="1:8" ht="75" outlineLevel="5" x14ac:dyDescent="0.25">
      <c r="A141" s="8" t="s">
        <v>10</v>
      </c>
      <c r="B141" s="9" t="s">
        <v>23</v>
      </c>
      <c r="C141" s="9" t="s">
        <v>288</v>
      </c>
      <c r="D141" s="9" t="s">
        <v>11</v>
      </c>
      <c r="E141" s="22">
        <f>E142</f>
        <v>709.947</v>
      </c>
      <c r="F141" s="22">
        <f>F142</f>
        <v>737.10699999999997</v>
      </c>
      <c r="G141" s="22">
        <f>G142</f>
        <v>737.10699999999997</v>
      </c>
      <c r="H141" s="40">
        <f t="shared" si="21"/>
        <v>1</v>
      </c>
    </row>
    <row r="142" spans="1:8" ht="37.5" outlineLevel="6" x14ac:dyDescent="0.25">
      <c r="A142" s="8" t="s">
        <v>12</v>
      </c>
      <c r="B142" s="9" t="s">
        <v>23</v>
      </c>
      <c r="C142" s="9" t="s">
        <v>288</v>
      </c>
      <c r="D142" s="9" t="s">
        <v>13</v>
      </c>
      <c r="E142" s="22">
        <v>709.947</v>
      </c>
      <c r="F142" s="22">
        <v>737.10699999999997</v>
      </c>
      <c r="G142" s="22">
        <v>737.10699999999997</v>
      </c>
      <c r="H142" s="40">
        <f t="shared" si="21"/>
        <v>1</v>
      </c>
    </row>
    <row r="143" spans="1:8" ht="37.5" outlineLevel="6" x14ac:dyDescent="0.25">
      <c r="A143" s="8" t="s">
        <v>14</v>
      </c>
      <c r="B143" s="9" t="s">
        <v>23</v>
      </c>
      <c r="C143" s="9" t="s">
        <v>382</v>
      </c>
      <c r="D143" s="9" t="s">
        <v>15</v>
      </c>
      <c r="E143" s="22">
        <f>E144</f>
        <v>49.44</v>
      </c>
      <c r="F143" s="22">
        <f>F144</f>
        <v>0.76600000000000001</v>
      </c>
      <c r="G143" s="22">
        <f>G144</f>
        <v>0.76600000000000001</v>
      </c>
      <c r="H143" s="40">
        <f t="shared" si="21"/>
        <v>1</v>
      </c>
    </row>
    <row r="144" spans="1:8" ht="19.5" customHeight="1" outlineLevel="6" x14ac:dyDescent="0.25">
      <c r="A144" s="8" t="s">
        <v>16</v>
      </c>
      <c r="B144" s="9" t="s">
        <v>23</v>
      </c>
      <c r="C144" s="9" t="s">
        <v>382</v>
      </c>
      <c r="D144" s="9" t="s">
        <v>17</v>
      </c>
      <c r="E144" s="22">
        <v>49.44</v>
      </c>
      <c r="F144" s="22">
        <v>0.76600000000000001</v>
      </c>
      <c r="G144" s="22">
        <v>0.76600000000000001</v>
      </c>
      <c r="H144" s="40">
        <f t="shared" si="21"/>
        <v>1</v>
      </c>
    </row>
    <row r="145" spans="1:8" ht="56.25" outlineLevel="4" x14ac:dyDescent="0.25">
      <c r="A145" s="3" t="s">
        <v>252</v>
      </c>
      <c r="B145" s="9" t="s">
        <v>23</v>
      </c>
      <c r="C145" s="9" t="s">
        <v>289</v>
      </c>
      <c r="D145" s="9" t="s">
        <v>4</v>
      </c>
      <c r="E145" s="22">
        <f>E146+E148</f>
        <v>768.47399999999993</v>
      </c>
      <c r="F145" s="22">
        <f>F146+F148</f>
        <v>747.15699999999993</v>
      </c>
      <c r="G145" s="22">
        <f>G146+G148</f>
        <v>635.048</v>
      </c>
      <c r="H145" s="40">
        <f t="shared" si="21"/>
        <v>0.84995255347938925</v>
      </c>
    </row>
    <row r="146" spans="1:8" ht="75" outlineLevel="5" x14ac:dyDescent="0.25">
      <c r="A146" s="8" t="s">
        <v>10</v>
      </c>
      <c r="B146" s="9" t="s">
        <v>23</v>
      </c>
      <c r="C146" s="9" t="s">
        <v>289</v>
      </c>
      <c r="D146" s="9" t="s">
        <v>11</v>
      </c>
      <c r="E146" s="22">
        <f>E147</f>
        <v>754.65</v>
      </c>
      <c r="F146" s="22">
        <f>F147</f>
        <v>712.33399999999995</v>
      </c>
      <c r="G146" s="22">
        <f>G147</f>
        <v>605.16800000000001</v>
      </c>
      <c r="H146" s="40">
        <f t="shared" si="21"/>
        <v>0.84955652825781169</v>
      </c>
    </row>
    <row r="147" spans="1:8" ht="37.5" outlineLevel="6" x14ac:dyDescent="0.25">
      <c r="A147" s="8" t="s">
        <v>12</v>
      </c>
      <c r="B147" s="9" t="s">
        <v>23</v>
      </c>
      <c r="C147" s="9" t="s">
        <v>289</v>
      </c>
      <c r="D147" s="9" t="s">
        <v>13</v>
      </c>
      <c r="E147" s="22">
        <v>754.65</v>
      </c>
      <c r="F147" s="22">
        <v>712.33399999999995</v>
      </c>
      <c r="G147" s="22">
        <v>605.16800000000001</v>
      </c>
      <c r="H147" s="40">
        <f t="shared" si="21"/>
        <v>0.84955652825781169</v>
      </c>
    </row>
    <row r="148" spans="1:8" ht="18" customHeight="1" outlineLevel="5" x14ac:dyDescent="0.25">
      <c r="A148" s="8" t="s">
        <v>14</v>
      </c>
      <c r="B148" s="9" t="s">
        <v>23</v>
      </c>
      <c r="C148" s="9" t="s">
        <v>289</v>
      </c>
      <c r="D148" s="9" t="s">
        <v>15</v>
      </c>
      <c r="E148" s="22">
        <f>E149</f>
        <v>13.824</v>
      </c>
      <c r="F148" s="22">
        <f>F149</f>
        <v>34.823</v>
      </c>
      <c r="G148" s="22">
        <f>G149</f>
        <v>29.88</v>
      </c>
      <c r="H148" s="40">
        <f t="shared" si="21"/>
        <v>0.85805358527410036</v>
      </c>
    </row>
    <row r="149" spans="1:8" ht="19.5" customHeight="1" outlineLevel="6" x14ac:dyDescent="0.25">
      <c r="A149" s="8" t="s">
        <v>16</v>
      </c>
      <c r="B149" s="9" t="s">
        <v>23</v>
      </c>
      <c r="C149" s="9" t="s">
        <v>289</v>
      </c>
      <c r="D149" s="9" t="s">
        <v>17</v>
      </c>
      <c r="E149" s="22">
        <v>13.824</v>
      </c>
      <c r="F149" s="22">
        <v>34.823</v>
      </c>
      <c r="G149" s="22">
        <v>29.88</v>
      </c>
      <c r="H149" s="40">
        <f t="shared" si="21"/>
        <v>0.85805358527410036</v>
      </c>
    </row>
    <row r="150" spans="1:8" s="2" customFormat="1" x14ac:dyDescent="0.25">
      <c r="A150" s="6" t="s">
        <v>139</v>
      </c>
      <c r="B150" s="7" t="s">
        <v>26</v>
      </c>
      <c r="C150" s="7" t="s">
        <v>144</v>
      </c>
      <c r="D150" s="7" t="s">
        <v>4</v>
      </c>
      <c r="E150" s="21">
        <f>E151+E157</f>
        <v>1320.5</v>
      </c>
      <c r="F150" s="21">
        <f>F151+F157</f>
        <v>1260.6479999999999</v>
      </c>
      <c r="G150" s="21">
        <f>G151+G157</f>
        <v>1260.6479999999999</v>
      </c>
      <c r="H150" s="42">
        <f t="shared" si="21"/>
        <v>1</v>
      </c>
    </row>
    <row r="151" spans="1:8" outlineLevel="1" x14ac:dyDescent="0.25">
      <c r="A151" s="8" t="s">
        <v>140</v>
      </c>
      <c r="B151" s="9" t="s">
        <v>141</v>
      </c>
      <c r="C151" s="9" t="s">
        <v>144</v>
      </c>
      <c r="D151" s="9" t="s">
        <v>4</v>
      </c>
      <c r="E151" s="22">
        <f t="shared" ref="E151:G155" si="22">E152</f>
        <v>1170.5</v>
      </c>
      <c r="F151" s="22">
        <f t="shared" si="22"/>
        <v>1110.6479999999999</v>
      </c>
      <c r="G151" s="22">
        <f t="shared" si="22"/>
        <v>1110.6479999999999</v>
      </c>
      <c r="H151" s="40">
        <f t="shared" si="21"/>
        <v>1</v>
      </c>
    </row>
    <row r="152" spans="1:8" outlineLevel="3" x14ac:dyDescent="0.25">
      <c r="A152" s="8" t="s">
        <v>196</v>
      </c>
      <c r="B152" s="9" t="s">
        <v>141</v>
      </c>
      <c r="C152" s="9" t="s">
        <v>145</v>
      </c>
      <c r="D152" s="9" t="s">
        <v>4</v>
      </c>
      <c r="E152" s="22">
        <f t="shared" si="22"/>
        <v>1170.5</v>
      </c>
      <c r="F152" s="22">
        <f t="shared" si="22"/>
        <v>1110.6479999999999</v>
      </c>
      <c r="G152" s="22">
        <f t="shared" si="22"/>
        <v>1110.6479999999999</v>
      </c>
      <c r="H152" s="40">
        <f t="shared" si="21"/>
        <v>1</v>
      </c>
    </row>
    <row r="153" spans="1:8" outlineLevel="3" x14ac:dyDescent="0.25">
      <c r="A153" s="8" t="s">
        <v>259</v>
      </c>
      <c r="B153" s="9" t="s">
        <v>141</v>
      </c>
      <c r="C153" s="9" t="s">
        <v>258</v>
      </c>
      <c r="D153" s="9" t="s">
        <v>4</v>
      </c>
      <c r="E153" s="22">
        <f t="shared" si="22"/>
        <v>1170.5</v>
      </c>
      <c r="F153" s="22">
        <f t="shared" si="22"/>
        <v>1110.6479999999999</v>
      </c>
      <c r="G153" s="22">
        <f t="shared" si="22"/>
        <v>1110.6479999999999</v>
      </c>
      <c r="H153" s="40">
        <f t="shared" si="21"/>
        <v>1</v>
      </c>
    </row>
    <row r="154" spans="1:8" ht="56.25" customHeight="1" outlineLevel="4" x14ac:dyDescent="0.25">
      <c r="A154" s="3" t="s">
        <v>254</v>
      </c>
      <c r="B154" s="9" t="s">
        <v>141</v>
      </c>
      <c r="C154" s="9" t="s">
        <v>332</v>
      </c>
      <c r="D154" s="9" t="s">
        <v>4</v>
      </c>
      <c r="E154" s="22">
        <f t="shared" si="22"/>
        <v>1170.5</v>
      </c>
      <c r="F154" s="22">
        <f t="shared" si="22"/>
        <v>1110.6479999999999</v>
      </c>
      <c r="G154" s="22">
        <f t="shared" si="22"/>
        <v>1110.6479999999999</v>
      </c>
      <c r="H154" s="40">
        <f t="shared" si="21"/>
        <v>1</v>
      </c>
    </row>
    <row r="155" spans="1:8" outlineLevel="5" x14ac:dyDescent="0.25">
      <c r="A155" s="8" t="s">
        <v>27</v>
      </c>
      <c r="B155" s="9" t="s">
        <v>141</v>
      </c>
      <c r="C155" s="9" t="s">
        <v>332</v>
      </c>
      <c r="D155" s="9" t="s">
        <v>28</v>
      </c>
      <c r="E155" s="22">
        <f t="shared" si="22"/>
        <v>1170.5</v>
      </c>
      <c r="F155" s="22">
        <f t="shared" si="22"/>
        <v>1110.6479999999999</v>
      </c>
      <c r="G155" s="22">
        <f t="shared" si="22"/>
        <v>1110.6479999999999</v>
      </c>
      <c r="H155" s="40">
        <f t="shared" si="21"/>
        <v>1</v>
      </c>
    </row>
    <row r="156" spans="1:8" outlineLevel="6" x14ac:dyDescent="0.25">
      <c r="A156" s="8" t="s">
        <v>142</v>
      </c>
      <c r="B156" s="9" t="s">
        <v>141</v>
      </c>
      <c r="C156" s="9" t="s">
        <v>332</v>
      </c>
      <c r="D156" s="9" t="s">
        <v>143</v>
      </c>
      <c r="E156" s="22">
        <v>1170.5</v>
      </c>
      <c r="F156" s="22">
        <v>1110.6479999999999</v>
      </c>
      <c r="G156" s="22">
        <v>1110.6479999999999</v>
      </c>
      <c r="H156" s="40">
        <f t="shared" si="21"/>
        <v>1</v>
      </c>
    </row>
    <row r="157" spans="1:8" outlineLevel="6" x14ac:dyDescent="0.25">
      <c r="A157" s="8" t="s">
        <v>260</v>
      </c>
      <c r="B157" s="9" t="s">
        <v>261</v>
      </c>
      <c r="C157" s="9" t="s">
        <v>144</v>
      </c>
      <c r="D157" s="9" t="s">
        <v>4</v>
      </c>
      <c r="E157" s="22">
        <f t="shared" ref="E157:G160" si="23">E158</f>
        <v>150</v>
      </c>
      <c r="F157" s="22">
        <f t="shared" si="23"/>
        <v>150</v>
      </c>
      <c r="G157" s="22">
        <f t="shared" si="23"/>
        <v>150</v>
      </c>
      <c r="H157" s="40">
        <f t="shared" si="21"/>
        <v>1</v>
      </c>
    </row>
    <row r="158" spans="1:8" outlineLevel="6" x14ac:dyDescent="0.25">
      <c r="A158" s="8" t="s">
        <v>196</v>
      </c>
      <c r="B158" s="9" t="s">
        <v>261</v>
      </c>
      <c r="C158" s="9" t="s">
        <v>145</v>
      </c>
      <c r="D158" s="9" t="s">
        <v>4</v>
      </c>
      <c r="E158" s="22">
        <f t="shared" si="23"/>
        <v>150</v>
      </c>
      <c r="F158" s="22">
        <f t="shared" si="23"/>
        <v>150</v>
      </c>
      <c r="G158" s="22">
        <f t="shared" si="23"/>
        <v>150</v>
      </c>
      <c r="H158" s="40">
        <f t="shared" si="21"/>
        <v>1</v>
      </c>
    </row>
    <row r="159" spans="1:8" ht="17.25" customHeight="1" outlineLevel="6" x14ac:dyDescent="0.25">
      <c r="A159" s="8" t="s">
        <v>262</v>
      </c>
      <c r="B159" s="9" t="s">
        <v>261</v>
      </c>
      <c r="C159" s="9" t="s">
        <v>263</v>
      </c>
      <c r="D159" s="9" t="s">
        <v>4</v>
      </c>
      <c r="E159" s="22">
        <f t="shared" si="23"/>
        <v>150</v>
      </c>
      <c r="F159" s="22">
        <f t="shared" si="23"/>
        <v>150</v>
      </c>
      <c r="G159" s="22">
        <f t="shared" si="23"/>
        <v>150</v>
      </c>
      <c r="H159" s="40">
        <f t="shared" si="21"/>
        <v>1</v>
      </c>
    </row>
    <row r="160" spans="1:8" ht="18.75" customHeight="1" outlineLevel="6" x14ac:dyDescent="0.25">
      <c r="A160" s="8" t="s">
        <v>14</v>
      </c>
      <c r="B160" s="9" t="s">
        <v>261</v>
      </c>
      <c r="C160" s="9" t="s">
        <v>263</v>
      </c>
      <c r="D160" s="9" t="s">
        <v>15</v>
      </c>
      <c r="E160" s="22">
        <f t="shared" si="23"/>
        <v>150</v>
      </c>
      <c r="F160" s="22">
        <f t="shared" si="23"/>
        <v>150</v>
      </c>
      <c r="G160" s="22">
        <f t="shared" si="23"/>
        <v>150</v>
      </c>
      <c r="H160" s="40">
        <f t="shared" si="21"/>
        <v>1</v>
      </c>
    </row>
    <row r="161" spans="1:8" ht="20.25" customHeight="1" outlineLevel="6" x14ac:dyDescent="0.25">
      <c r="A161" s="8" t="s">
        <v>16</v>
      </c>
      <c r="B161" s="9" t="s">
        <v>261</v>
      </c>
      <c r="C161" s="9" t="s">
        <v>263</v>
      </c>
      <c r="D161" s="9" t="s">
        <v>17</v>
      </c>
      <c r="E161" s="22">
        <v>150</v>
      </c>
      <c r="F161" s="22">
        <v>150</v>
      </c>
      <c r="G161" s="22">
        <v>150</v>
      </c>
      <c r="H161" s="40">
        <f t="shared" si="21"/>
        <v>1</v>
      </c>
    </row>
    <row r="162" spans="1:8" s="2" customFormat="1" ht="37.5" x14ac:dyDescent="0.25">
      <c r="A162" s="6" t="s">
        <v>51</v>
      </c>
      <c r="B162" s="7" t="s">
        <v>52</v>
      </c>
      <c r="C162" s="7" t="s">
        <v>144</v>
      </c>
      <c r="D162" s="7" t="s">
        <v>4</v>
      </c>
      <c r="E162" s="21">
        <f t="shared" ref="E162:G166" si="24">E163</f>
        <v>65</v>
      </c>
      <c r="F162" s="21">
        <f t="shared" si="24"/>
        <v>263.63400000000001</v>
      </c>
      <c r="G162" s="21">
        <f t="shared" si="24"/>
        <v>263.63400000000001</v>
      </c>
      <c r="H162" s="42">
        <f t="shared" si="21"/>
        <v>1</v>
      </c>
    </row>
    <row r="163" spans="1:8" ht="37.5" outlineLevel="1" x14ac:dyDescent="0.25">
      <c r="A163" s="8" t="s">
        <v>53</v>
      </c>
      <c r="B163" s="9" t="s">
        <v>54</v>
      </c>
      <c r="C163" s="9" t="s">
        <v>144</v>
      </c>
      <c r="D163" s="9" t="s">
        <v>4</v>
      </c>
      <c r="E163" s="22">
        <f t="shared" si="24"/>
        <v>65</v>
      </c>
      <c r="F163" s="22">
        <f t="shared" si="24"/>
        <v>263.63400000000001</v>
      </c>
      <c r="G163" s="22">
        <f t="shared" si="24"/>
        <v>263.63400000000001</v>
      </c>
      <c r="H163" s="40">
        <f t="shared" si="21"/>
        <v>1</v>
      </c>
    </row>
    <row r="164" spans="1:8" outlineLevel="3" x14ac:dyDescent="0.25">
      <c r="A164" s="8" t="s">
        <v>196</v>
      </c>
      <c r="B164" s="9" t="s">
        <v>54</v>
      </c>
      <c r="C164" s="9" t="s">
        <v>145</v>
      </c>
      <c r="D164" s="9" t="s">
        <v>4</v>
      </c>
      <c r="E164" s="22">
        <f t="shared" si="24"/>
        <v>65</v>
      </c>
      <c r="F164" s="22">
        <f t="shared" si="24"/>
        <v>263.63400000000001</v>
      </c>
      <c r="G164" s="22">
        <f t="shared" si="24"/>
        <v>263.63400000000001</v>
      </c>
      <c r="H164" s="40">
        <f t="shared" si="21"/>
        <v>1</v>
      </c>
    </row>
    <row r="165" spans="1:8" ht="37.5" outlineLevel="4" x14ac:dyDescent="0.25">
      <c r="A165" s="8" t="s">
        <v>55</v>
      </c>
      <c r="B165" s="9" t="s">
        <v>54</v>
      </c>
      <c r="C165" s="9" t="s">
        <v>159</v>
      </c>
      <c r="D165" s="9" t="s">
        <v>4</v>
      </c>
      <c r="E165" s="22">
        <f t="shared" si="24"/>
        <v>65</v>
      </c>
      <c r="F165" s="22">
        <f t="shared" si="24"/>
        <v>263.63400000000001</v>
      </c>
      <c r="G165" s="22">
        <f t="shared" si="24"/>
        <v>263.63400000000001</v>
      </c>
      <c r="H165" s="40">
        <f t="shared" si="21"/>
        <v>1</v>
      </c>
    </row>
    <row r="166" spans="1:8" ht="18.75" customHeight="1" outlineLevel="5" x14ac:dyDescent="0.25">
      <c r="A166" s="8" t="s">
        <v>14</v>
      </c>
      <c r="B166" s="9" t="s">
        <v>54</v>
      </c>
      <c r="C166" s="9" t="s">
        <v>159</v>
      </c>
      <c r="D166" s="9" t="s">
        <v>15</v>
      </c>
      <c r="E166" s="22">
        <f t="shared" si="24"/>
        <v>65</v>
      </c>
      <c r="F166" s="22">
        <f t="shared" si="24"/>
        <v>263.63400000000001</v>
      </c>
      <c r="G166" s="22">
        <f t="shared" si="24"/>
        <v>263.63400000000001</v>
      </c>
      <c r="H166" s="40">
        <f t="shared" si="21"/>
        <v>1</v>
      </c>
    </row>
    <row r="167" spans="1:8" ht="19.5" customHeight="1" outlineLevel="6" x14ac:dyDescent="0.25">
      <c r="A167" s="8" t="s">
        <v>16</v>
      </c>
      <c r="B167" s="9" t="s">
        <v>54</v>
      </c>
      <c r="C167" s="9" t="s">
        <v>159</v>
      </c>
      <c r="D167" s="9" t="s">
        <v>17</v>
      </c>
      <c r="E167" s="22">
        <v>65</v>
      </c>
      <c r="F167" s="22">
        <v>263.63400000000001</v>
      </c>
      <c r="G167" s="22">
        <v>263.63400000000001</v>
      </c>
      <c r="H167" s="40">
        <f t="shared" si="21"/>
        <v>1</v>
      </c>
    </row>
    <row r="168" spans="1:8" s="2" customFormat="1" x14ac:dyDescent="0.25">
      <c r="A168" s="6" t="s">
        <v>134</v>
      </c>
      <c r="B168" s="7" t="s">
        <v>56</v>
      </c>
      <c r="C168" s="7" t="s">
        <v>144</v>
      </c>
      <c r="D168" s="7" t="s">
        <v>4</v>
      </c>
      <c r="E168" s="21">
        <f>E169+E175+E180+E192</f>
        <v>10186.49</v>
      </c>
      <c r="F168" s="21">
        <f>F169+F175+F180+F192</f>
        <v>29744.816999999999</v>
      </c>
      <c r="G168" s="21">
        <f>G169+G175+G180+G192</f>
        <v>26535.574000000001</v>
      </c>
      <c r="H168" s="42">
        <f t="shared" si="21"/>
        <v>0.892107488844191</v>
      </c>
    </row>
    <row r="169" spans="1:8" s="2" customFormat="1" x14ac:dyDescent="0.25">
      <c r="A169" s="8" t="s">
        <v>135</v>
      </c>
      <c r="B169" s="9" t="s">
        <v>136</v>
      </c>
      <c r="C169" s="9" t="s">
        <v>144</v>
      </c>
      <c r="D169" s="9" t="s">
        <v>4</v>
      </c>
      <c r="E169" s="22">
        <f t="shared" ref="E169:G173" si="25">E170</f>
        <v>374.49</v>
      </c>
      <c r="F169" s="22">
        <f t="shared" si="25"/>
        <v>374.49</v>
      </c>
      <c r="G169" s="22">
        <f t="shared" si="25"/>
        <v>0</v>
      </c>
      <c r="H169" s="40">
        <f t="shared" si="21"/>
        <v>0</v>
      </c>
    </row>
    <row r="170" spans="1:8" s="2" customFormat="1" x14ac:dyDescent="0.25">
      <c r="A170" s="8" t="s">
        <v>196</v>
      </c>
      <c r="B170" s="9" t="s">
        <v>136</v>
      </c>
      <c r="C170" s="9" t="s">
        <v>145</v>
      </c>
      <c r="D170" s="9" t="s">
        <v>4</v>
      </c>
      <c r="E170" s="22">
        <f t="shared" si="25"/>
        <v>374.49</v>
      </c>
      <c r="F170" s="22">
        <f t="shared" si="25"/>
        <v>374.49</v>
      </c>
      <c r="G170" s="22">
        <f t="shared" si="25"/>
        <v>0</v>
      </c>
      <c r="H170" s="40">
        <f t="shared" si="21"/>
        <v>0</v>
      </c>
    </row>
    <row r="171" spans="1:8" s="2" customFormat="1" x14ac:dyDescent="0.25">
      <c r="A171" s="8" t="s">
        <v>259</v>
      </c>
      <c r="B171" s="9" t="s">
        <v>136</v>
      </c>
      <c r="C171" s="9" t="s">
        <v>258</v>
      </c>
      <c r="D171" s="9" t="s">
        <v>4</v>
      </c>
      <c r="E171" s="22">
        <f t="shared" si="25"/>
        <v>374.49</v>
      </c>
      <c r="F171" s="22">
        <f t="shared" si="25"/>
        <v>374.49</v>
      </c>
      <c r="G171" s="22">
        <f t="shared" si="25"/>
        <v>0</v>
      </c>
      <c r="H171" s="40">
        <f t="shared" si="21"/>
        <v>0</v>
      </c>
    </row>
    <row r="172" spans="1:8" s="2" customFormat="1" ht="96" customHeight="1" x14ac:dyDescent="0.25">
      <c r="A172" s="3" t="s">
        <v>255</v>
      </c>
      <c r="B172" s="9" t="s">
        <v>136</v>
      </c>
      <c r="C172" s="9" t="s">
        <v>270</v>
      </c>
      <c r="D172" s="9" t="s">
        <v>4</v>
      </c>
      <c r="E172" s="22">
        <f t="shared" si="25"/>
        <v>374.49</v>
      </c>
      <c r="F172" s="22">
        <f t="shared" si="25"/>
        <v>374.49</v>
      </c>
      <c r="G172" s="22">
        <f t="shared" si="25"/>
        <v>0</v>
      </c>
      <c r="H172" s="40">
        <f t="shared" si="21"/>
        <v>0</v>
      </c>
    </row>
    <row r="173" spans="1:8" s="2" customFormat="1" ht="18" customHeight="1" x14ac:dyDescent="0.25">
      <c r="A173" s="8" t="s">
        <v>14</v>
      </c>
      <c r="B173" s="9" t="s">
        <v>136</v>
      </c>
      <c r="C173" s="9" t="s">
        <v>270</v>
      </c>
      <c r="D173" s="9" t="s">
        <v>15</v>
      </c>
      <c r="E173" s="22">
        <f t="shared" si="25"/>
        <v>374.49</v>
      </c>
      <c r="F173" s="22">
        <f t="shared" si="25"/>
        <v>374.49</v>
      </c>
      <c r="G173" s="22">
        <f t="shared" si="25"/>
        <v>0</v>
      </c>
      <c r="H173" s="40">
        <f t="shared" si="21"/>
        <v>0</v>
      </c>
    </row>
    <row r="174" spans="1:8" s="2" customFormat="1" ht="18.75" customHeight="1" x14ac:dyDescent="0.25">
      <c r="A174" s="8" t="s">
        <v>16</v>
      </c>
      <c r="B174" s="9" t="s">
        <v>136</v>
      </c>
      <c r="C174" s="9" t="s">
        <v>270</v>
      </c>
      <c r="D174" s="9" t="s">
        <v>17</v>
      </c>
      <c r="E174" s="22">
        <v>374.49</v>
      </c>
      <c r="F174" s="22">
        <v>374.49</v>
      </c>
      <c r="G174" s="22">
        <v>0</v>
      </c>
      <c r="H174" s="40">
        <f t="shared" si="21"/>
        <v>0</v>
      </c>
    </row>
    <row r="175" spans="1:8" s="2" customFormat="1" x14ac:dyDescent="0.25">
      <c r="A175" s="8" t="s">
        <v>316</v>
      </c>
      <c r="B175" s="9" t="s">
        <v>317</v>
      </c>
      <c r="C175" s="9" t="s">
        <v>144</v>
      </c>
      <c r="D175" s="9" t="s">
        <v>4</v>
      </c>
      <c r="E175" s="22">
        <f t="shared" ref="E175:G178" si="26">E176</f>
        <v>0</v>
      </c>
      <c r="F175" s="22">
        <f t="shared" si="26"/>
        <v>3.2229999999999999</v>
      </c>
      <c r="G175" s="22">
        <f t="shared" si="26"/>
        <v>0</v>
      </c>
      <c r="H175" s="40">
        <f t="shared" si="21"/>
        <v>0</v>
      </c>
    </row>
    <row r="176" spans="1:8" s="2" customFormat="1" ht="37.5" x14ac:dyDescent="0.25">
      <c r="A176" s="8" t="s">
        <v>276</v>
      </c>
      <c r="B176" s="9" t="s">
        <v>317</v>
      </c>
      <c r="C176" s="9" t="s">
        <v>150</v>
      </c>
      <c r="D176" s="9" t="s">
        <v>4</v>
      </c>
      <c r="E176" s="22">
        <f t="shared" si="26"/>
        <v>0</v>
      </c>
      <c r="F176" s="22">
        <f t="shared" si="26"/>
        <v>3.2229999999999999</v>
      </c>
      <c r="G176" s="22">
        <f t="shared" si="26"/>
        <v>0</v>
      </c>
      <c r="H176" s="40">
        <f t="shared" si="21"/>
        <v>0</v>
      </c>
    </row>
    <row r="177" spans="1:8" s="2" customFormat="1" ht="112.5" x14ac:dyDescent="0.25">
      <c r="A177" s="3" t="s">
        <v>311</v>
      </c>
      <c r="B177" s="9" t="s">
        <v>317</v>
      </c>
      <c r="C177" s="9" t="s">
        <v>318</v>
      </c>
      <c r="D177" s="9" t="s">
        <v>4</v>
      </c>
      <c r="E177" s="22">
        <f t="shared" si="26"/>
        <v>0</v>
      </c>
      <c r="F177" s="22">
        <f t="shared" si="26"/>
        <v>3.2229999999999999</v>
      </c>
      <c r="G177" s="22">
        <f t="shared" si="26"/>
        <v>0</v>
      </c>
      <c r="H177" s="40">
        <f t="shared" si="21"/>
        <v>0</v>
      </c>
    </row>
    <row r="178" spans="1:8" s="2" customFormat="1" ht="19.5" customHeight="1" x14ac:dyDescent="0.25">
      <c r="A178" s="8" t="s">
        <v>14</v>
      </c>
      <c r="B178" s="9" t="s">
        <v>317</v>
      </c>
      <c r="C178" s="9" t="s">
        <v>318</v>
      </c>
      <c r="D178" s="9" t="s">
        <v>15</v>
      </c>
      <c r="E178" s="22">
        <f t="shared" si="26"/>
        <v>0</v>
      </c>
      <c r="F178" s="22">
        <f t="shared" si="26"/>
        <v>3.2229999999999999</v>
      </c>
      <c r="G178" s="22">
        <f t="shared" si="26"/>
        <v>0</v>
      </c>
      <c r="H178" s="40">
        <f t="shared" si="21"/>
        <v>0</v>
      </c>
    </row>
    <row r="179" spans="1:8" s="2" customFormat="1" ht="20.25" customHeight="1" x14ac:dyDescent="0.25">
      <c r="A179" s="8" t="s">
        <v>16</v>
      </c>
      <c r="B179" s="9" t="s">
        <v>317</v>
      </c>
      <c r="C179" s="9" t="s">
        <v>318</v>
      </c>
      <c r="D179" s="9" t="s">
        <v>17</v>
      </c>
      <c r="E179" s="22">
        <v>0</v>
      </c>
      <c r="F179" s="22">
        <v>3.2229999999999999</v>
      </c>
      <c r="G179" s="22">
        <v>0</v>
      </c>
      <c r="H179" s="40">
        <f t="shared" si="21"/>
        <v>0</v>
      </c>
    </row>
    <row r="180" spans="1:8" outlineLevel="6" x14ac:dyDescent="0.25">
      <c r="A180" s="8" t="s">
        <v>59</v>
      </c>
      <c r="B180" s="9" t="s">
        <v>60</v>
      </c>
      <c r="C180" s="9" t="s">
        <v>144</v>
      </c>
      <c r="D180" s="9" t="s">
        <v>4</v>
      </c>
      <c r="E180" s="22">
        <f t="shared" ref="E180:G181" si="27">E181</f>
        <v>8377</v>
      </c>
      <c r="F180" s="22">
        <f t="shared" si="27"/>
        <v>26938.484</v>
      </c>
      <c r="G180" s="22">
        <f t="shared" si="27"/>
        <v>24107.402000000002</v>
      </c>
      <c r="H180" s="40">
        <f t="shared" si="21"/>
        <v>0.89490566729738774</v>
      </c>
    </row>
    <row r="181" spans="1:8" ht="38.25" customHeight="1" outlineLevel="6" x14ac:dyDescent="0.25">
      <c r="A181" s="8" t="s">
        <v>274</v>
      </c>
      <c r="B181" s="9" t="s">
        <v>60</v>
      </c>
      <c r="C181" s="9" t="s">
        <v>160</v>
      </c>
      <c r="D181" s="9" t="s">
        <v>4</v>
      </c>
      <c r="E181" s="22">
        <f t="shared" si="27"/>
        <v>8377</v>
      </c>
      <c r="F181" s="22">
        <f t="shared" si="27"/>
        <v>26938.484</v>
      </c>
      <c r="G181" s="22">
        <f t="shared" si="27"/>
        <v>24107.402000000002</v>
      </c>
      <c r="H181" s="40">
        <f t="shared" si="21"/>
        <v>0.89490566729738774</v>
      </c>
    </row>
    <row r="182" spans="1:8" ht="37.5" outlineLevel="6" x14ac:dyDescent="0.25">
      <c r="A182" s="8" t="s">
        <v>275</v>
      </c>
      <c r="B182" s="9" t="s">
        <v>60</v>
      </c>
      <c r="C182" s="9" t="s">
        <v>161</v>
      </c>
      <c r="D182" s="9" t="s">
        <v>4</v>
      </c>
      <c r="E182" s="22">
        <f>E183+E186+E189</f>
        <v>8377</v>
      </c>
      <c r="F182" s="22">
        <f>F183+F186+F189</f>
        <v>26938.484</v>
      </c>
      <c r="G182" s="22">
        <f>G183+G186+G189</f>
        <v>24107.402000000002</v>
      </c>
      <c r="H182" s="40">
        <f t="shared" si="21"/>
        <v>0.89490566729738774</v>
      </c>
    </row>
    <row r="183" spans="1:8" ht="56.25" outlineLevel="6" x14ac:dyDescent="0.25">
      <c r="A183" s="8" t="s">
        <v>61</v>
      </c>
      <c r="B183" s="9" t="s">
        <v>60</v>
      </c>
      <c r="C183" s="9" t="s">
        <v>162</v>
      </c>
      <c r="D183" s="9" t="s">
        <v>4</v>
      </c>
      <c r="E183" s="22">
        <f t="shared" ref="E183:G184" si="28">E184</f>
        <v>5837</v>
      </c>
      <c r="F183" s="22">
        <f t="shared" si="28"/>
        <v>15071.12</v>
      </c>
      <c r="G183" s="22">
        <f t="shared" si="28"/>
        <v>12281.287</v>
      </c>
      <c r="H183" s="40">
        <f t="shared" si="21"/>
        <v>0.81488880720211898</v>
      </c>
    </row>
    <row r="184" spans="1:8" ht="18" customHeight="1" outlineLevel="6" x14ac:dyDescent="0.25">
      <c r="A184" s="8" t="s">
        <v>14</v>
      </c>
      <c r="B184" s="9" t="s">
        <v>60</v>
      </c>
      <c r="C184" s="9" t="s">
        <v>162</v>
      </c>
      <c r="D184" s="9" t="s">
        <v>15</v>
      </c>
      <c r="E184" s="22">
        <f t="shared" si="28"/>
        <v>5837</v>
      </c>
      <c r="F184" s="22">
        <f t="shared" si="28"/>
        <v>15071.12</v>
      </c>
      <c r="G184" s="22">
        <f t="shared" si="28"/>
        <v>12281.287</v>
      </c>
      <c r="H184" s="40">
        <f t="shared" si="21"/>
        <v>0.81488880720211898</v>
      </c>
    </row>
    <row r="185" spans="1:8" ht="20.25" customHeight="1" outlineLevel="6" x14ac:dyDescent="0.25">
      <c r="A185" s="8" t="s">
        <v>16</v>
      </c>
      <c r="B185" s="9" t="s">
        <v>60</v>
      </c>
      <c r="C185" s="9" t="s">
        <v>162</v>
      </c>
      <c r="D185" s="9" t="s">
        <v>17</v>
      </c>
      <c r="E185" s="22">
        <v>5837</v>
      </c>
      <c r="F185" s="22">
        <v>15071.12</v>
      </c>
      <c r="G185" s="22">
        <v>12281.287</v>
      </c>
      <c r="H185" s="40">
        <f t="shared" si="21"/>
        <v>0.81488880720211898</v>
      </c>
    </row>
    <row r="186" spans="1:8" ht="37.5" outlineLevel="6" x14ac:dyDescent="0.25">
      <c r="A186" s="8" t="s">
        <v>264</v>
      </c>
      <c r="B186" s="9" t="s">
        <v>60</v>
      </c>
      <c r="C186" s="9" t="s">
        <v>265</v>
      </c>
      <c r="D186" s="9" t="s">
        <v>4</v>
      </c>
      <c r="E186" s="22">
        <f t="shared" ref="E186:G187" si="29">E187</f>
        <v>2540</v>
      </c>
      <c r="F186" s="22">
        <f t="shared" si="29"/>
        <v>118.261</v>
      </c>
      <c r="G186" s="22">
        <f t="shared" si="29"/>
        <v>118.261</v>
      </c>
      <c r="H186" s="40">
        <f t="shared" si="21"/>
        <v>1</v>
      </c>
    </row>
    <row r="187" spans="1:8" ht="21.75" customHeight="1" outlineLevel="6" x14ac:dyDescent="0.25">
      <c r="A187" s="8" t="s">
        <v>14</v>
      </c>
      <c r="B187" s="9" t="s">
        <v>60</v>
      </c>
      <c r="C187" s="9" t="s">
        <v>265</v>
      </c>
      <c r="D187" s="9" t="s">
        <v>15</v>
      </c>
      <c r="E187" s="22">
        <f t="shared" si="29"/>
        <v>2540</v>
      </c>
      <c r="F187" s="22">
        <f t="shared" si="29"/>
        <v>118.261</v>
      </c>
      <c r="G187" s="22">
        <f t="shared" si="29"/>
        <v>118.261</v>
      </c>
      <c r="H187" s="40">
        <f t="shared" si="21"/>
        <v>1</v>
      </c>
    </row>
    <row r="188" spans="1:8" ht="19.5" customHeight="1" outlineLevel="6" x14ac:dyDescent="0.25">
      <c r="A188" s="8" t="s">
        <v>16</v>
      </c>
      <c r="B188" s="9" t="s">
        <v>60</v>
      </c>
      <c r="C188" s="9" t="s">
        <v>265</v>
      </c>
      <c r="D188" s="9" t="s">
        <v>17</v>
      </c>
      <c r="E188" s="22">
        <v>2540</v>
      </c>
      <c r="F188" s="22">
        <v>118.261</v>
      </c>
      <c r="G188" s="22">
        <v>118.261</v>
      </c>
      <c r="H188" s="40">
        <f t="shared" si="21"/>
        <v>1</v>
      </c>
    </row>
    <row r="189" spans="1:8" ht="55.5" customHeight="1" outlineLevel="6" x14ac:dyDescent="0.25">
      <c r="A189" s="3" t="s">
        <v>310</v>
      </c>
      <c r="B189" s="9" t="s">
        <v>60</v>
      </c>
      <c r="C189" s="9" t="s">
        <v>347</v>
      </c>
      <c r="D189" s="9" t="s">
        <v>4</v>
      </c>
      <c r="E189" s="22">
        <f t="shared" ref="E189:G190" si="30">E190</f>
        <v>0</v>
      </c>
      <c r="F189" s="22">
        <f t="shared" si="30"/>
        <v>11749.102999999999</v>
      </c>
      <c r="G189" s="22">
        <f t="shared" si="30"/>
        <v>11707.853999999999</v>
      </c>
      <c r="H189" s="40">
        <f t="shared" si="21"/>
        <v>0.99648917879092558</v>
      </c>
    </row>
    <row r="190" spans="1:8" ht="21.75" customHeight="1" outlineLevel="6" x14ac:dyDescent="0.25">
      <c r="A190" s="8" t="s">
        <v>14</v>
      </c>
      <c r="B190" s="9" t="s">
        <v>60</v>
      </c>
      <c r="C190" s="9" t="s">
        <v>347</v>
      </c>
      <c r="D190" s="9" t="s">
        <v>15</v>
      </c>
      <c r="E190" s="22">
        <f t="shared" si="30"/>
        <v>0</v>
      </c>
      <c r="F190" s="22">
        <f t="shared" si="30"/>
        <v>11749.102999999999</v>
      </c>
      <c r="G190" s="22">
        <f t="shared" si="30"/>
        <v>11707.853999999999</v>
      </c>
      <c r="H190" s="40">
        <f t="shared" si="21"/>
        <v>0.99648917879092558</v>
      </c>
    </row>
    <row r="191" spans="1:8" ht="19.5" customHeight="1" outlineLevel="6" x14ac:dyDescent="0.25">
      <c r="A191" s="8" t="s">
        <v>16</v>
      </c>
      <c r="B191" s="9" t="s">
        <v>60</v>
      </c>
      <c r="C191" s="9" t="s">
        <v>347</v>
      </c>
      <c r="D191" s="9" t="s">
        <v>17</v>
      </c>
      <c r="E191" s="22">
        <v>0</v>
      </c>
      <c r="F191" s="22">
        <v>11749.102999999999</v>
      </c>
      <c r="G191" s="22">
        <v>11707.853999999999</v>
      </c>
      <c r="H191" s="40">
        <f t="shared" si="21"/>
        <v>0.99648917879092558</v>
      </c>
    </row>
    <row r="192" spans="1:8" outlineLevel="1" x14ac:dyDescent="0.25">
      <c r="A192" s="8" t="s">
        <v>63</v>
      </c>
      <c r="B192" s="9" t="s">
        <v>64</v>
      </c>
      <c r="C192" s="9" t="s">
        <v>144</v>
      </c>
      <c r="D192" s="9" t="s">
        <v>4</v>
      </c>
      <c r="E192" s="22">
        <f>E193+E201</f>
        <v>1435</v>
      </c>
      <c r="F192" s="22">
        <f>F193+F201</f>
        <v>2428.6200000000003</v>
      </c>
      <c r="G192" s="22">
        <f>G193+G201</f>
        <v>2428.172</v>
      </c>
      <c r="H192" s="40">
        <f t="shared" si="21"/>
        <v>0.9998155331011026</v>
      </c>
    </row>
    <row r="193" spans="1:8" ht="37.5" outlineLevel="1" x14ac:dyDescent="0.25">
      <c r="A193" s="8" t="s">
        <v>276</v>
      </c>
      <c r="B193" s="9" t="s">
        <v>64</v>
      </c>
      <c r="C193" s="9" t="s">
        <v>150</v>
      </c>
      <c r="D193" s="9" t="s">
        <v>4</v>
      </c>
      <c r="E193" s="22">
        <f>E194</f>
        <v>1435</v>
      </c>
      <c r="F193" s="22">
        <f>F194</f>
        <v>2328.6200000000003</v>
      </c>
      <c r="G193" s="22">
        <f>G194</f>
        <v>2328.172</v>
      </c>
      <c r="H193" s="40">
        <f t="shared" si="21"/>
        <v>0.99980761137497731</v>
      </c>
    </row>
    <row r="194" spans="1:8" ht="38.25" customHeight="1" outlineLevel="1" x14ac:dyDescent="0.25">
      <c r="A194" s="8" t="s">
        <v>299</v>
      </c>
      <c r="B194" s="9" t="s">
        <v>64</v>
      </c>
      <c r="C194" s="9" t="s">
        <v>201</v>
      </c>
      <c r="D194" s="9" t="s">
        <v>4</v>
      </c>
      <c r="E194" s="22">
        <f>E198+E195</f>
        <v>1435</v>
      </c>
      <c r="F194" s="22">
        <f>F198+F195</f>
        <v>2328.6200000000003</v>
      </c>
      <c r="G194" s="22">
        <f>G198+G195</f>
        <v>2328.172</v>
      </c>
      <c r="H194" s="40">
        <f t="shared" si="21"/>
        <v>0.99980761137497731</v>
      </c>
    </row>
    <row r="195" spans="1:8" ht="37.5" outlineLevel="1" x14ac:dyDescent="0.25">
      <c r="A195" s="8" t="s">
        <v>202</v>
      </c>
      <c r="B195" s="9" t="s">
        <v>64</v>
      </c>
      <c r="C195" s="9" t="s">
        <v>203</v>
      </c>
      <c r="D195" s="9" t="s">
        <v>4</v>
      </c>
      <c r="E195" s="22">
        <f t="shared" ref="E195:G196" si="31">E196</f>
        <v>30</v>
      </c>
      <c r="F195" s="22">
        <f t="shared" si="31"/>
        <v>46.8</v>
      </c>
      <c r="G195" s="22">
        <f t="shared" si="31"/>
        <v>46.8</v>
      </c>
      <c r="H195" s="40">
        <f t="shared" si="21"/>
        <v>1</v>
      </c>
    </row>
    <row r="196" spans="1:8" ht="17.25" customHeight="1" outlineLevel="1" x14ac:dyDescent="0.25">
      <c r="A196" s="8" t="s">
        <v>14</v>
      </c>
      <c r="B196" s="9" t="s">
        <v>64</v>
      </c>
      <c r="C196" s="9" t="s">
        <v>203</v>
      </c>
      <c r="D196" s="9" t="s">
        <v>15</v>
      </c>
      <c r="E196" s="22">
        <f t="shared" si="31"/>
        <v>30</v>
      </c>
      <c r="F196" s="22">
        <f t="shared" si="31"/>
        <v>46.8</v>
      </c>
      <c r="G196" s="22">
        <f t="shared" si="31"/>
        <v>46.8</v>
      </c>
      <c r="H196" s="40">
        <f t="shared" si="21"/>
        <v>1</v>
      </c>
    </row>
    <row r="197" spans="1:8" ht="18.75" customHeight="1" outlineLevel="1" x14ac:dyDescent="0.25">
      <c r="A197" s="8" t="s">
        <v>16</v>
      </c>
      <c r="B197" s="9" t="s">
        <v>64</v>
      </c>
      <c r="C197" s="9" t="s">
        <v>203</v>
      </c>
      <c r="D197" s="9" t="s">
        <v>17</v>
      </c>
      <c r="E197" s="22">
        <v>30</v>
      </c>
      <c r="F197" s="22">
        <v>46.8</v>
      </c>
      <c r="G197" s="22">
        <v>46.8</v>
      </c>
      <c r="H197" s="40">
        <f t="shared" si="21"/>
        <v>1</v>
      </c>
    </row>
    <row r="198" spans="1:8" outlineLevel="4" x14ac:dyDescent="0.25">
      <c r="A198" s="8" t="s">
        <v>65</v>
      </c>
      <c r="B198" s="9" t="s">
        <v>64</v>
      </c>
      <c r="C198" s="9" t="s">
        <v>163</v>
      </c>
      <c r="D198" s="9" t="s">
        <v>4</v>
      </c>
      <c r="E198" s="22">
        <f t="shared" ref="E198:G199" si="32">E199</f>
        <v>1405</v>
      </c>
      <c r="F198" s="22">
        <f t="shared" si="32"/>
        <v>2281.8200000000002</v>
      </c>
      <c r="G198" s="22">
        <f t="shared" si="32"/>
        <v>2281.3719999999998</v>
      </c>
      <c r="H198" s="40">
        <f t="shared" si="21"/>
        <v>0.99980366549508715</v>
      </c>
    </row>
    <row r="199" spans="1:8" ht="17.25" customHeight="1" outlineLevel="5" x14ac:dyDescent="0.25">
      <c r="A199" s="8" t="s">
        <v>14</v>
      </c>
      <c r="B199" s="9" t="s">
        <v>64</v>
      </c>
      <c r="C199" s="9" t="s">
        <v>163</v>
      </c>
      <c r="D199" s="9" t="s">
        <v>15</v>
      </c>
      <c r="E199" s="22">
        <f t="shared" si="32"/>
        <v>1405</v>
      </c>
      <c r="F199" s="22">
        <f t="shared" si="32"/>
        <v>2281.8200000000002</v>
      </c>
      <c r="G199" s="22">
        <f t="shared" si="32"/>
        <v>2281.3719999999998</v>
      </c>
      <c r="H199" s="40">
        <f t="shared" si="21"/>
        <v>0.99980366549508715</v>
      </c>
    </row>
    <row r="200" spans="1:8" ht="21" customHeight="1" outlineLevel="6" x14ac:dyDescent="0.25">
      <c r="A200" s="8" t="s">
        <v>16</v>
      </c>
      <c r="B200" s="9" t="s">
        <v>64</v>
      </c>
      <c r="C200" s="9" t="s">
        <v>163</v>
      </c>
      <c r="D200" s="9" t="s">
        <v>17</v>
      </c>
      <c r="E200" s="22">
        <v>1405</v>
      </c>
      <c r="F200" s="22">
        <v>2281.8200000000002</v>
      </c>
      <c r="G200" s="22">
        <v>2281.3719999999998</v>
      </c>
      <c r="H200" s="40">
        <f t="shared" si="21"/>
        <v>0.99980366549508715</v>
      </c>
    </row>
    <row r="201" spans="1:8" ht="20.25" customHeight="1" outlineLevel="6" x14ac:dyDescent="0.25">
      <c r="A201" s="8" t="s">
        <v>158</v>
      </c>
      <c r="B201" s="9" t="s">
        <v>64</v>
      </c>
      <c r="C201" s="9" t="s">
        <v>145</v>
      </c>
      <c r="D201" s="9" t="s">
        <v>4</v>
      </c>
      <c r="E201" s="22">
        <f t="shared" ref="E201:G203" si="33">E202</f>
        <v>0</v>
      </c>
      <c r="F201" s="22">
        <f t="shared" si="33"/>
        <v>100</v>
      </c>
      <c r="G201" s="22">
        <f t="shared" si="33"/>
        <v>100</v>
      </c>
      <c r="H201" s="40">
        <f t="shared" si="21"/>
        <v>1</v>
      </c>
    </row>
    <row r="202" spans="1:8" ht="33" outlineLevel="6" x14ac:dyDescent="0.25">
      <c r="A202" s="33" t="s">
        <v>372</v>
      </c>
      <c r="B202" s="9" t="s">
        <v>64</v>
      </c>
      <c r="C202" s="9" t="s">
        <v>373</v>
      </c>
      <c r="D202" s="9" t="s">
        <v>4</v>
      </c>
      <c r="E202" s="22">
        <f t="shared" si="33"/>
        <v>0</v>
      </c>
      <c r="F202" s="22">
        <f t="shared" si="33"/>
        <v>100</v>
      </c>
      <c r="G202" s="22">
        <f t="shared" si="33"/>
        <v>100</v>
      </c>
      <c r="H202" s="40">
        <f t="shared" si="21"/>
        <v>1</v>
      </c>
    </row>
    <row r="203" spans="1:8" ht="19.5" customHeight="1" outlineLevel="6" x14ac:dyDescent="0.25">
      <c r="A203" s="8" t="s">
        <v>14</v>
      </c>
      <c r="B203" s="9" t="s">
        <v>64</v>
      </c>
      <c r="C203" s="9" t="s">
        <v>373</v>
      </c>
      <c r="D203" s="9" t="s">
        <v>15</v>
      </c>
      <c r="E203" s="22">
        <f t="shared" si="33"/>
        <v>0</v>
      </c>
      <c r="F203" s="22">
        <f t="shared" si="33"/>
        <v>100</v>
      </c>
      <c r="G203" s="22">
        <f t="shared" si="33"/>
        <v>100</v>
      </c>
      <c r="H203" s="40">
        <f t="shared" si="21"/>
        <v>1</v>
      </c>
    </row>
    <row r="204" spans="1:8" ht="19.5" customHeight="1" outlineLevel="6" x14ac:dyDescent="0.25">
      <c r="A204" s="8" t="s">
        <v>16</v>
      </c>
      <c r="B204" s="9" t="s">
        <v>64</v>
      </c>
      <c r="C204" s="9" t="s">
        <v>373</v>
      </c>
      <c r="D204" s="9" t="s">
        <v>17</v>
      </c>
      <c r="E204" s="22">
        <v>0</v>
      </c>
      <c r="F204" s="22">
        <v>100</v>
      </c>
      <c r="G204" s="22">
        <v>100</v>
      </c>
      <c r="H204" s="40">
        <f t="shared" si="21"/>
        <v>1</v>
      </c>
    </row>
    <row r="205" spans="1:8" s="2" customFormat="1" x14ac:dyDescent="0.25">
      <c r="A205" s="6" t="s">
        <v>66</v>
      </c>
      <c r="B205" s="7" t="s">
        <v>67</v>
      </c>
      <c r="C205" s="7" t="s">
        <v>144</v>
      </c>
      <c r="D205" s="7" t="s">
        <v>4</v>
      </c>
      <c r="E205" s="21">
        <f>E206+E212+E235+E245</f>
        <v>6155</v>
      </c>
      <c r="F205" s="21">
        <f>F206+F212+F235+F245</f>
        <v>35831.076000000001</v>
      </c>
      <c r="G205" s="21">
        <f>G206+G212+G235+G245</f>
        <v>30803.919999999995</v>
      </c>
      <c r="H205" s="42">
        <f t="shared" si="21"/>
        <v>0.85969843607264251</v>
      </c>
    </row>
    <row r="206" spans="1:8" s="2" customFormat="1" x14ac:dyDescent="0.25">
      <c r="A206" s="8" t="s">
        <v>68</v>
      </c>
      <c r="B206" s="9" t="s">
        <v>69</v>
      </c>
      <c r="C206" s="9" t="s">
        <v>144</v>
      </c>
      <c r="D206" s="9" t="s">
        <v>4</v>
      </c>
      <c r="E206" s="22">
        <f t="shared" ref="E206:G210" si="34">E207</f>
        <v>1000</v>
      </c>
      <c r="F206" s="22">
        <f t="shared" si="34"/>
        <v>1000</v>
      </c>
      <c r="G206" s="22">
        <f t="shared" si="34"/>
        <v>993.67700000000002</v>
      </c>
      <c r="H206" s="40">
        <f t="shared" ref="H206:H269" si="35">G206/F206</f>
        <v>0.99367700000000003</v>
      </c>
    </row>
    <row r="207" spans="1:8" s="2" customFormat="1" ht="37.5" customHeight="1" x14ac:dyDescent="0.25">
      <c r="A207" s="8" t="s">
        <v>274</v>
      </c>
      <c r="B207" s="9" t="s">
        <v>69</v>
      </c>
      <c r="C207" s="9" t="s">
        <v>160</v>
      </c>
      <c r="D207" s="9" t="s">
        <v>4</v>
      </c>
      <c r="E207" s="22">
        <f t="shared" si="34"/>
        <v>1000</v>
      </c>
      <c r="F207" s="22">
        <f t="shared" si="34"/>
        <v>1000</v>
      </c>
      <c r="G207" s="22">
        <f t="shared" si="34"/>
        <v>993.67700000000002</v>
      </c>
      <c r="H207" s="40">
        <f t="shared" si="35"/>
        <v>0.99367700000000003</v>
      </c>
    </row>
    <row r="208" spans="1:8" s="2" customFormat="1" ht="56.25" x14ac:dyDescent="0.25">
      <c r="A208" s="8" t="s">
        <v>277</v>
      </c>
      <c r="B208" s="9" t="s">
        <v>69</v>
      </c>
      <c r="C208" s="9" t="s">
        <v>164</v>
      </c>
      <c r="D208" s="9" t="s">
        <v>4</v>
      </c>
      <c r="E208" s="22">
        <f t="shared" si="34"/>
        <v>1000</v>
      </c>
      <c r="F208" s="22">
        <f t="shared" si="34"/>
        <v>1000</v>
      </c>
      <c r="G208" s="22">
        <f t="shared" si="34"/>
        <v>993.67700000000002</v>
      </c>
      <c r="H208" s="40">
        <f t="shared" si="35"/>
        <v>0.99367700000000003</v>
      </c>
    </row>
    <row r="209" spans="1:8" s="2" customFormat="1" ht="75" x14ac:dyDescent="0.3">
      <c r="A209" s="17" t="s">
        <v>70</v>
      </c>
      <c r="B209" s="9" t="s">
        <v>69</v>
      </c>
      <c r="C209" s="9" t="s">
        <v>165</v>
      </c>
      <c r="D209" s="9" t="s">
        <v>4</v>
      </c>
      <c r="E209" s="22">
        <f t="shared" si="34"/>
        <v>1000</v>
      </c>
      <c r="F209" s="22">
        <f t="shared" si="34"/>
        <v>1000</v>
      </c>
      <c r="G209" s="22">
        <f t="shared" si="34"/>
        <v>993.67700000000002</v>
      </c>
      <c r="H209" s="40">
        <f t="shared" si="35"/>
        <v>0.99367700000000003</v>
      </c>
    </row>
    <row r="210" spans="1:8" s="2" customFormat="1" ht="18.75" customHeight="1" x14ac:dyDescent="0.25">
      <c r="A210" s="8" t="s">
        <v>14</v>
      </c>
      <c r="B210" s="9" t="s">
        <v>69</v>
      </c>
      <c r="C210" s="9" t="s">
        <v>165</v>
      </c>
      <c r="D210" s="9" t="s">
        <v>15</v>
      </c>
      <c r="E210" s="22">
        <f t="shared" si="34"/>
        <v>1000</v>
      </c>
      <c r="F210" s="22">
        <f t="shared" si="34"/>
        <v>1000</v>
      </c>
      <c r="G210" s="22">
        <f t="shared" si="34"/>
        <v>993.67700000000002</v>
      </c>
      <c r="H210" s="40">
        <f t="shared" si="35"/>
        <v>0.99367700000000003</v>
      </c>
    </row>
    <row r="211" spans="1:8" s="2" customFormat="1" ht="21" customHeight="1" x14ac:dyDescent="0.25">
      <c r="A211" s="8" t="s">
        <v>16</v>
      </c>
      <c r="B211" s="9" t="s">
        <v>69</v>
      </c>
      <c r="C211" s="9" t="s">
        <v>165</v>
      </c>
      <c r="D211" s="9" t="s">
        <v>17</v>
      </c>
      <c r="E211" s="22">
        <v>1000</v>
      </c>
      <c r="F211" s="22">
        <v>1000</v>
      </c>
      <c r="G211" s="22">
        <v>993.67700000000002</v>
      </c>
      <c r="H211" s="40">
        <f t="shared" si="35"/>
        <v>0.99367700000000003</v>
      </c>
    </row>
    <row r="212" spans="1:8" s="2" customFormat="1" x14ac:dyDescent="0.25">
      <c r="A212" s="8" t="s">
        <v>71</v>
      </c>
      <c r="B212" s="9" t="s">
        <v>72</v>
      </c>
      <c r="C212" s="9" t="s">
        <v>144</v>
      </c>
      <c r="D212" s="9" t="s">
        <v>4</v>
      </c>
      <c r="E212" s="22">
        <f t="shared" ref="E212:G213" si="36">E213</f>
        <v>4905</v>
      </c>
      <c r="F212" s="22">
        <f t="shared" si="36"/>
        <v>28759.539999999997</v>
      </c>
      <c r="G212" s="22">
        <f t="shared" si="36"/>
        <v>28429.752999999997</v>
      </c>
      <c r="H212" s="40">
        <f t="shared" si="35"/>
        <v>0.98853295289145793</v>
      </c>
    </row>
    <row r="213" spans="1:8" s="2" customFormat="1" ht="36.75" customHeight="1" x14ac:dyDescent="0.25">
      <c r="A213" s="8" t="s">
        <v>274</v>
      </c>
      <c r="B213" s="9" t="s">
        <v>72</v>
      </c>
      <c r="C213" s="9" t="s">
        <v>160</v>
      </c>
      <c r="D213" s="9" t="s">
        <v>4</v>
      </c>
      <c r="E213" s="22">
        <f t="shared" si="36"/>
        <v>4905</v>
      </c>
      <c r="F213" s="22">
        <f t="shared" si="36"/>
        <v>28759.539999999997</v>
      </c>
      <c r="G213" s="22">
        <f t="shared" si="36"/>
        <v>28429.752999999997</v>
      </c>
      <c r="H213" s="40">
        <f t="shared" si="35"/>
        <v>0.98853295289145793</v>
      </c>
    </row>
    <row r="214" spans="1:8" s="2" customFormat="1" ht="56.25" x14ac:dyDescent="0.25">
      <c r="A214" s="8" t="s">
        <v>277</v>
      </c>
      <c r="B214" s="9" t="s">
        <v>72</v>
      </c>
      <c r="C214" s="9" t="s">
        <v>164</v>
      </c>
      <c r="D214" s="9" t="s">
        <v>4</v>
      </c>
      <c r="E214" s="22">
        <f>E215+E218+E223+E226+E229+E232</f>
        <v>4905</v>
      </c>
      <c r="F214" s="22">
        <f>F215+F218+F223+F226+F229+F232</f>
        <v>28759.539999999997</v>
      </c>
      <c r="G214" s="22">
        <f>G215+G218+G223+G226+G229+G232</f>
        <v>28429.752999999997</v>
      </c>
      <c r="H214" s="40">
        <f t="shared" si="35"/>
        <v>0.98853295289145793</v>
      </c>
    </row>
    <row r="215" spans="1:8" s="2" customFormat="1" x14ac:dyDescent="0.25">
      <c r="A215" s="29" t="s">
        <v>337</v>
      </c>
      <c r="B215" s="9" t="s">
        <v>72</v>
      </c>
      <c r="C215" s="9" t="s">
        <v>338</v>
      </c>
      <c r="D215" s="9" t="s">
        <v>4</v>
      </c>
      <c r="E215" s="22">
        <f t="shared" ref="E215:G216" si="37">E216</f>
        <v>0</v>
      </c>
      <c r="F215" s="22">
        <f t="shared" si="37"/>
        <v>5093.0709999999999</v>
      </c>
      <c r="G215" s="22">
        <f t="shared" si="37"/>
        <v>5057.1540000000005</v>
      </c>
      <c r="H215" s="40">
        <f t="shared" si="35"/>
        <v>0.99294786976266391</v>
      </c>
    </row>
    <row r="216" spans="1:8" s="2" customFormat="1" ht="20.25" customHeight="1" x14ac:dyDescent="0.25">
      <c r="A216" s="8" t="s">
        <v>14</v>
      </c>
      <c r="B216" s="9" t="s">
        <v>72</v>
      </c>
      <c r="C216" s="9" t="s">
        <v>338</v>
      </c>
      <c r="D216" s="9" t="s">
        <v>15</v>
      </c>
      <c r="E216" s="22">
        <f t="shared" si="37"/>
        <v>0</v>
      </c>
      <c r="F216" s="22">
        <f t="shared" si="37"/>
        <v>5093.0709999999999</v>
      </c>
      <c r="G216" s="22">
        <f t="shared" si="37"/>
        <v>5057.1540000000005</v>
      </c>
      <c r="H216" s="40">
        <f t="shared" si="35"/>
        <v>0.99294786976266391</v>
      </c>
    </row>
    <row r="217" spans="1:8" s="2" customFormat="1" ht="21.75" customHeight="1" x14ac:dyDescent="0.25">
      <c r="A217" s="8" t="s">
        <v>16</v>
      </c>
      <c r="B217" s="9" t="s">
        <v>72</v>
      </c>
      <c r="C217" s="9" t="s">
        <v>338</v>
      </c>
      <c r="D217" s="9" t="s">
        <v>17</v>
      </c>
      <c r="E217" s="22">
        <v>0</v>
      </c>
      <c r="F217" s="22">
        <v>5093.0709999999999</v>
      </c>
      <c r="G217" s="22">
        <v>5057.1540000000005</v>
      </c>
      <c r="H217" s="40">
        <f t="shared" si="35"/>
        <v>0.99294786976266391</v>
      </c>
    </row>
    <row r="218" spans="1:8" s="2" customFormat="1" ht="75" x14ac:dyDescent="0.3">
      <c r="A218" s="17" t="s">
        <v>73</v>
      </c>
      <c r="B218" s="9" t="s">
        <v>72</v>
      </c>
      <c r="C218" s="9" t="s">
        <v>166</v>
      </c>
      <c r="D218" s="9" t="s">
        <v>4</v>
      </c>
      <c r="E218" s="22">
        <f>E219+E221</f>
        <v>1000</v>
      </c>
      <c r="F218" s="22">
        <f>F219+F221</f>
        <v>8201.7180000000008</v>
      </c>
      <c r="G218" s="22">
        <f>G219+G221</f>
        <v>7927.2579999999998</v>
      </c>
      <c r="H218" s="40">
        <f t="shared" si="35"/>
        <v>0.9665362793502531</v>
      </c>
    </row>
    <row r="219" spans="1:8" s="2" customFormat="1" ht="18" customHeight="1" x14ac:dyDescent="0.25">
      <c r="A219" s="8" t="s">
        <v>14</v>
      </c>
      <c r="B219" s="9" t="s">
        <v>72</v>
      </c>
      <c r="C219" s="9" t="s">
        <v>166</v>
      </c>
      <c r="D219" s="9" t="s">
        <v>15</v>
      </c>
      <c r="E219" s="22">
        <f>E220</f>
        <v>1000</v>
      </c>
      <c r="F219" s="22">
        <f>F220</f>
        <v>5602.7179999999998</v>
      </c>
      <c r="G219" s="22">
        <f>G220</f>
        <v>5328.2579999999998</v>
      </c>
      <c r="H219" s="40">
        <f t="shared" si="35"/>
        <v>0.95101306187461154</v>
      </c>
    </row>
    <row r="220" spans="1:8" s="2" customFormat="1" ht="21" customHeight="1" x14ac:dyDescent="0.25">
      <c r="A220" s="8" t="s">
        <v>16</v>
      </c>
      <c r="B220" s="9" t="s">
        <v>72</v>
      </c>
      <c r="C220" s="9" t="s">
        <v>166</v>
      </c>
      <c r="D220" s="9" t="s">
        <v>17</v>
      </c>
      <c r="E220" s="22">
        <v>1000</v>
      </c>
      <c r="F220" s="22">
        <v>5602.7179999999998</v>
      </c>
      <c r="G220" s="22">
        <v>5328.2579999999998</v>
      </c>
      <c r="H220" s="40">
        <f t="shared" si="35"/>
        <v>0.95101306187461154</v>
      </c>
    </row>
    <row r="221" spans="1:8" s="2" customFormat="1" x14ac:dyDescent="0.25">
      <c r="A221" s="8" t="s">
        <v>18</v>
      </c>
      <c r="B221" s="9" t="s">
        <v>72</v>
      </c>
      <c r="C221" s="9" t="s">
        <v>166</v>
      </c>
      <c r="D221" s="9" t="s">
        <v>19</v>
      </c>
      <c r="E221" s="22">
        <f>E222</f>
        <v>0</v>
      </c>
      <c r="F221" s="22">
        <f>F222</f>
        <v>2599</v>
      </c>
      <c r="G221" s="22">
        <f>G222</f>
        <v>2599</v>
      </c>
      <c r="H221" s="40">
        <f t="shared" si="35"/>
        <v>1</v>
      </c>
    </row>
    <row r="222" spans="1:8" s="2" customFormat="1" ht="37.5" x14ac:dyDescent="0.25">
      <c r="A222" s="8" t="s">
        <v>57</v>
      </c>
      <c r="B222" s="9" t="s">
        <v>72</v>
      </c>
      <c r="C222" s="9" t="s">
        <v>166</v>
      </c>
      <c r="D222" s="9" t="s">
        <v>58</v>
      </c>
      <c r="E222" s="22">
        <v>0</v>
      </c>
      <c r="F222" s="22">
        <v>2599</v>
      </c>
      <c r="G222" s="22">
        <v>2599</v>
      </c>
      <c r="H222" s="40">
        <f t="shared" si="35"/>
        <v>1</v>
      </c>
    </row>
    <row r="223" spans="1:8" s="2" customFormat="1" ht="37.5" x14ac:dyDescent="0.25">
      <c r="A223" s="8" t="s">
        <v>217</v>
      </c>
      <c r="B223" s="9" t="s">
        <v>72</v>
      </c>
      <c r="C223" s="9" t="s">
        <v>218</v>
      </c>
      <c r="D223" s="9" t="s">
        <v>4</v>
      </c>
      <c r="E223" s="22">
        <f t="shared" ref="E223:G224" si="38">E224</f>
        <v>1050</v>
      </c>
      <c r="F223" s="22">
        <f t="shared" si="38"/>
        <v>4000.6709999999998</v>
      </c>
      <c r="G223" s="22">
        <f t="shared" si="38"/>
        <v>4000.6709999999998</v>
      </c>
      <c r="H223" s="40">
        <f t="shared" si="35"/>
        <v>1</v>
      </c>
    </row>
    <row r="224" spans="1:8" s="2" customFormat="1" x14ac:dyDescent="0.25">
      <c r="A224" s="8" t="s">
        <v>18</v>
      </c>
      <c r="B224" s="9" t="s">
        <v>72</v>
      </c>
      <c r="C224" s="9" t="s">
        <v>218</v>
      </c>
      <c r="D224" s="9" t="s">
        <v>19</v>
      </c>
      <c r="E224" s="22">
        <f t="shared" si="38"/>
        <v>1050</v>
      </c>
      <c r="F224" s="22">
        <f t="shared" si="38"/>
        <v>4000.6709999999998</v>
      </c>
      <c r="G224" s="22">
        <f t="shared" si="38"/>
        <v>4000.6709999999998</v>
      </c>
      <c r="H224" s="40">
        <f t="shared" si="35"/>
        <v>1</v>
      </c>
    </row>
    <row r="225" spans="1:8" s="2" customFormat="1" ht="37.5" x14ac:dyDescent="0.25">
      <c r="A225" s="8" t="s">
        <v>57</v>
      </c>
      <c r="B225" s="9" t="s">
        <v>72</v>
      </c>
      <c r="C225" s="9" t="s">
        <v>218</v>
      </c>
      <c r="D225" s="9" t="s">
        <v>58</v>
      </c>
      <c r="E225" s="22">
        <v>1050</v>
      </c>
      <c r="F225" s="22">
        <v>4000.6709999999998</v>
      </c>
      <c r="G225" s="22">
        <v>4000.6709999999998</v>
      </c>
      <c r="H225" s="40">
        <f t="shared" si="35"/>
        <v>1</v>
      </c>
    </row>
    <row r="226" spans="1:8" s="2" customFormat="1" ht="37.5" x14ac:dyDescent="0.25">
      <c r="A226" s="8" t="s">
        <v>227</v>
      </c>
      <c r="B226" s="9" t="s">
        <v>72</v>
      </c>
      <c r="C226" s="9" t="s">
        <v>228</v>
      </c>
      <c r="D226" s="9" t="s">
        <v>4</v>
      </c>
      <c r="E226" s="22">
        <f t="shared" ref="E226:G227" si="39">E227</f>
        <v>855</v>
      </c>
      <c r="F226" s="22">
        <f t="shared" si="39"/>
        <v>4486.9750000000004</v>
      </c>
      <c r="G226" s="22">
        <f t="shared" si="39"/>
        <v>4486.9750000000004</v>
      </c>
      <c r="H226" s="40">
        <f t="shared" si="35"/>
        <v>1</v>
      </c>
    </row>
    <row r="227" spans="1:8" s="2" customFormat="1" x14ac:dyDescent="0.25">
      <c r="A227" s="8" t="s">
        <v>18</v>
      </c>
      <c r="B227" s="9" t="s">
        <v>72</v>
      </c>
      <c r="C227" s="9" t="s">
        <v>228</v>
      </c>
      <c r="D227" s="9" t="s">
        <v>19</v>
      </c>
      <c r="E227" s="22">
        <f t="shared" si="39"/>
        <v>855</v>
      </c>
      <c r="F227" s="22">
        <f t="shared" si="39"/>
        <v>4486.9750000000004</v>
      </c>
      <c r="G227" s="22">
        <f t="shared" si="39"/>
        <v>4486.9750000000004</v>
      </c>
      <c r="H227" s="40">
        <f t="shared" si="35"/>
        <v>1</v>
      </c>
    </row>
    <row r="228" spans="1:8" s="2" customFormat="1" ht="37.5" x14ac:dyDescent="0.25">
      <c r="A228" s="8" t="s">
        <v>57</v>
      </c>
      <c r="B228" s="9" t="s">
        <v>72</v>
      </c>
      <c r="C228" s="9" t="s">
        <v>228</v>
      </c>
      <c r="D228" s="9" t="s">
        <v>58</v>
      </c>
      <c r="E228" s="22">
        <v>855</v>
      </c>
      <c r="F228" s="22">
        <v>4486.9750000000004</v>
      </c>
      <c r="G228" s="22">
        <v>4486.9750000000004</v>
      </c>
      <c r="H228" s="40">
        <f t="shared" si="35"/>
        <v>1</v>
      </c>
    </row>
    <row r="229" spans="1:8" s="2" customFormat="1" ht="56.25" x14ac:dyDescent="0.25">
      <c r="A229" s="29" t="s">
        <v>348</v>
      </c>
      <c r="B229" s="9" t="s">
        <v>72</v>
      </c>
      <c r="C229" s="9" t="s">
        <v>349</v>
      </c>
      <c r="D229" s="9" t="s">
        <v>4</v>
      </c>
      <c r="E229" s="22">
        <f t="shared" ref="E229:G230" si="40">E230</f>
        <v>0</v>
      </c>
      <c r="F229" s="22">
        <f t="shared" si="40"/>
        <v>5583.107</v>
      </c>
      <c r="G229" s="22">
        <f t="shared" si="40"/>
        <v>5566.1559999999999</v>
      </c>
      <c r="H229" s="40">
        <f t="shared" si="35"/>
        <v>0.99696387692372723</v>
      </c>
    </row>
    <row r="230" spans="1:8" s="2" customFormat="1" ht="20.25" customHeight="1" x14ac:dyDescent="0.25">
      <c r="A230" s="8" t="s">
        <v>14</v>
      </c>
      <c r="B230" s="9" t="s">
        <v>72</v>
      </c>
      <c r="C230" s="9" t="s">
        <v>349</v>
      </c>
      <c r="D230" s="9" t="s">
        <v>15</v>
      </c>
      <c r="E230" s="22">
        <f t="shared" si="40"/>
        <v>0</v>
      </c>
      <c r="F230" s="22">
        <f t="shared" si="40"/>
        <v>5583.107</v>
      </c>
      <c r="G230" s="22">
        <f t="shared" si="40"/>
        <v>5566.1559999999999</v>
      </c>
      <c r="H230" s="40">
        <f t="shared" si="35"/>
        <v>0.99696387692372723</v>
      </c>
    </row>
    <row r="231" spans="1:8" s="2" customFormat="1" ht="20.25" customHeight="1" x14ac:dyDescent="0.25">
      <c r="A231" s="8" t="s">
        <v>16</v>
      </c>
      <c r="B231" s="9" t="s">
        <v>72</v>
      </c>
      <c r="C231" s="9" t="s">
        <v>349</v>
      </c>
      <c r="D231" s="9" t="s">
        <v>17</v>
      </c>
      <c r="E231" s="22">
        <v>0</v>
      </c>
      <c r="F231" s="22">
        <v>5583.107</v>
      </c>
      <c r="G231" s="22">
        <v>5566.1559999999999</v>
      </c>
      <c r="H231" s="40">
        <f t="shared" si="35"/>
        <v>0.99696387692372723</v>
      </c>
    </row>
    <row r="232" spans="1:8" s="2" customFormat="1" ht="56.25" x14ac:dyDescent="0.25">
      <c r="A232" s="31" t="s">
        <v>350</v>
      </c>
      <c r="B232" s="9" t="s">
        <v>72</v>
      </c>
      <c r="C232" s="9" t="s">
        <v>351</v>
      </c>
      <c r="D232" s="9" t="s">
        <v>4</v>
      </c>
      <c r="E232" s="22">
        <f t="shared" ref="E232:G233" si="41">E233</f>
        <v>2000</v>
      </c>
      <c r="F232" s="22">
        <f t="shared" si="41"/>
        <v>1393.998</v>
      </c>
      <c r="G232" s="22">
        <f t="shared" si="41"/>
        <v>1391.539</v>
      </c>
      <c r="H232" s="40">
        <f t="shared" si="35"/>
        <v>0.9982360089469281</v>
      </c>
    </row>
    <row r="233" spans="1:8" s="2" customFormat="1" ht="21" customHeight="1" x14ac:dyDescent="0.25">
      <c r="A233" s="8" t="s">
        <v>14</v>
      </c>
      <c r="B233" s="9" t="s">
        <v>72</v>
      </c>
      <c r="C233" s="9" t="s">
        <v>351</v>
      </c>
      <c r="D233" s="9" t="s">
        <v>15</v>
      </c>
      <c r="E233" s="22">
        <f t="shared" si="41"/>
        <v>2000</v>
      </c>
      <c r="F233" s="22">
        <f t="shared" si="41"/>
        <v>1393.998</v>
      </c>
      <c r="G233" s="22">
        <f t="shared" si="41"/>
        <v>1391.539</v>
      </c>
      <c r="H233" s="40">
        <f t="shared" si="35"/>
        <v>0.9982360089469281</v>
      </c>
    </row>
    <row r="234" spans="1:8" s="2" customFormat="1" ht="21" customHeight="1" x14ac:dyDescent="0.25">
      <c r="A234" s="8" t="s">
        <v>16</v>
      </c>
      <c r="B234" s="9" t="s">
        <v>72</v>
      </c>
      <c r="C234" s="9" t="s">
        <v>351</v>
      </c>
      <c r="D234" s="9" t="s">
        <v>17</v>
      </c>
      <c r="E234" s="22">
        <v>2000</v>
      </c>
      <c r="F234" s="22">
        <v>1393.998</v>
      </c>
      <c r="G234" s="22">
        <v>1391.539</v>
      </c>
      <c r="H234" s="40">
        <f t="shared" si="35"/>
        <v>0.9982360089469281</v>
      </c>
    </row>
    <row r="235" spans="1:8" s="2" customFormat="1" x14ac:dyDescent="0.25">
      <c r="A235" s="8" t="s">
        <v>74</v>
      </c>
      <c r="B235" s="9" t="s">
        <v>75</v>
      </c>
      <c r="C235" s="9" t="s">
        <v>144</v>
      </c>
      <c r="D235" s="9" t="s">
        <v>4</v>
      </c>
      <c r="E235" s="22">
        <f>E236+E240</f>
        <v>250</v>
      </c>
      <c r="F235" s="22">
        <f>F236+F240</f>
        <v>229.11199999999999</v>
      </c>
      <c r="G235" s="22">
        <f>G236+G240</f>
        <v>200.20699999999999</v>
      </c>
      <c r="H235" s="40">
        <f t="shared" si="35"/>
        <v>0.87383899577499213</v>
      </c>
    </row>
    <row r="236" spans="1:8" s="2" customFormat="1" ht="36" customHeight="1" x14ac:dyDescent="0.25">
      <c r="A236" s="8" t="s">
        <v>274</v>
      </c>
      <c r="B236" s="9" t="s">
        <v>75</v>
      </c>
      <c r="C236" s="9" t="s">
        <v>160</v>
      </c>
      <c r="D236" s="9" t="s">
        <v>4</v>
      </c>
      <c r="E236" s="22">
        <f t="shared" ref="E236:G238" si="42">E237</f>
        <v>231</v>
      </c>
      <c r="F236" s="22">
        <f t="shared" si="42"/>
        <v>210.11199999999999</v>
      </c>
      <c r="G236" s="22">
        <f t="shared" si="42"/>
        <v>181.20699999999999</v>
      </c>
      <c r="H236" s="40">
        <f t="shared" si="35"/>
        <v>0.86243051325007614</v>
      </c>
    </row>
    <row r="237" spans="1:8" s="2" customFormat="1" ht="75" x14ac:dyDescent="0.3">
      <c r="A237" s="17" t="s">
        <v>198</v>
      </c>
      <c r="B237" s="9" t="s">
        <v>75</v>
      </c>
      <c r="C237" s="9" t="s">
        <v>167</v>
      </c>
      <c r="D237" s="9" t="s">
        <v>4</v>
      </c>
      <c r="E237" s="22">
        <f t="shared" si="42"/>
        <v>231</v>
      </c>
      <c r="F237" s="22">
        <f t="shared" si="42"/>
        <v>210.11199999999999</v>
      </c>
      <c r="G237" s="22">
        <f t="shared" si="42"/>
        <v>181.20699999999999</v>
      </c>
      <c r="H237" s="40">
        <f t="shared" si="35"/>
        <v>0.86243051325007614</v>
      </c>
    </row>
    <row r="238" spans="1:8" s="2" customFormat="1" ht="18.75" customHeight="1" x14ac:dyDescent="0.25">
      <c r="A238" s="8" t="s">
        <v>14</v>
      </c>
      <c r="B238" s="9" t="s">
        <v>75</v>
      </c>
      <c r="C238" s="9" t="s">
        <v>167</v>
      </c>
      <c r="D238" s="9" t="s">
        <v>15</v>
      </c>
      <c r="E238" s="22">
        <f t="shared" si="42"/>
        <v>231</v>
      </c>
      <c r="F238" s="22">
        <f t="shared" si="42"/>
        <v>210.11199999999999</v>
      </c>
      <c r="G238" s="22">
        <f t="shared" si="42"/>
        <v>181.20699999999999</v>
      </c>
      <c r="H238" s="40">
        <f t="shared" si="35"/>
        <v>0.86243051325007614</v>
      </c>
    </row>
    <row r="239" spans="1:8" s="2" customFormat="1" ht="18.75" customHeight="1" x14ac:dyDescent="0.25">
      <c r="A239" s="8" t="s">
        <v>16</v>
      </c>
      <c r="B239" s="9" t="s">
        <v>75</v>
      </c>
      <c r="C239" s="9" t="s">
        <v>167</v>
      </c>
      <c r="D239" s="9" t="s">
        <v>17</v>
      </c>
      <c r="E239" s="22">
        <v>231</v>
      </c>
      <c r="F239" s="22">
        <v>210.11199999999999</v>
      </c>
      <c r="G239" s="22">
        <v>181.20699999999999</v>
      </c>
      <c r="H239" s="40">
        <f t="shared" si="35"/>
        <v>0.86243051325007614</v>
      </c>
    </row>
    <row r="240" spans="1:8" s="2" customFormat="1" ht="19.5" customHeight="1" x14ac:dyDescent="0.25">
      <c r="A240" s="8" t="s">
        <v>158</v>
      </c>
      <c r="B240" s="9" t="s">
        <v>75</v>
      </c>
      <c r="C240" s="9" t="s">
        <v>145</v>
      </c>
      <c r="D240" s="9" t="s">
        <v>4</v>
      </c>
      <c r="E240" s="22">
        <f t="shared" ref="E240:G243" si="43">E241</f>
        <v>19</v>
      </c>
      <c r="F240" s="22">
        <f t="shared" si="43"/>
        <v>19</v>
      </c>
      <c r="G240" s="22">
        <f t="shared" si="43"/>
        <v>19</v>
      </c>
      <c r="H240" s="40">
        <f t="shared" si="35"/>
        <v>1</v>
      </c>
    </row>
    <row r="241" spans="1:8" s="2" customFormat="1" ht="19.5" customHeight="1" x14ac:dyDescent="0.25">
      <c r="A241" s="8" t="s">
        <v>259</v>
      </c>
      <c r="B241" s="9" t="s">
        <v>75</v>
      </c>
      <c r="C241" s="9" t="s">
        <v>258</v>
      </c>
      <c r="D241" s="9" t="s">
        <v>4</v>
      </c>
      <c r="E241" s="22">
        <f t="shared" si="43"/>
        <v>19</v>
      </c>
      <c r="F241" s="22">
        <f t="shared" si="43"/>
        <v>19</v>
      </c>
      <c r="G241" s="22">
        <f t="shared" si="43"/>
        <v>19</v>
      </c>
      <c r="H241" s="40">
        <f t="shared" si="35"/>
        <v>1</v>
      </c>
    </row>
    <row r="242" spans="1:8" s="2" customFormat="1" ht="56.25" x14ac:dyDescent="0.25">
      <c r="A242" s="11" t="s">
        <v>302</v>
      </c>
      <c r="B242" s="9" t="s">
        <v>75</v>
      </c>
      <c r="C242" s="9" t="s">
        <v>319</v>
      </c>
      <c r="D242" s="9" t="s">
        <v>4</v>
      </c>
      <c r="E242" s="22">
        <f t="shared" si="43"/>
        <v>19</v>
      </c>
      <c r="F242" s="22">
        <f t="shared" si="43"/>
        <v>19</v>
      </c>
      <c r="G242" s="22">
        <f t="shared" si="43"/>
        <v>19</v>
      </c>
      <c r="H242" s="40">
        <f t="shared" si="35"/>
        <v>1</v>
      </c>
    </row>
    <row r="243" spans="1:8" s="2" customFormat="1" x14ac:dyDescent="0.25">
      <c r="A243" s="8" t="s">
        <v>27</v>
      </c>
      <c r="B243" s="9" t="s">
        <v>75</v>
      </c>
      <c r="C243" s="9" t="s">
        <v>319</v>
      </c>
      <c r="D243" s="9" t="s">
        <v>28</v>
      </c>
      <c r="E243" s="22">
        <f t="shared" si="43"/>
        <v>19</v>
      </c>
      <c r="F243" s="22">
        <f t="shared" si="43"/>
        <v>19</v>
      </c>
      <c r="G243" s="22">
        <f t="shared" si="43"/>
        <v>19</v>
      </c>
      <c r="H243" s="40">
        <f t="shared" si="35"/>
        <v>1</v>
      </c>
    </row>
    <row r="244" spans="1:8" s="2" customFormat="1" x14ac:dyDescent="0.25">
      <c r="A244" s="8" t="s">
        <v>303</v>
      </c>
      <c r="B244" s="9" t="s">
        <v>75</v>
      </c>
      <c r="C244" s="9" t="s">
        <v>319</v>
      </c>
      <c r="D244" s="9" t="s">
        <v>304</v>
      </c>
      <c r="E244" s="22">
        <v>19</v>
      </c>
      <c r="F244" s="22">
        <v>19</v>
      </c>
      <c r="G244" s="22">
        <v>19</v>
      </c>
      <c r="H244" s="40">
        <f t="shared" si="35"/>
        <v>1</v>
      </c>
    </row>
    <row r="245" spans="1:8" s="2" customFormat="1" x14ac:dyDescent="0.25">
      <c r="A245" s="8" t="s">
        <v>320</v>
      </c>
      <c r="B245" s="9" t="s">
        <v>321</v>
      </c>
      <c r="C245" s="9" t="s">
        <v>144</v>
      </c>
      <c r="D245" s="9" t="s">
        <v>4</v>
      </c>
      <c r="E245" s="22">
        <f t="shared" ref="E245:G246" si="44">E246</f>
        <v>0</v>
      </c>
      <c r="F245" s="22">
        <f t="shared" si="44"/>
        <v>5842.424</v>
      </c>
      <c r="G245" s="22">
        <f t="shared" si="44"/>
        <v>1180.2830000000001</v>
      </c>
      <c r="H245" s="40">
        <f t="shared" si="35"/>
        <v>0.20201940153607478</v>
      </c>
    </row>
    <row r="246" spans="1:8" s="2" customFormat="1" ht="37.5" customHeight="1" x14ac:dyDescent="0.25">
      <c r="A246" s="8" t="s">
        <v>274</v>
      </c>
      <c r="B246" s="9" t="s">
        <v>321</v>
      </c>
      <c r="C246" s="9" t="s">
        <v>160</v>
      </c>
      <c r="D246" s="9" t="s">
        <v>4</v>
      </c>
      <c r="E246" s="22">
        <f t="shared" si="44"/>
        <v>0</v>
      </c>
      <c r="F246" s="22">
        <f t="shared" si="44"/>
        <v>5842.424</v>
      </c>
      <c r="G246" s="22">
        <f t="shared" si="44"/>
        <v>1180.2830000000001</v>
      </c>
      <c r="H246" s="40">
        <f t="shared" si="35"/>
        <v>0.20201940153607478</v>
      </c>
    </row>
    <row r="247" spans="1:8" s="2" customFormat="1" ht="56.25" x14ac:dyDescent="0.25">
      <c r="A247" s="8" t="s">
        <v>277</v>
      </c>
      <c r="B247" s="9" t="s">
        <v>321</v>
      </c>
      <c r="C247" s="9" t="s">
        <v>164</v>
      </c>
      <c r="D247" s="9" t="s">
        <v>4</v>
      </c>
      <c r="E247" s="22">
        <f>E251+E248</f>
        <v>0</v>
      </c>
      <c r="F247" s="22">
        <f>F251+F248</f>
        <v>5842.424</v>
      </c>
      <c r="G247" s="22">
        <f>G251+G248</f>
        <v>1180.2830000000001</v>
      </c>
      <c r="H247" s="40">
        <f t="shared" si="35"/>
        <v>0.20201940153607478</v>
      </c>
    </row>
    <row r="248" spans="1:8" s="2" customFormat="1" ht="37.5" x14ac:dyDescent="0.25">
      <c r="A248" s="8" t="s">
        <v>363</v>
      </c>
      <c r="B248" s="9" t="s">
        <v>321</v>
      </c>
      <c r="C248" s="9" t="s">
        <v>364</v>
      </c>
      <c r="D248" s="9" t="s">
        <v>4</v>
      </c>
      <c r="E248" s="22">
        <f t="shared" ref="E248:G249" si="45">E249</f>
        <v>0</v>
      </c>
      <c r="F248" s="22">
        <f t="shared" si="45"/>
        <v>58.423999999999999</v>
      </c>
      <c r="G248" s="22">
        <f t="shared" si="45"/>
        <v>11.803000000000001</v>
      </c>
      <c r="H248" s="40">
        <f t="shared" si="35"/>
        <v>0.20202314117485967</v>
      </c>
    </row>
    <row r="249" spans="1:8" s="2" customFormat="1" x14ac:dyDescent="0.25">
      <c r="A249" s="8" t="s">
        <v>18</v>
      </c>
      <c r="B249" s="9" t="s">
        <v>321</v>
      </c>
      <c r="C249" s="9" t="s">
        <v>364</v>
      </c>
      <c r="D249" s="9" t="s">
        <v>19</v>
      </c>
      <c r="E249" s="22">
        <f t="shared" si="45"/>
        <v>0</v>
      </c>
      <c r="F249" s="22">
        <f t="shared" si="45"/>
        <v>58.423999999999999</v>
      </c>
      <c r="G249" s="22">
        <f t="shared" si="45"/>
        <v>11.803000000000001</v>
      </c>
      <c r="H249" s="40">
        <f t="shared" si="35"/>
        <v>0.20202314117485967</v>
      </c>
    </row>
    <row r="250" spans="1:8" s="2" customFormat="1" ht="37.5" x14ac:dyDescent="0.25">
      <c r="A250" s="8" t="s">
        <v>57</v>
      </c>
      <c r="B250" s="9" t="s">
        <v>321</v>
      </c>
      <c r="C250" s="9" t="s">
        <v>364</v>
      </c>
      <c r="D250" s="9" t="s">
        <v>58</v>
      </c>
      <c r="E250" s="22">
        <v>0</v>
      </c>
      <c r="F250" s="22">
        <v>58.423999999999999</v>
      </c>
      <c r="G250" s="22">
        <v>11.803000000000001</v>
      </c>
      <c r="H250" s="40">
        <f t="shared" si="35"/>
        <v>0.20202314117485967</v>
      </c>
    </row>
    <row r="251" spans="1:8" s="2" customFormat="1" ht="37.5" x14ac:dyDescent="0.25">
      <c r="A251" s="3" t="s">
        <v>309</v>
      </c>
      <c r="B251" s="9" t="s">
        <v>321</v>
      </c>
      <c r="C251" s="9" t="s">
        <v>322</v>
      </c>
      <c r="D251" s="9" t="s">
        <v>4</v>
      </c>
      <c r="E251" s="22">
        <f t="shared" ref="E251:G252" si="46">E252</f>
        <v>0</v>
      </c>
      <c r="F251" s="22">
        <f t="shared" si="46"/>
        <v>5784</v>
      </c>
      <c r="G251" s="22">
        <f t="shared" si="46"/>
        <v>1168.48</v>
      </c>
      <c r="H251" s="40">
        <f t="shared" si="35"/>
        <v>0.20201936376210236</v>
      </c>
    </row>
    <row r="252" spans="1:8" s="2" customFormat="1" x14ac:dyDescent="0.25">
      <c r="A252" s="8" t="s">
        <v>18</v>
      </c>
      <c r="B252" s="9" t="s">
        <v>321</v>
      </c>
      <c r="C252" s="9" t="s">
        <v>322</v>
      </c>
      <c r="D252" s="9" t="s">
        <v>19</v>
      </c>
      <c r="E252" s="22">
        <f t="shared" si="46"/>
        <v>0</v>
      </c>
      <c r="F252" s="22">
        <f t="shared" si="46"/>
        <v>5784</v>
      </c>
      <c r="G252" s="22">
        <f t="shared" si="46"/>
        <v>1168.48</v>
      </c>
      <c r="H252" s="40">
        <f t="shared" si="35"/>
        <v>0.20201936376210236</v>
      </c>
    </row>
    <row r="253" spans="1:8" s="2" customFormat="1" ht="37.5" x14ac:dyDescent="0.25">
      <c r="A253" s="8" t="s">
        <v>57</v>
      </c>
      <c r="B253" s="9" t="s">
        <v>321</v>
      </c>
      <c r="C253" s="9" t="s">
        <v>322</v>
      </c>
      <c r="D253" s="9" t="s">
        <v>58</v>
      </c>
      <c r="E253" s="22">
        <v>0</v>
      </c>
      <c r="F253" s="22">
        <v>5784</v>
      </c>
      <c r="G253" s="22">
        <v>1168.48</v>
      </c>
      <c r="H253" s="40">
        <f t="shared" si="35"/>
        <v>0.20201936376210236</v>
      </c>
    </row>
    <row r="254" spans="1:8" s="2" customFormat="1" x14ac:dyDescent="0.25">
      <c r="A254" s="6" t="s">
        <v>76</v>
      </c>
      <c r="B254" s="7" t="s">
        <v>77</v>
      </c>
      <c r="C254" s="7" t="s">
        <v>144</v>
      </c>
      <c r="D254" s="7" t="s">
        <v>4</v>
      </c>
      <c r="E254" s="21">
        <f t="shared" ref="E254:G255" si="47">E255</f>
        <v>175</v>
      </c>
      <c r="F254" s="21">
        <f t="shared" si="47"/>
        <v>513.83799999999997</v>
      </c>
      <c r="G254" s="21">
        <f t="shared" si="47"/>
        <v>513.83799999999997</v>
      </c>
      <c r="H254" s="42">
        <f t="shared" si="35"/>
        <v>1</v>
      </c>
    </row>
    <row r="255" spans="1:8" outlineLevel="1" x14ac:dyDescent="0.25">
      <c r="A255" s="8" t="s">
        <v>78</v>
      </c>
      <c r="B255" s="9" t="s">
        <v>79</v>
      </c>
      <c r="C255" s="9" t="s">
        <v>144</v>
      </c>
      <c r="D255" s="9" t="s">
        <v>4</v>
      </c>
      <c r="E255" s="22">
        <f t="shared" si="47"/>
        <v>175</v>
      </c>
      <c r="F255" s="22">
        <f t="shared" si="47"/>
        <v>513.83799999999997</v>
      </c>
      <c r="G255" s="22">
        <f t="shared" si="47"/>
        <v>513.83799999999997</v>
      </c>
      <c r="H255" s="40">
        <f t="shared" si="35"/>
        <v>1</v>
      </c>
    </row>
    <row r="256" spans="1:8" ht="37.5" outlineLevel="2" x14ac:dyDescent="0.25">
      <c r="A256" s="8" t="s">
        <v>278</v>
      </c>
      <c r="B256" s="9" t="s">
        <v>79</v>
      </c>
      <c r="C256" s="9" t="s">
        <v>168</v>
      </c>
      <c r="D256" s="9" t="s">
        <v>4</v>
      </c>
      <c r="E256" s="22">
        <f>E257+E261+E264</f>
        <v>175</v>
      </c>
      <c r="F256" s="22">
        <f>F257+F261+F264</f>
        <v>513.83799999999997</v>
      </c>
      <c r="G256" s="22">
        <f>G257+G261+G264</f>
        <v>513.83799999999997</v>
      </c>
      <c r="H256" s="40">
        <f t="shared" si="35"/>
        <v>1</v>
      </c>
    </row>
    <row r="257" spans="1:8" ht="38.25" customHeight="1" outlineLevel="2" x14ac:dyDescent="0.25">
      <c r="A257" s="8" t="s">
        <v>279</v>
      </c>
      <c r="B257" s="9" t="s">
        <v>79</v>
      </c>
      <c r="C257" s="9" t="s">
        <v>209</v>
      </c>
      <c r="D257" s="9" t="s">
        <v>4</v>
      </c>
      <c r="E257" s="22">
        <f t="shared" ref="E257:G259" si="48">E258</f>
        <v>100</v>
      </c>
      <c r="F257" s="22">
        <f t="shared" si="48"/>
        <v>439.63299999999998</v>
      </c>
      <c r="G257" s="22">
        <f t="shared" si="48"/>
        <v>439.63299999999998</v>
      </c>
      <c r="H257" s="40">
        <f t="shared" si="35"/>
        <v>1</v>
      </c>
    </row>
    <row r="258" spans="1:8" outlineLevel="2" x14ac:dyDescent="0.25">
      <c r="A258" s="8" t="s">
        <v>210</v>
      </c>
      <c r="B258" s="9" t="s">
        <v>79</v>
      </c>
      <c r="C258" s="9" t="s">
        <v>211</v>
      </c>
      <c r="D258" s="9" t="s">
        <v>4</v>
      </c>
      <c r="E258" s="22">
        <f t="shared" si="48"/>
        <v>100</v>
      </c>
      <c r="F258" s="22">
        <f t="shared" si="48"/>
        <v>439.63299999999998</v>
      </c>
      <c r="G258" s="22">
        <f t="shared" si="48"/>
        <v>439.63299999999998</v>
      </c>
      <c r="H258" s="40">
        <f t="shared" si="35"/>
        <v>1</v>
      </c>
    </row>
    <row r="259" spans="1:8" ht="17.25" customHeight="1" outlineLevel="2" x14ac:dyDescent="0.25">
      <c r="A259" s="8" t="s">
        <v>14</v>
      </c>
      <c r="B259" s="9" t="s">
        <v>79</v>
      </c>
      <c r="C259" s="9" t="s">
        <v>211</v>
      </c>
      <c r="D259" s="9" t="s">
        <v>15</v>
      </c>
      <c r="E259" s="22">
        <f t="shared" si="48"/>
        <v>100</v>
      </c>
      <c r="F259" s="22">
        <f t="shared" si="48"/>
        <v>439.63299999999998</v>
      </c>
      <c r="G259" s="22">
        <f t="shared" si="48"/>
        <v>439.63299999999998</v>
      </c>
      <c r="H259" s="40">
        <f t="shared" si="35"/>
        <v>1</v>
      </c>
    </row>
    <row r="260" spans="1:8" ht="20.25" customHeight="1" outlineLevel="2" x14ac:dyDescent="0.25">
      <c r="A260" s="8" t="s">
        <v>16</v>
      </c>
      <c r="B260" s="9" t="s">
        <v>79</v>
      </c>
      <c r="C260" s="9" t="s">
        <v>211</v>
      </c>
      <c r="D260" s="9" t="s">
        <v>17</v>
      </c>
      <c r="E260" s="22">
        <v>100</v>
      </c>
      <c r="F260" s="22">
        <v>439.63299999999998</v>
      </c>
      <c r="G260" s="22">
        <v>439.63299999999998</v>
      </c>
      <c r="H260" s="40">
        <f t="shared" si="35"/>
        <v>1</v>
      </c>
    </row>
    <row r="261" spans="1:8" outlineLevel="4" x14ac:dyDescent="0.25">
      <c r="A261" s="8" t="s">
        <v>81</v>
      </c>
      <c r="B261" s="9" t="s">
        <v>79</v>
      </c>
      <c r="C261" s="9" t="s">
        <v>169</v>
      </c>
      <c r="D261" s="9" t="s">
        <v>4</v>
      </c>
      <c r="E261" s="22">
        <f t="shared" ref="E261:G262" si="49">E262</f>
        <v>45</v>
      </c>
      <c r="F261" s="22">
        <f t="shared" si="49"/>
        <v>44.204999999999998</v>
      </c>
      <c r="G261" s="22">
        <f t="shared" si="49"/>
        <v>44.204999999999998</v>
      </c>
      <c r="H261" s="40">
        <f t="shared" si="35"/>
        <v>1</v>
      </c>
    </row>
    <row r="262" spans="1:8" ht="18.75" customHeight="1" outlineLevel="5" x14ac:dyDescent="0.25">
      <c r="A262" s="8" t="s">
        <v>14</v>
      </c>
      <c r="B262" s="9" t="s">
        <v>79</v>
      </c>
      <c r="C262" s="9" t="s">
        <v>169</v>
      </c>
      <c r="D262" s="9" t="s">
        <v>15</v>
      </c>
      <c r="E262" s="22">
        <f t="shared" si="49"/>
        <v>45</v>
      </c>
      <c r="F262" s="22">
        <f t="shared" si="49"/>
        <v>44.204999999999998</v>
      </c>
      <c r="G262" s="22">
        <f t="shared" si="49"/>
        <v>44.204999999999998</v>
      </c>
      <c r="H262" s="40">
        <f t="shared" si="35"/>
        <v>1</v>
      </c>
    </row>
    <row r="263" spans="1:8" ht="20.25" customHeight="1" outlineLevel="6" x14ac:dyDescent="0.25">
      <c r="A263" s="8" t="s">
        <v>16</v>
      </c>
      <c r="B263" s="9" t="s">
        <v>79</v>
      </c>
      <c r="C263" s="9" t="s">
        <v>169</v>
      </c>
      <c r="D263" s="9" t="s">
        <v>17</v>
      </c>
      <c r="E263" s="22">
        <v>45</v>
      </c>
      <c r="F263" s="22">
        <v>44.204999999999998</v>
      </c>
      <c r="G263" s="22">
        <v>44.204999999999998</v>
      </c>
      <c r="H263" s="40">
        <f t="shared" si="35"/>
        <v>1</v>
      </c>
    </row>
    <row r="264" spans="1:8" outlineLevel="4" x14ac:dyDescent="0.25">
      <c r="A264" s="8" t="s">
        <v>80</v>
      </c>
      <c r="B264" s="9" t="s">
        <v>79</v>
      </c>
      <c r="C264" s="9" t="s">
        <v>212</v>
      </c>
      <c r="D264" s="9" t="s">
        <v>4</v>
      </c>
      <c r="E264" s="22">
        <f t="shared" ref="E264:G265" si="50">E265</f>
        <v>30</v>
      </c>
      <c r="F264" s="22">
        <f t="shared" si="50"/>
        <v>30</v>
      </c>
      <c r="G264" s="22">
        <f t="shared" si="50"/>
        <v>30</v>
      </c>
      <c r="H264" s="40">
        <f t="shared" si="35"/>
        <v>1</v>
      </c>
    </row>
    <row r="265" spans="1:8" ht="18.75" customHeight="1" outlineLevel="5" x14ac:dyDescent="0.25">
      <c r="A265" s="8" t="s">
        <v>14</v>
      </c>
      <c r="B265" s="9" t="s">
        <v>79</v>
      </c>
      <c r="C265" s="9" t="s">
        <v>212</v>
      </c>
      <c r="D265" s="9" t="s">
        <v>15</v>
      </c>
      <c r="E265" s="22">
        <f t="shared" si="50"/>
        <v>30</v>
      </c>
      <c r="F265" s="22">
        <f t="shared" si="50"/>
        <v>30</v>
      </c>
      <c r="G265" s="22">
        <f t="shared" si="50"/>
        <v>30</v>
      </c>
      <c r="H265" s="40">
        <f t="shared" si="35"/>
        <v>1</v>
      </c>
    </row>
    <row r="266" spans="1:8" ht="20.25" customHeight="1" outlineLevel="6" x14ac:dyDescent="0.25">
      <c r="A266" s="8" t="s">
        <v>16</v>
      </c>
      <c r="B266" s="9" t="s">
        <v>79</v>
      </c>
      <c r="C266" s="9" t="s">
        <v>212</v>
      </c>
      <c r="D266" s="9" t="s">
        <v>17</v>
      </c>
      <c r="E266" s="22">
        <v>30</v>
      </c>
      <c r="F266" s="22">
        <v>30</v>
      </c>
      <c r="G266" s="22">
        <v>30</v>
      </c>
      <c r="H266" s="40">
        <f t="shared" si="35"/>
        <v>1</v>
      </c>
    </row>
    <row r="267" spans="1:8" s="2" customFormat="1" x14ac:dyDescent="0.25">
      <c r="A267" s="6" t="s">
        <v>82</v>
      </c>
      <c r="B267" s="7" t="s">
        <v>83</v>
      </c>
      <c r="C267" s="7" t="s">
        <v>144</v>
      </c>
      <c r="D267" s="7" t="s">
        <v>4</v>
      </c>
      <c r="E267" s="21">
        <f>E268+E301+E328+E350+E364</f>
        <v>450514.44400000002</v>
      </c>
      <c r="F267" s="21">
        <f>F268+F301+F328+F350+F364</f>
        <v>510338.48599999992</v>
      </c>
      <c r="G267" s="21">
        <f>G268+G301+G328+G350+G364</f>
        <v>482144.98700000002</v>
      </c>
      <c r="H267" s="42">
        <f t="shared" si="35"/>
        <v>0.94475529521400836</v>
      </c>
    </row>
    <row r="268" spans="1:8" outlineLevel="1" x14ac:dyDescent="0.25">
      <c r="A268" s="8" t="s">
        <v>125</v>
      </c>
      <c r="B268" s="9" t="s">
        <v>126</v>
      </c>
      <c r="C268" s="9" t="s">
        <v>144</v>
      </c>
      <c r="D268" s="9" t="s">
        <v>4</v>
      </c>
      <c r="E268" s="22">
        <f t="shared" ref="E268:G269" si="51">E269</f>
        <v>101994.85500000001</v>
      </c>
      <c r="F268" s="22">
        <f t="shared" si="51"/>
        <v>132177.51999999999</v>
      </c>
      <c r="G268" s="22">
        <f t="shared" si="51"/>
        <v>116352.442</v>
      </c>
      <c r="H268" s="40">
        <f t="shared" si="35"/>
        <v>0.88027405870529274</v>
      </c>
    </row>
    <row r="269" spans="1:8" ht="37.5" outlineLevel="2" x14ac:dyDescent="0.25">
      <c r="A269" s="8" t="s">
        <v>282</v>
      </c>
      <c r="B269" s="9" t="s">
        <v>126</v>
      </c>
      <c r="C269" s="9" t="s">
        <v>172</v>
      </c>
      <c r="D269" s="9" t="s">
        <v>4</v>
      </c>
      <c r="E269" s="22">
        <f t="shared" si="51"/>
        <v>101994.85500000001</v>
      </c>
      <c r="F269" s="22">
        <f t="shared" si="51"/>
        <v>132177.51999999999</v>
      </c>
      <c r="G269" s="22">
        <f t="shared" si="51"/>
        <v>116352.442</v>
      </c>
      <c r="H269" s="40">
        <f t="shared" si="35"/>
        <v>0.88027405870529274</v>
      </c>
    </row>
    <row r="270" spans="1:8" ht="37.5" outlineLevel="3" x14ac:dyDescent="0.25">
      <c r="A270" s="8" t="s">
        <v>290</v>
      </c>
      <c r="B270" s="9" t="s">
        <v>126</v>
      </c>
      <c r="C270" s="9" t="s">
        <v>173</v>
      </c>
      <c r="D270" s="9" t="s">
        <v>4</v>
      </c>
      <c r="E270" s="22">
        <f>E283+E271+E292+E286+E289+E274+E295+E298+E277+E280</f>
        <v>101994.85500000001</v>
      </c>
      <c r="F270" s="22">
        <f t="shared" ref="F270:G270" si="52">F283+F271+F292+F286+F289+F274+F295+F298+F277+F280</f>
        <v>132177.51999999999</v>
      </c>
      <c r="G270" s="22">
        <f t="shared" si="52"/>
        <v>116352.442</v>
      </c>
      <c r="H270" s="40">
        <f t="shared" ref="H270:H339" si="53">G270/F270</f>
        <v>0.88027405870529274</v>
      </c>
    </row>
    <row r="271" spans="1:8" ht="37.5" outlineLevel="4" x14ac:dyDescent="0.25">
      <c r="A271" s="8" t="s">
        <v>128</v>
      </c>
      <c r="B271" s="9" t="s">
        <v>126</v>
      </c>
      <c r="C271" s="9" t="s">
        <v>182</v>
      </c>
      <c r="D271" s="9" t="s">
        <v>4</v>
      </c>
      <c r="E271" s="22">
        <f t="shared" ref="E271:G272" si="54">E272</f>
        <v>38958.605000000003</v>
      </c>
      <c r="F271" s="22">
        <f t="shared" si="54"/>
        <v>39911.341</v>
      </c>
      <c r="G271" s="22">
        <f t="shared" si="54"/>
        <v>38661.341999999997</v>
      </c>
      <c r="H271" s="40">
        <f t="shared" si="53"/>
        <v>0.96868060634695274</v>
      </c>
    </row>
    <row r="272" spans="1:8" ht="37.5" outlineLevel="5" x14ac:dyDescent="0.25">
      <c r="A272" s="8" t="s">
        <v>47</v>
      </c>
      <c r="B272" s="9" t="s">
        <v>126</v>
      </c>
      <c r="C272" s="9" t="s">
        <v>182</v>
      </c>
      <c r="D272" s="9" t="s">
        <v>48</v>
      </c>
      <c r="E272" s="22">
        <f t="shared" si="54"/>
        <v>38958.605000000003</v>
      </c>
      <c r="F272" s="22">
        <f t="shared" si="54"/>
        <v>39911.341</v>
      </c>
      <c r="G272" s="22">
        <f t="shared" si="54"/>
        <v>38661.341999999997</v>
      </c>
      <c r="H272" s="40">
        <f t="shared" si="53"/>
        <v>0.96868060634695274</v>
      </c>
    </row>
    <row r="273" spans="1:8" outlineLevel="6" x14ac:dyDescent="0.25">
      <c r="A273" s="8" t="s">
        <v>87</v>
      </c>
      <c r="B273" s="9" t="s">
        <v>126</v>
      </c>
      <c r="C273" s="9" t="s">
        <v>182</v>
      </c>
      <c r="D273" s="9" t="s">
        <v>88</v>
      </c>
      <c r="E273" s="22">
        <v>38958.605000000003</v>
      </c>
      <c r="F273" s="22">
        <v>39911.341</v>
      </c>
      <c r="G273" s="22">
        <v>38661.341999999997</v>
      </c>
      <c r="H273" s="40">
        <f t="shared" si="53"/>
        <v>0.96868060634695274</v>
      </c>
    </row>
    <row r="274" spans="1:8" ht="75.75" customHeight="1" outlineLevel="4" x14ac:dyDescent="0.25">
      <c r="A274" s="3" t="s">
        <v>250</v>
      </c>
      <c r="B274" s="9" t="s">
        <v>126</v>
      </c>
      <c r="C274" s="9" t="s">
        <v>183</v>
      </c>
      <c r="D274" s="9" t="s">
        <v>4</v>
      </c>
      <c r="E274" s="22">
        <f t="shared" ref="E274:G275" si="55">E275</f>
        <v>58282.45</v>
      </c>
      <c r="F274" s="22">
        <f t="shared" si="55"/>
        <v>72007</v>
      </c>
      <c r="G274" s="22">
        <f t="shared" si="55"/>
        <v>62281.974999999999</v>
      </c>
      <c r="H274" s="40">
        <f t="shared" si="53"/>
        <v>0.86494333884205699</v>
      </c>
    </row>
    <row r="275" spans="1:8" ht="37.5" outlineLevel="5" x14ac:dyDescent="0.25">
      <c r="A275" s="8" t="s">
        <v>47</v>
      </c>
      <c r="B275" s="9" t="s">
        <v>126</v>
      </c>
      <c r="C275" s="9" t="s">
        <v>183</v>
      </c>
      <c r="D275" s="9" t="s">
        <v>48</v>
      </c>
      <c r="E275" s="22">
        <f t="shared" si="55"/>
        <v>58282.45</v>
      </c>
      <c r="F275" s="22">
        <f t="shared" si="55"/>
        <v>72007</v>
      </c>
      <c r="G275" s="22">
        <f t="shared" si="55"/>
        <v>62281.974999999999</v>
      </c>
      <c r="H275" s="40">
        <f t="shared" si="53"/>
        <v>0.86494333884205699</v>
      </c>
    </row>
    <row r="276" spans="1:8" outlineLevel="6" x14ac:dyDescent="0.25">
      <c r="A276" s="8" t="s">
        <v>87</v>
      </c>
      <c r="B276" s="9" t="s">
        <v>126</v>
      </c>
      <c r="C276" s="9" t="s">
        <v>183</v>
      </c>
      <c r="D276" s="9" t="s">
        <v>88</v>
      </c>
      <c r="E276" s="22">
        <v>58282.45</v>
      </c>
      <c r="F276" s="22">
        <v>72007</v>
      </c>
      <c r="G276" s="22">
        <v>62281.974999999999</v>
      </c>
      <c r="H276" s="40">
        <f t="shared" si="53"/>
        <v>0.86494333884205699</v>
      </c>
    </row>
    <row r="277" spans="1:8" ht="37.5" outlineLevel="6" x14ac:dyDescent="0.25">
      <c r="A277" s="8" t="s">
        <v>267</v>
      </c>
      <c r="B277" s="9" t="s">
        <v>126</v>
      </c>
      <c r="C277" s="9" t="s">
        <v>384</v>
      </c>
      <c r="D277" s="9" t="s">
        <v>4</v>
      </c>
      <c r="E277" s="22">
        <f>E278</f>
        <v>320</v>
      </c>
      <c r="F277" s="22">
        <f t="shared" ref="F277:G278" si="56">F278</f>
        <v>0</v>
      </c>
      <c r="G277" s="22">
        <f t="shared" si="56"/>
        <v>0</v>
      </c>
      <c r="H277" s="40">
        <v>0</v>
      </c>
    </row>
    <row r="278" spans="1:8" ht="37.5" outlineLevel="6" x14ac:dyDescent="0.25">
      <c r="A278" s="8" t="s">
        <v>47</v>
      </c>
      <c r="B278" s="9" t="s">
        <v>126</v>
      </c>
      <c r="C278" s="9" t="s">
        <v>384</v>
      </c>
      <c r="D278" s="9" t="s">
        <v>48</v>
      </c>
      <c r="E278" s="22">
        <f>E279</f>
        <v>320</v>
      </c>
      <c r="F278" s="22">
        <f t="shared" si="56"/>
        <v>0</v>
      </c>
      <c r="G278" s="22">
        <f t="shared" si="56"/>
        <v>0</v>
      </c>
      <c r="H278" s="40">
        <v>0</v>
      </c>
    </row>
    <row r="279" spans="1:8" outlineLevel="6" x14ac:dyDescent="0.25">
      <c r="A279" s="8" t="s">
        <v>87</v>
      </c>
      <c r="B279" s="9" t="s">
        <v>126</v>
      </c>
      <c r="C279" s="9" t="s">
        <v>384</v>
      </c>
      <c r="D279" s="9" t="s">
        <v>88</v>
      </c>
      <c r="E279" s="22">
        <v>320</v>
      </c>
      <c r="F279" s="22">
        <v>0</v>
      </c>
      <c r="G279" s="22">
        <v>0</v>
      </c>
      <c r="H279" s="40">
        <v>0</v>
      </c>
    </row>
    <row r="280" spans="1:8" ht="75" outlineLevel="6" x14ac:dyDescent="0.25">
      <c r="A280" s="8" t="s">
        <v>385</v>
      </c>
      <c r="B280" s="9" t="s">
        <v>126</v>
      </c>
      <c r="C280" s="9" t="s">
        <v>386</v>
      </c>
      <c r="D280" s="9" t="s">
        <v>4</v>
      </c>
      <c r="E280" s="22">
        <f>E281</f>
        <v>2000</v>
      </c>
      <c r="F280" s="22">
        <f t="shared" ref="F280:G281" si="57">F281</f>
        <v>0</v>
      </c>
      <c r="G280" s="22">
        <f t="shared" si="57"/>
        <v>0</v>
      </c>
      <c r="H280" s="40">
        <v>0</v>
      </c>
    </row>
    <row r="281" spans="1:8" ht="37.5" outlineLevel="6" x14ac:dyDescent="0.25">
      <c r="A281" s="8" t="s">
        <v>229</v>
      </c>
      <c r="B281" s="9" t="s">
        <v>126</v>
      </c>
      <c r="C281" s="9" t="s">
        <v>386</v>
      </c>
      <c r="D281" s="9" t="s">
        <v>230</v>
      </c>
      <c r="E281" s="22">
        <f>E282</f>
        <v>2000</v>
      </c>
      <c r="F281" s="22">
        <f t="shared" si="57"/>
        <v>0</v>
      </c>
      <c r="G281" s="22">
        <f t="shared" si="57"/>
        <v>0</v>
      </c>
      <c r="H281" s="40">
        <v>0</v>
      </c>
    </row>
    <row r="282" spans="1:8" outlineLevel="6" x14ac:dyDescent="0.25">
      <c r="A282" s="8" t="s">
        <v>231</v>
      </c>
      <c r="B282" s="9" t="s">
        <v>126</v>
      </c>
      <c r="C282" s="9" t="s">
        <v>386</v>
      </c>
      <c r="D282" s="9" t="s">
        <v>232</v>
      </c>
      <c r="E282" s="22">
        <v>2000</v>
      </c>
      <c r="F282" s="22">
        <v>0</v>
      </c>
      <c r="G282" s="22">
        <v>0</v>
      </c>
      <c r="H282" s="40">
        <v>0</v>
      </c>
    </row>
    <row r="283" spans="1:8" ht="37.5" outlineLevel="3" x14ac:dyDescent="0.25">
      <c r="A283" s="29" t="s">
        <v>267</v>
      </c>
      <c r="B283" s="9" t="s">
        <v>126</v>
      </c>
      <c r="C283" s="9" t="s">
        <v>324</v>
      </c>
      <c r="D283" s="9" t="s">
        <v>4</v>
      </c>
      <c r="E283" s="22">
        <f t="shared" ref="E283:G284" si="58">E284</f>
        <v>0</v>
      </c>
      <c r="F283" s="22">
        <f t="shared" si="58"/>
        <v>965.96</v>
      </c>
      <c r="G283" s="22">
        <f t="shared" si="58"/>
        <v>965.923</v>
      </c>
      <c r="H283" s="40">
        <f t="shared" si="53"/>
        <v>0.999961696136486</v>
      </c>
    </row>
    <row r="284" spans="1:8" ht="37.5" outlineLevel="3" x14ac:dyDescent="0.25">
      <c r="A284" s="8" t="s">
        <v>47</v>
      </c>
      <c r="B284" s="9" t="s">
        <v>126</v>
      </c>
      <c r="C284" s="9" t="s">
        <v>324</v>
      </c>
      <c r="D284" s="9" t="s">
        <v>48</v>
      </c>
      <c r="E284" s="22">
        <f t="shared" si="58"/>
        <v>0</v>
      </c>
      <c r="F284" s="22">
        <f t="shared" si="58"/>
        <v>965.96</v>
      </c>
      <c r="G284" s="22">
        <f t="shared" si="58"/>
        <v>965.923</v>
      </c>
      <c r="H284" s="40">
        <f t="shared" si="53"/>
        <v>0.999961696136486</v>
      </c>
    </row>
    <row r="285" spans="1:8" outlineLevel="3" x14ac:dyDescent="0.25">
      <c r="A285" s="8" t="s">
        <v>87</v>
      </c>
      <c r="B285" s="9" t="s">
        <v>126</v>
      </c>
      <c r="C285" s="9" t="s">
        <v>324</v>
      </c>
      <c r="D285" s="9" t="s">
        <v>88</v>
      </c>
      <c r="E285" s="22">
        <v>0</v>
      </c>
      <c r="F285" s="22">
        <v>965.96</v>
      </c>
      <c r="G285" s="22">
        <v>965.923</v>
      </c>
      <c r="H285" s="40">
        <f t="shared" si="53"/>
        <v>0.999961696136486</v>
      </c>
    </row>
    <row r="286" spans="1:8" ht="59.25" customHeight="1" outlineLevel="3" x14ac:dyDescent="0.25">
      <c r="A286" s="3" t="s">
        <v>339</v>
      </c>
      <c r="B286" s="9" t="s">
        <v>126</v>
      </c>
      <c r="C286" s="9" t="s">
        <v>340</v>
      </c>
      <c r="D286" s="9" t="s">
        <v>4</v>
      </c>
      <c r="E286" s="22">
        <f t="shared" ref="E286:G287" si="59">E287</f>
        <v>0</v>
      </c>
      <c r="F286" s="22">
        <f t="shared" si="59"/>
        <v>37.5</v>
      </c>
      <c r="G286" s="22">
        <f t="shared" si="59"/>
        <v>22.312999999999999</v>
      </c>
      <c r="H286" s="40">
        <f t="shared" si="53"/>
        <v>0.59501333333333328</v>
      </c>
    </row>
    <row r="287" spans="1:8" ht="37.5" outlineLevel="3" x14ac:dyDescent="0.25">
      <c r="A287" s="8" t="s">
        <v>229</v>
      </c>
      <c r="B287" s="9" t="s">
        <v>126</v>
      </c>
      <c r="C287" s="9" t="s">
        <v>340</v>
      </c>
      <c r="D287" s="9" t="s">
        <v>230</v>
      </c>
      <c r="E287" s="22">
        <f t="shared" si="59"/>
        <v>0</v>
      </c>
      <c r="F287" s="22">
        <f t="shared" si="59"/>
        <v>37.5</v>
      </c>
      <c r="G287" s="22">
        <f t="shared" si="59"/>
        <v>22.312999999999999</v>
      </c>
      <c r="H287" s="40">
        <f t="shared" si="53"/>
        <v>0.59501333333333328</v>
      </c>
    </row>
    <row r="288" spans="1:8" outlineLevel="3" x14ac:dyDescent="0.25">
      <c r="A288" s="8" t="s">
        <v>231</v>
      </c>
      <c r="B288" s="9" t="s">
        <v>126</v>
      </c>
      <c r="C288" s="9" t="s">
        <v>340</v>
      </c>
      <c r="D288" s="9" t="s">
        <v>232</v>
      </c>
      <c r="E288" s="22">
        <v>0</v>
      </c>
      <c r="F288" s="22">
        <v>37.5</v>
      </c>
      <c r="G288" s="22">
        <v>22.312999999999999</v>
      </c>
      <c r="H288" s="40">
        <f t="shared" si="53"/>
        <v>0.59501333333333328</v>
      </c>
    </row>
    <row r="289" spans="1:8" ht="39" customHeight="1" outlineLevel="6" x14ac:dyDescent="0.25">
      <c r="A289" s="8" t="s">
        <v>243</v>
      </c>
      <c r="B289" s="9" t="s">
        <v>126</v>
      </c>
      <c r="C289" s="9" t="s">
        <v>244</v>
      </c>
      <c r="D289" s="9" t="s">
        <v>4</v>
      </c>
      <c r="E289" s="22">
        <f t="shared" ref="E289:G290" si="60">E290</f>
        <v>2388.8000000000002</v>
      </c>
      <c r="F289" s="22">
        <f t="shared" si="60"/>
        <v>117.482</v>
      </c>
      <c r="G289" s="22">
        <f t="shared" si="60"/>
        <v>108.38200000000001</v>
      </c>
      <c r="H289" s="40">
        <f t="shared" si="53"/>
        <v>0.92254132547964796</v>
      </c>
    </row>
    <row r="290" spans="1:8" ht="37.5" outlineLevel="6" x14ac:dyDescent="0.25">
      <c r="A290" s="8" t="s">
        <v>47</v>
      </c>
      <c r="B290" s="9" t="s">
        <v>126</v>
      </c>
      <c r="C290" s="9" t="s">
        <v>244</v>
      </c>
      <c r="D290" s="9" t="s">
        <v>48</v>
      </c>
      <c r="E290" s="22">
        <f t="shared" si="60"/>
        <v>2388.8000000000002</v>
      </c>
      <c r="F290" s="22">
        <f t="shared" si="60"/>
        <v>117.482</v>
      </c>
      <c r="G290" s="22">
        <f t="shared" si="60"/>
        <v>108.38200000000001</v>
      </c>
      <c r="H290" s="40">
        <f t="shared" si="53"/>
        <v>0.92254132547964796</v>
      </c>
    </row>
    <row r="291" spans="1:8" outlineLevel="6" x14ac:dyDescent="0.25">
      <c r="A291" s="8" t="s">
        <v>87</v>
      </c>
      <c r="B291" s="9" t="s">
        <v>126</v>
      </c>
      <c r="C291" s="9" t="s">
        <v>244</v>
      </c>
      <c r="D291" s="9" t="s">
        <v>88</v>
      </c>
      <c r="E291" s="22">
        <v>2388.8000000000002</v>
      </c>
      <c r="F291" s="22">
        <v>117.482</v>
      </c>
      <c r="G291" s="22">
        <v>108.38200000000001</v>
      </c>
      <c r="H291" s="40">
        <f t="shared" si="53"/>
        <v>0.92254132547964796</v>
      </c>
    </row>
    <row r="292" spans="1:8" outlineLevel="6" x14ac:dyDescent="0.25">
      <c r="A292" s="8" t="s">
        <v>236</v>
      </c>
      <c r="B292" s="9" t="s">
        <v>126</v>
      </c>
      <c r="C292" s="9" t="s">
        <v>268</v>
      </c>
      <c r="D292" s="9" t="s">
        <v>4</v>
      </c>
      <c r="E292" s="22">
        <f t="shared" ref="E292:G293" si="61">E293</f>
        <v>45</v>
      </c>
      <c r="F292" s="22">
        <f t="shared" si="61"/>
        <v>45</v>
      </c>
      <c r="G292" s="22">
        <f t="shared" si="61"/>
        <v>42.155999999999999</v>
      </c>
      <c r="H292" s="40">
        <f t="shared" si="53"/>
        <v>0.93679999999999997</v>
      </c>
    </row>
    <row r="293" spans="1:8" ht="37.5" outlineLevel="6" x14ac:dyDescent="0.25">
      <c r="A293" s="8" t="s">
        <v>47</v>
      </c>
      <c r="B293" s="9" t="s">
        <v>126</v>
      </c>
      <c r="C293" s="9" t="s">
        <v>268</v>
      </c>
      <c r="D293" s="9" t="s">
        <v>48</v>
      </c>
      <c r="E293" s="22">
        <f t="shared" si="61"/>
        <v>45</v>
      </c>
      <c r="F293" s="22">
        <f t="shared" si="61"/>
        <v>45</v>
      </c>
      <c r="G293" s="22">
        <f t="shared" si="61"/>
        <v>42.155999999999999</v>
      </c>
      <c r="H293" s="40">
        <f t="shared" si="53"/>
        <v>0.93679999999999997</v>
      </c>
    </row>
    <row r="294" spans="1:8" outlineLevel="6" x14ac:dyDescent="0.25">
      <c r="A294" s="8" t="s">
        <v>87</v>
      </c>
      <c r="B294" s="9" t="s">
        <v>126</v>
      </c>
      <c r="C294" s="9" t="s">
        <v>268</v>
      </c>
      <c r="D294" s="9" t="s">
        <v>88</v>
      </c>
      <c r="E294" s="22">
        <v>45</v>
      </c>
      <c r="F294" s="22">
        <v>45</v>
      </c>
      <c r="G294" s="22">
        <v>42.155999999999999</v>
      </c>
      <c r="H294" s="40">
        <f t="shared" si="53"/>
        <v>0.93679999999999997</v>
      </c>
    </row>
    <row r="295" spans="1:8" ht="95.25" customHeight="1" outlineLevel="6" x14ac:dyDescent="0.25">
      <c r="A295" s="3" t="s">
        <v>306</v>
      </c>
      <c r="B295" s="9" t="s">
        <v>126</v>
      </c>
      <c r="C295" s="9" t="s">
        <v>325</v>
      </c>
      <c r="D295" s="9" t="s">
        <v>4</v>
      </c>
      <c r="E295" s="22">
        <f t="shared" ref="E295:G296" si="62">E296</f>
        <v>0</v>
      </c>
      <c r="F295" s="22">
        <f t="shared" si="62"/>
        <v>7462.5</v>
      </c>
      <c r="G295" s="22">
        <f t="shared" si="62"/>
        <v>3540.5259999999998</v>
      </c>
      <c r="H295" s="40">
        <f>G295/F295</f>
        <v>0.47444234505862642</v>
      </c>
    </row>
    <row r="296" spans="1:8" ht="37.5" outlineLevel="6" x14ac:dyDescent="0.25">
      <c r="A296" s="8" t="s">
        <v>229</v>
      </c>
      <c r="B296" s="9" t="s">
        <v>126</v>
      </c>
      <c r="C296" s="9" t="s">
        <v>325</v>
      </c>
      <c r="D296" s="9" t="s">
        <v>230</v>
      </c>
      <c r="E296" s="22">
        <f t="shared" si="62"/>
        <v>0</v>
      </c>
      <c r="F296" s="22">
        <f t="shared" si="62"/>
        <v>7462.5</v>
      </c>
      <c r="G296" s="22">
        <f t="shared" si="62"/>
        <v>3540.5259999999998</v>
      </c>
      <c r="H296" s="40">
        <f>G296/F296</f>
        <v>0.47444234505862642</v>
      </c>
    </row>
    <row r="297" spans="1:8" outlineLevel="6" x14ac:dyDescent="0.25">
      <c r="A297" s="8" t="s">
        <v>231</v>
      </c>
      <c r="B297" s="9" t="s">
        <v>126</v>
      </c>
      <c r="C297" s="9" t="s">
        <v>325</v>
      </c>
      <c r="D297" s="9" t="s">
        <v>232</v>
      </c>
      <c r="E297" s="22">
        <v>0</v>
      </c>
      <c r="F297" s="22">
        <v>7462.5</v>
      </c>
      <c r="G297" s="22">
        <v>3540.5259999999998</v>
      </c>
      <c r="H297" s="40">
        <f t="shared" si="53"/>
        <v>0.47444234505862642</v>
      </c>
    </row>
    <row r="298" spans="1:8" ht="75" outlineLevel="6" x14ac:dyDescent="0.25">
      <c r="A298" s="8" t="s">
        <v>326</v>
      </c>
      <c r="B298" s="9" t="s">
        <v>126</v>
      </c>
      <c r="C298" s="9" t="s">
        <v>327</v>
      </c>
      <c r="D298" s="9" t="s">
        <v>4</v>
      </c>
      <c r="E298" s="22">
        <f t="shared" ref="E298:G299" si="63">E299</f>
        <v>0</v>
      </c>
      <c r="F298" s="22">
        <f t="shared" si="63"/>
        <v>11630.736999999999</v>
      </c>
      <c r="G298" s="22">
        <f t="shared" si="63"/>
        <v>10729.825000000001</v>
      </c>
      <c r="H298" s="40">
        <f t="shared" si="53"/>
        <v>0.92254042026743455</v>
      </c>
    </row>
    <row r="299" spans="1:8" ht="37.5" outlineLevel="6" x14ac:dyDescent="0.25">
      <c r="A299" s="8" t="s">
        <v>47</v>
      </c>
      <c r="B299" s="9" t="s">
        <v>126</v>
      </c>
      <c r="C299" s="9" t="s">
        <v>327</v>
      </c>
      <c r="D299" s="9" t="s">
        <v>48</v>
      </c>
      <c r="E299" s="22">
        <f t="shared" si="63"/>
        <v>0</v>
      </c>
      <c r="F299" s="22">
        <f t="shared" si="63"/>
        <v>11630.736999999999</v>
      </c>
      <c r="G299" s="22">
        <f t="shared" si="63"/>
        <v>10729.825000000001</v>
      </c>
      <c r="H299" s="40">
        <f t="shared" si="53"/>
        <v>0.92254042026743455</v>
      </c>
    </row>
    <row r="300" spans="1:8" outlineLevel="6" x14ac:dyDescent="0.25">
      <c r="A300" s="8" t="s">
        <v>87</v>
      </c>
      <c r="B300" s="9" t="s">
        <v>126</v>
      </c>
      <c r="C300" s="9" t="s">
        <v>327</v>
      </c>
      <c r="D300" s="9" t="s">
        <v>88</v>
      </c>
      <c r="E300" s="22">
        <v>0</v>
      </c>
      <c r="F300" s="22">
        <v>11630.736999999999</v>
      </c>
      <c r="G300" s="22">
        <v>10729.825000000001</v>
      </c>
      <c r="H300" s="40">
        <f t="shared" si="53"/>
        <v>0.92254042026743455</v>
      </c>
    </row>
    <row r="301" spans="1:8" outlineLevel="1" x14ac:dyDescent="0.25">
      <c r="A301" s="8" t="s">
        <v>84</v>
      </c>
      <c r="B301" s="9" t="s">
        <v>85</v>
      </c>
      <c r="C301" s="9" t="s">
        <v>144</v>
      </c>
      <c r="D301" s="9" t="s">
        <v>4</v>
      </c>
      <c r="E301" s="22">
        <f t="shared" ref="E301:G302" si="64">E302</f>
        <v>295422.45400000003</v>
      </c>
      <c r="F301" s="22">
        <f t="shared" si="64"/>
        <v>322722.14499999996</v>
      </c>
      <c r="G301" s="22">
        <f t="shared" si="64"/>
        <v>311005.37599999999</v>
      </c>
      <c r="H301" s="40">
        <f t="shared" si="53"/>
        <v>0.96369394173430534</v>
      </c>
    </row>
    <row r="302" spans="1:8" ht="37.5" outlineLevel="2" x14ac:dyDescent="0.25">
      <c r="A302" s="8" t="s">
        <v>285</v>
      </c>
      <c r="B302" s="9" t="s">
        <v>85</v>
      </c>
      <c r="C302" s="9" t="s">
        <v>172</v>
      </c>
      <c r="D302" s="9" t="s">
        <v>4</v>
      </c>
      <c r="E302" s="22">
        <f t="shared" si="64"/>
        <v>295422.45400000003</v>
      </c>
      <c r="F302" s="22">
        <f t="shared" si="64"/>
        <v>322722.14499999996</v>
      </c>
      <c r="G302" s="22">
        <f t="shared" si="64"/>
        <v>311005.37599999999</v>
      </c>
      <c r="H302" s="40">
        <f t="shared" si="53"/>
        <v>0.96369394173430534</v>
      </c>
    </row>
    <row r="303" spans="1:8" ht="37.5" outlineLevel="3" x14ac:dyDescent="0.25">
      <c r="A303" s="8" t="s">
        <v>283</v>
      </c>
      <c r="B303" s="9" t="s">
        <v>85</v>
      </c>
      <c r="C303" s="9" t="s">
        <v>184</v>
      </c>
      <c r="D303" s="9" t="s">
        <v>4</v>
      </c>
      <c r="E303" s="22">
        <f>+E304+E322+E307+E310++E325+E313+E316+E319</f>
        <v>295422.45400000003</v>
      </c>
      <c r="F303" s="22">
        <f>+F304+F322+F307+F310++F325+F313+F316+F319</f>
        <v>322722.14499999996</v>
      </c>
      <c r="G303" s="22">
        <f>+G304+G322+G307+G310++G325+G313+G316+G319</f>
        <v>311005.37599999999</v>
      </c>
      <c r="H303" s="40">
        <f t="shared" si="53"/>
        <v>0.96369394173430534</v>
      </c>
    </row>
    <row r="304" spans="1:8" ht="37.5" outlineLevel="4" x14ac:dyDescent="0.25">
      <c r="A304" s="8" t="s">
        <v>129</v>
      </c>
      <c r="B304" s="9" t="s">
        <v>85</v>
      </c>
      <c r="C304" s="9" t="s">
        <v>185</v>
      </c>
      <c r="D304" s="9" t="s">
        <v>4</v>
      </c>
      <c r="E304" s="22">
        <f t="shared" ref="E304:G305" si="65">E305</f>
        <v>72280.964000000007</v>
      </c>
      <c r="F304" s="22">
        <f t="shared" si="65"/>
        <v>82082.354000000007</v>
      </c>
      <c r="G304" s="22">
        <f t="shared" si="65"/>
        <v>79902.838000000003</v>
      </c>
      <c r="H304" s="40">
        <f t="shared" si="53"/>
        <v>0.97344720401171725</v>
      </c>
    </row>
    <row r="305" spans="1:8" ht="37.5" outlineLevel="5" x14ac:dyDescent="0.25">
      <c r="A305" s="8" t="s">
        <v>47</v>
      </c>
      <c r="B305" s="9" t="s">
        <v>85</v>
      </c>
      <c r="C305" s="9" t="s">
        <v>185</v>
      </c>
      <c r="D305" s="9" t="s">
        <v>48</v>
      </c>
      <c r="E305" s="22">
        <f t="shared" si="65"/>
        <v>72280.964000000007</v>
      </c>
      <c r="F305" s="22">
        <f t="shared" si="65"/>
        <v>82082.354000000007</v>
      </c>
      <c r="G305" s="22">
        <f t="shared" si="65"/>
        <v>79902.838000000003</v>
      </c>
      <c r="H305" s="40">
        <f t="shared" si="53"/>
        <v>0.97344720401171725</v>
      </c>
    </row>
    <row r="306" spans="1:8" outlineLevel="6" x14ac:dyDescent="0.25">
      <c r="A306" s="8" t="s">
        <v>87</v>
      </c>
      <c r="B306" s="9" t="s">
        <v>85</v>
      </c>
      <c r="C306" s="9" t="s">
        <v>185</v>
      </c>
      <c r="D306" s="9" t="s">
        <v>88</v>
      </c>
      <c r="E306" s="22">
        <v>72280.964000000007</v>
      </c>
      <c r="F306" s="22">
        <v>82082.354000000007</v>
      </c>
      <c r="G306" s="22">
        <v>79902.838000000003</v>
      </c>
      <c r="H306" s="40">
        <f t="shared" si="53"/>
        <v>0.97344720401171725</v>
      </c>
    </row>
    <row r="307" spans="1:8" ht="93.75" customHeight="1" outlineLevel="4" x14ac:dyDescent="0.25">
      <c r="A307" s="3" t="s">
        <v>249</v>
      </c>
      <c r="B307" s="9" t="s">
        <v>85</v>
      </c>
      <c r="C307" s="9" t="s">
        <v>186</v>
      </c>
      <c r="D307" s="9" t="s">
        <v>4</v>
      </c>
      <c r="E307" s="22">
        <f t="shared" ref="E307:G308" si="66">E308</f>
        <v>219246.19</v>
      </c>
      <c r="F307" s="22">
        <f t="shared" si="66"/>
        <v>217508</v>
      </c>
      <c r="G307" s="22">
        <f t="shared" si="66"/>
        <v>209528</v>
      </c>
      <c r="H307" s="40">
        <f t="shared" si="53"/>
        <v>0.96331169428250918</v>
      </c>
    </row>
    <row r="308" spans="1:8" ht="37.5" outlineLevel="5" x14ac:dyDescent="0.25">
      <c r="A308" s="8" t="s">
        <v>47</v>
      </c>
      <c r="B308" s="9" t="s">
        <v>85</v>
      </c>
      <c r="C308" s="9" t="s">
        <v>186</v>
      </c>
      <c r="D308" s="9" t="s">
        <v>48</v>
      </c>
      <c r="E308" s="22">
        <f t="shared" si="66"/>
        <v>219246.19</v>
      </c>
      <c r="F308" s="22">
        <f t="shared" si="66"/>
        <v>217508</v>
      </c>
      <c r="G308" s="22">
        <f t="shared" si="66"/>
        <v>209528</v>
      </c>
      <c r="H308" s="40">
        <f t="shared" si="53"/>
        <v>0.96331169428250918</v>
      </c>
    </row>
    <row r="309" spans="1:8" outlineLevel="6" x14ac:dyDescent="0.25">
      <c r="A309" s="8" t="s">
        <v>87</v>
      </c>
      <c r="B309" s="9" t="s">
        <v>85</v>
      </c>
      <c r="C309" s="9" t="s">
        <v>186</v>
      </c>
      <c r="D309" s="9" t="s">
        <v>88</v>
      </c>
      <c r="E309" s="22">
        <v>219246.19</v>
      </c>
      <c r="F309" s="22">
        <v>217508</v>
      </c>
      <c r="G309" s="22">
        <v>209528</v>
      </c>
      <c r="H309" s="40">
        <f t="shared" si="53"/>
        <v>0.96331169428250918</v>
      </c>
    </row>
    <row r="310" spans="1:8" ht="18.75" customHeight="1" outlineLevel="6" x14ac:dyDescent="0.25">
      <c r="A310" s="8" t="s">
        <v>234</v>
      </c>
      <c r="B310" s="9" t="s">
        <v>85</v>
      </c>
      <c r="C310" s="9" t="s">
        <v>235</v>
      </c>
      <c r="D310" s="9" t="s">
        <v>4</v>
      </c>
      <c r="E310" s="22">
        <f t="shared" ref="E310:G311" si="67">E311</f>
        <v>111.2</v>
      </c>
      <c r="F310" s="22">
        <f t="shared" si="67"/>
        <v>45.1</v>
      </c>
      <c r="G310" s="22">
        <f t="shared" si="67"/>
        <v>28.327999999999999</v>
      </c>
      <c r="H310" s="40">
        <f t="shared" si="53"/>
        <v>0.62811529933481147</v>
      </c>
    </row>
    <row r="311" spans="1:8" ht="37.5" outlineLevel="6" x14ac:dyDescent="0.25">
      <c r="A311" s="8" t="s">
        <v>47</v>
      </c>
      <c r="B311" s="9" t="s">
        <v>85</v>
      </c>
      <c r="C311" s="9" t="s">
        <v>235</v>
      </c>
      <c r="D311" s="9" t="s">
        <v>48</v>
      </c>
      <c r="E311" s="22">
        <f t="shared" si="67"/>
        <v>111.2</v>
      </c>
      <c r="F311" s="22">
        <f t="shared" si="67"/>
        <v>45.1</v>
      </c>
      <c r="G311" s="22">
        <f t="shared" si="67"/>
        <v>28.327999999999999</v>
      </c>
      <c r="H311" s="40">
        <f t="shared" si="53"/>
        <v>0.62811529933481147</v>
      </c>
    </row>
    <row r="312" spans="1:8" outlineLevel="6" x14ac:dyDescent="0.25">
      <c r="A312" s="8" t="s">
        <v>87</v>
      </c>
      <c r="B312" s="9" t="s">
        <v>85</v>
      </c>
      <c r="C312" s="9" t="s">
        <v>235</v>
      </c>
      <c r="D312" s="9" t="s">
        <v>88</v>
      </c>
      <c r="E312" s="22">
        <v>111.2</v>
      </c>
      <c r="F312" s="22">
        <v>45.1</v>
      </c>
      <c r="G312" s="22">
        <v>28.327999999999999</v>
      </c>
      <c r="H312" s="40">
        <f t="shared" si="53"/>
        <v>0.62811529933481147</v>
      </c>
    </row>
    <row r="313" spans="1:8" outlineLevel="6" x14ac:dyDescent="0.25">
      <c r="A313" s="8" t="s">
        <v>236</v>
      </c>
      <c r="B313" s="9" t="s">
        <v>85</v>
      </c>
      <c r="C313" s="9" t="s">
        <v>237</v>
      </c>
      <c r="D313" s="9" t="s">
        <v>4</v>
      </c>
      <c r="E313" s="22">
        <f t="shared" ref="E313:G314" si="68">E314</f>
        <v>301.39999999999998</v>
      </c>
      <c r="F313" s="22">
        <f t="shared" si="68"/>
        <v>287</v>
      </c>
      <c r="G313" s="22">
        <f t="shared" si="68"/>
        <v>283.90800000000002</v>
      </c>
      <c r="H313" s="40">
        <f t="shared" si="53"/>
        <v>0.98922648083623699</v>
      </c>
    </row>
    <row r="314" spans="1:8" ht="37.5" outlineLevel="6" x14ac:dyDescent="0.25">
      <c r="A314" s="8" t="s">
        <v>47</v>
      </c>
      <c r="B314" s="9" t="s">
        <v>85</v>
      </c>
      <c r="C314" s="9" t="s">
        <v>237</v>
      </c>
      <c r="D314" s="9" t="s">
        <v>48</v>
      </c>
      <c r="E314" s="22">
        <f t="shared" si="68"/>
        <v>301.39999999999998</v>
      </c>
      <c r="F314" s="22">
        <f t="shared" si="68"/>
        <v>287</v>
      </c>
      <c r="G314" s="22">
        <f t="shared" si="68"/>
        <v>283.90800000000002</v>
      </c>
      <c r="H314" s="40">
        <f t="shared" si="53"/>
        <v>0.98922648083623699</v>
      </c>
    </row>
    <row r="315" spans="1:8" outlineLevel="6" x14ac:dyDescent="0.25">
      <c r="A315" s="8" t="s">
        <v>87</v>
      </c>
      <c r="B315" s="9" t="s">
        <v>85</v>
      </c>
      <c r="C315" s="9" t="s">
        <v>237</v>
      </c>
      <c r="D315" s="9" t="s">
        <v>88</v>
      </c>
      <c r="E315" s="22">
        <v>301.39999999999998</v>
      </c>
      <c r="F315" s="22">
        <v>287</v>
      </c>
      <c r="G315" s="22">
        <v>283.90800000000002</v>
      </c>
      <c r="H315" s="40">
        <f t="shared" si="53"/>
        <v>0.98922648083623699</v>
      </c>
    </row>
    <row r="316" spans="1:8" outlineLevel="6" x14ac:dyDescent="0.25">
      <c r="A316" s="32" t="s">
        <v>369</v>
      </c>
      <c r="B316" s="9" t="s">
        <v>85</v>
      </c>
      <c r="C316" s="9" t="s">
        <v>370</v>
      </c>
      <c r="D316" s="9" t="s">
        <v>4</v>
      </c>
      <c r="E316" s="22">
        <f t="shared" ref="E316:G317" si="69">E317</f>
        <v>0</v>
      </c>
      <c r="F316" s="22">
        <f t="shared" si="69"/>
        <v>4202.058</v>
      </c>
      <c r="G316" s="22">
        <f t="shared" si="69"/>
        <v>4098.3860000000004</v>
      </c>
      <c r="H316" s="40">
        <f t="shared" si="53"/>
        <v>0.97532827961917723</v>
      </c>
    </row>
    <row r="317" spans="1:8" ht="37.5" outlineLevel="6" x14ac:dyDescent="0.25">
      <c r="A317" s="8" t="s">
        <v>47</v>
      </c>
      <c r="B317" s="9" t="s">
        <v>85</v>
      </c>
      <c r="C317" s="9" t="s">
        <v>370</v>
      </c>
      <c r="D317" s="9" t="s">
        <v>48</v>
      </c>
      <c r="E317" s="22">
        <f t="shared" si="69"/>
        <v>0</v>
      </c>
      <c r="F317" s="22">
        <f t="shared" si="69"/>
        <v>4202.058</v>
      </c>
      <c r="G317" s="22">
        <f t="shared" si="69"/>
        <v>4098.3860000000004</v>
      </c>
      <c r="H317" s="40">
        <f t="shared" si="53"/>
        <v>0.97532827961917723</v>
      </c>
    </row>
    <row r="318" spans="1:8" outlineLevel="6" x14ac:dyDescent="0.25">
      <c r="A318" s="8" t="s">
        <v>87</v>
      </c>
      <c r="B318" s="9" t="s">
        <v>85</v>
      </c>
      <c r="C318" s="9" t="s">
        <v>370</v>
      </c>
      <c r="D318" s="9" t="s">
        <v>88</v>
      </c>
      <c r="E318" s="22">
        <v>0</v>
      </c>
      <c r="F318" s="22">
        <v>4202.058</v>
      </c>
      <c r="G318" s="22">
        <v>4098.3860000000004</v>
      </c>
      <c r="H318" s="40">
        <f t="shared" si="53"/>
        <v>0.97532827961917723</v>
      </c>
    </row>
    <row r="319" spans="1:8" ht="42.75" customHeight="1" outlineLevel="6" x14ac:dyDescent="0.25">
      <c r="A319" s="11" t="s">
        <v>328</v>
      </c>
      <c r="B319" s="9" t="s">
        <v>85</v>
      </c>
      <c r="C319" s="9" t="s">
        <v>329</v>
      </c>
      <c r="D319" s="9" t="s">
        <v>4</v>
      </c>
      <c r="E319" s="22">
        <f t="shared" ref="E319:G320" si="70">E320</f>
        <v>0</v>
      </c>
      <c r="F319" s="22">
        <f t="shared" si="70"/>
        <v>2804.4189999999999</v>
      </c>
      <c r="G319" s="22">
        <f t="shared" si="70"/>
        <v>2804.4189999999999</v>
      </c>
      <c r="H319" s="40">
        <f t="shared" si="53"/>
        <v>1</v>
      </c>
    </row>
    <row r="320" spans="1:8" ht="37.5" outlineLevel="6" x14ac:dyDescent="0.25">
      <c r="A320" s="8" t="s">
        <v>47</v>
      </c>
      <c r="B320" s="9" t="s">
        <v>85</v>
      </c>
      <c r="C320" s="9" t="s">
        <v>329</v>
      </c>
      <c r="D320" s="9" t="s">
        <v>48</v>
      </c>
      <c r="E320" s="22">
        <f t="shared" si="70"/>
        <v>0</v>
      </c>
      <c r="F320" s="22">
        <f t="shared" si="70"/>
        <v>2804.4189999999999</v>
      </c>
      <c r="G320" s="22">
        <f t="shared" si="70"/>
        <v>2804.4189999999999</v>
      </c>
      <c r="H320" s="40">
        <f t="shared" si="53"/>
        <v>1</v>
      </c>
    </row>
    <row r="321" spans="1:8" outlineLevel="6" x14ac:dyDescent="0.25">
      <c r="A321" s="8" t="s">
        <v>87</v>
      </c>
      <c r="B321" s="9" t="s">
        <v>85</v>
      </c>
      <c r="C321" s="9" t="s">
        <v>329</v>
      </c>
      <c r="D321" s="9" t="s">
        <v>88</v>
      </c>
      <c r="E321" s="22">
        <v>0</v>
      </c>
      <c r="F321" s="22">
        <v>2804.4189999999999</v>
      </c>
      <c r="G321" s="22">
        <v>2804.4189999999999</v>
      </c>
      <c r="H321" s="40">
        <f t="shared" si="53"/>
        <v>1</v>
      </c>
    </row>
    <row r="322" spans="1:8" ht="54.75" customHeight="1" outlineLevel="4" x14ac:dyDescent="0.25">
      <c r="A322" s="11" t="s">
        <v>330</v>
      </c>
      <c r="B322" s="9" t="s">
        <v>85</v>
      </c>
      <c r="C322" s="9" t="s">
        <v>331</v>
      </c>
      <c r="D322" s="9" t="s">
        <v>4</v>
      </c>
      <c r="E322" s="22">
        <f t="shared" ref="E322:G323" si="71">E323</f>
        <v>3317</v>
      </c>
      <c r="F322" s="22">
        <f t="shared" si="71"/>
        <v>13013.745999999999</v>
      </c>
      <c r="G322" s="22">
        <f t="shared" si="71"/>
        <v>11580.067999999999</v>
      </c>
      <c r="H322" s="40">
        <f t="shared" si="53"/>
        <v>0.88983356521634893</v>
      </c>
    </row>
    <row r="323" spans="1:8" ht="37.5" outlineLevel="5" x14ac:dyDescent="0.25">
      <c r="A323" s="8" t="s">
        <v>47</v>
      </c>
      <c r="B323" s="9" t="s">
        <v>85</v>
      </c>
      <c r="C323" s="9" t="s">
        <v>331</v>
      </c>
      <c r="D323" s="9" t="s">
        <v>48</v>
      </c>
      <c r="E323" s="22">
        <f t="shared" si="71"/>
        <v>3317</v>
      </c>
      <c r="F323" s="22">
        <f t="shared" si="71"/>
        <v>13013.745999999999</v>
      </c>
      <c r="G323" s="22">
        <f t="shared" si="71"/>
        <v>11580.067999999999</v>
      </c>
      <c r="H323" s="40">
        <f t="shared" si="53"/>
        <v>0.88983356521634893</v>
      </c>
    </row>
    <row r="324" spans="1:8" outlineLevel="6" x14ac:dyDescent="0.25">
      <c r="A324" s="8" t="s">
        <v>87</v>
      </c>
      <c r="B324" s="9" t="s">
        <v>85</v>
      </c>
      <c r="C324" s="9" t="s">
        <v>331</v>
      </c>
      <c r="D324" s="9" t="s">
        <v>88</v>
      </c>
      <c r="E324" s="22">
        <v>3317</v>
      </c>
      <c r="F324" s="22">
        <v>13013.745999999999</v>
      </c>
      <c r="G324" s="22">
        <v>11580.067999999999</v>
      </c>
      <c r="H324" s="40">
        <f t="shared" si="53"/>
        <v>0.88983356521634893</v>
      </c>
    </row>
    <row r="325" spans="1:8" ht="37.5" outlineLevel="6" x14ac:dyDescent="0.25">
      <c r="A325" s="8" t="s">
        <v>247</v>
      </c>
      <c r="B325" s="9" t="s">
        <v>85</v>
      </c>
      <c r="C325" s="34" t="s">
        <v>375</v>
      </c>
      <c r="D325" s="9" t="s">
        <v>4</v>
      </c>
      <c r="E325" s="22">
        <f t="shared" ref="E325:G326" si="72">E326</f>
        <v>165.7</v>
      </c>
      <c r="F325" s="22">
        <f t="shared" si="72"/>
        <v>2779.4679999999998</v>
      </c>
      <c r="G325" s="22">
        <f t="shared" si="72"/>
        <v>2779.4290000000001</v>
      </c>
      <c r="H325" s="40">
        <f t="shared" si="53"/>
        <v>0.99998596853786414</v>
      </c>
    </row>
    <row r="326" spans="1:8" ht="37.5" outlineLevel="6" x14ac:dyDescent="0.25">
      <c r="A326" s="8" t="s">
        <v>47</v>
      </c>
      <c r="B326" s="9" t="s">
        <v>85</v>
      </c>
      <c r="C326" s="34" t="s">
        <v>375</v>
      </c>
      <c r="D326" s="9" t="s">
        <v>48</v>
      </c>
      <c r="E326" s="22">
        <f t="shared" si="72"/>
        <v>165.7</v>
      </c>
      <c r="F326" s="22">
        <f t="shared" si="72"/>
        <v>2779.4679999999998</v>
      </c>
      <c r="G326" s="22">
        <f t="shared" si="72"/>
        <v>2779.4290000000001</v>
      </c>
      <c r="H326" s="40">
        <f t="shared" si="53"/>
        <v>0.99998596853786414</v>
      </c>
    </row>
    <row r="327" spans="1:8" outlineLevel="6" x14ac:dyDescent="0.25">
      <c r="A327" s="8" t="s">
        <v>87</v>
      </c>
      <c r="B327" s="9" t="s">
        <v>85</v>
      </c>
      <c r="C327" s="34" t="s">
        <v>375</v>
      </c>
      <c r="D327" s="9" t="s">
        <v>88</v>
      </c>
      <c r="E327" s="22">
        <v>165.7</v>
      </c>
      <c r="F327" s="22">
        <v>2779.4679999999998</v>
      </c>
      <c r="G327" s="22">
        <v>2779.4290000000001</v>
      </c>
      <c r="H327" s="40">
        <f t="shared" si="53"/>
        <v>0.99998596853786414</v>
      </c>
    </row>
    <row r="328" spans="1:8" outlineLevel="6" x14ac:dyDescent="0.25">
      <c r="A328" s="8" t="s">
        <v>222</v>
      </c>
      <c r="B328" s="9" t="s">
        <v>221</v>
      </c>
      <c r="C328" s="9" t="s">
        <v>144</v>
      </c>
      <c r="D328" s="9" t="s">
        <v>4</v>
      </c>
      <c r="E328" s="22">
        <f>E329+E346</f>
        <v>32919.745000000003</v>
      </c>
      <c r="F328" s="22">
        <f>F329+F346</f>
        <v>34032.429000000004</v>
      </c>
      <c r="G328" s="22">
        <f>G329+G346</f>
        <v>33820.063000000002</v>
      </c>
      <c r="H328" s="40">
        <f t="shared" si="53"/>
        <v>0.99375989295386458</v>
      </c>
    </row>
    <row r="329" spans="1:8" ht="37.5" outlineLevel="6" x14ac:dyDescent="0.25">
      <c r="A329" s="8" t="s">
        <v>291</v>
      </c>
      <c r="B329" s="9" t="s">
        <v>221</v>
      </c>
      <c r="C329" s="9" t="s">
        <v>172</v>
      </c>
      <c r="D329" s="9" t="s">
        <v>4</v>
      </c>
      <c r="E329" s="22">
        <f>E330</f>
        <v>19870.133000000002</v>
      </c>
      <c r="F329" s="22">
        <f>F330</f>
        <v>20053.890000000003</v>
      </c>
      <c r="G329" s="22">
        <f>G330</f>
        <v>19841.524000000001</v>
      </c>
      <c r="H329" s="40">
        <f t="shared" si="53"/>
        <v>0.98941023412415241</v>
      </c>
    </row>
    <row r="330" spans="1:8" ht="37.5" outlineLevel="3" x14ac:dyDescent="0.25">
      <c r="A330" s="8" t="s">
        <v>284</v>
      </c>
      <c r="B330" s="9" t="s">
        <v>221</v>
      </c>
      <c r="C330" s="9" t="s">
        <v>187</v>
      </c>
      <c r="D330" s="9" t="s">
        <v>4</v>
      </c>
      <c r="E330" s="22">
        <f>E337+E334+E331+E340+E343</f>
        <v>19870.133000000002</v>
      </c>
      <c r="F330" s="22">
        <f>F337+F334+F331+F340+F343</f>
        <v>20053.890000000003</v>
      </c>
      <c r="G330" s="22">
        <f>G337+G334+G331+G340+G343</f>
        <v>19841.524000000001</v>
      </c>
      <c r="H330" s="40">
        <f t="shared" si="53"/>
        <v>0.98941023412415241</v>
      </c>
    </row>
    <row r="331" spans="1:8" ht="39.75" customHeight="1" outlineLevel="4" x14ac:dyDescent="0.25">
      <c r="A331" s="8" t="s">
        <v>130</v>
      </c>
      <c r="B331" s="9" t="s">
        <v>221</v>
      </c>
      <c r="C331" s="9" t="s">
        <v>189</v>
      </c>
      <c r="D331" s="9" t="s">
        <v>4</v>
      </c>
      <c r="E331" s="22">
        <f t="shared" ref="E331:G332" si="73">E332</f>
        <v>19740.233</v>
      </c>
      <c r="F331" s="22">
        <f t="shared" si="73"/>
        <v>19833.810000000001</v>
      </c>
      <c r="G331" s="22">
        <f t="shared" si="73"/>
        <v>19625.569</v>
      </c>
      <c r="H331" s="40">
        <f t="shared" si="53"/>
        <v>0.98950070611748309</v>
      </c>
    </row>
    <row r="332" spans="1:8" ht="37.5" outlineLevel="5" x14ac:dyDescent="0.25">
      <c r="A332" s="8" t="s">
        <v>47</v>
      </c>
      <c r="B332" s="9" t="s">
        <v>221</v>
      </c>
      <c r="C332" s="9" t="s">
        <v>189</v>
      </c>
      <c r="D332" s="9" t="s">
        <v>48</v>
      </c>
      <c r="E332" s="22">
        <f t="shared" si="73"/>
        <v>19740.233</v>
      </c>
      <c r="F332" s="22">
        <f t="shared" si="73"/>
        <v>19833.810000000001</v>
      </c>
      <c r="G332" s="22">
        <f t="shared" si="73"/>
        <v>19625.569</v>
      </c>
      <c r="H332" s="40">
        <f t="shared" si="53"/>
        <v>0.98950070611748309</v>
      </c>
    </row>
    <row r="333" spans="1:8" outlineLevel="6" x14ac:dyDescent="0.25">
      <c r="A333" s="8" t="s">
        <v>87</v>
      </c>
      <c r="B333" s="9" t="s">
        <v>221</v>
      </c>
      <c r="C333" s="9" t="s">
        <v>189</v>
      </c>
      <c r="D333" s="9" t="s">
        <v>88</v>
      </c>
      <c r="E333" s="22">
        <v>19740.233</v>
      </c>
      <c r="F333" s="22">
        <v>19833.810000000001</v>
      </c>
      <c r="G333" s="22">
        <v>19625.569</v>
      </c>
      <c r="H333" s="40">
        <f t="shared" si="53"/>
        <v>0.98950070611748309</v>
      </c>
    </row>
    <row r="334" spans="1:8" outlineLevel="6" x14ac:dyDescent="0.25">
      <c r="A334" s="8" t="s">
        <v>236</v>
      </c>
      <c r="B334" s="9" t="s">
        <v>221</v>
      </c>
      <c r="C334" s="9" t="s">
        <v>305</v>
      </c>
      <c r="D334" s="9" t="s">
        <v>4</v>
      </c>
      <c r="E334" s="22">
        <f t="shared" ref="E334:G335" si="74">E335</f>
        <v>50</v>
      </c>
      <c r="F334" s="22">
        <f t="shared" si="74"/>
        <v>50</v>
      </c>
      <c r="G334" s="22">
        <f t="shared" si="74"/>
        <v>46.783999999999999</v>
      </c>
      <c r="H334" s="40">
        <f t="shared" si="53"/>
        <v>0.93567999999999996</v>
      </c>
    </row>
    <row r="335" spans="1:8" ht="37.5" outlineLevel="6" x14ac:dyDescent="0.25">
      <c r="A335" s="8" t="s">
        <v>47</v>
      </c>
      <c r="B335" s="9" t="s">
        <v>221</v>
      </c>
      <c r="C335" s="9" t="s">
        <v>305</v>
      </c>
      <c r="D335" s="9" t="s">
        <v>48</v>
      </c>
      <c r="E335" s="22">
        <f t="shared" si="74"/>
        <v>50</v>
      </c>
      <c r="F335" s="22">
        <f t="shared" si="74"/>
        <v>50</v>
      </c>
      <c r="G335" s="22">
        <f t="shared" si="74"/>
        <v>46.783999999999999</v>
      </c>
      <c r="H335" s="40">
        <f t="shared" si="53"/>
        <v>0.93567999999999996</v>
      </c>
    </row>
    <row r="336" spans="1:8" outlineLevel="6" x14ac:dyDescent="0.25">
      <c r="A336" s="8" t="s">
        <v>87</v>
      </c>
      <c r="B336" s="9" t="s">
        <v>221</v>
      </c>
      <c r="C336" s="9" t="s">
        <v>305</v>
      </c>
      <c r="D336" s="9" t="s">
        <v>88</v>
      </c>
      <c r="E336" s="22">
        <v>50</v>
      </c>
      <c r="F336" s="22">
        <v>50</v>
      </c>
      <c r="G336" s="22">
        <v>46.783999999999999</v>
      </c>
      <c r="H336" s="40">
        <f t="shared" si="53"/>
        <v>0.93567999999999996</v>
      </c>
    </row>
    <row r="337" spans="1:8" outlineLevel="4" x14ac:dyDescent="0.25">
      <c r="A337" s="8" t="s">
        <v>127</v>
      </c>
      <c r="B337" s="9" t="s">
        <v>221</v>
      </c>
      <c r="C337" s="9" t="s">
        <v>188</v>
      </c>
      <c r="D337" s="9" t="s">
        <v>4</v>
      </c>
      <c r="E337" s="22">
        <f t="shared" ref="E337:G338" si="75">E338</f>
        <v>79.900000000000006</v>
      </c>
      <c r="F337" s="22">
        <f t="shared" si="75"/>
        <v>79.900000000000006</v>
      </c>
      <c r="G337" s="22">
        <f t="shared" si="75"/>
        <v>79.09</v>
      </c>
      <c r="H337" s="40">
        <f t="shared" si="53"/>
        <v>0.98986232790988737</v>
      </c>
    </row>
    <row r="338" spans="1:8" ht="37.5" outlineLevel="5" x14ac:dyDescent="0.25">
      <c r="A338" s="8" t="s">
        <v>47</v>
      </c>
      <c r="B338" s="9" t="s">
        <v>221</v>
      </c>
      <c r="C338" s="9" t="s">
        <v>188</v>
      </c>
      <c r="D338" s="9" t="s">
        <v>48</v>
      </c>
      <c r="E338" s="22">
        <f t="shared" si="75"/>
        <v>79.900000000000006</v>
      </c>
      <c r="F338" s="22">
        <f t="shared" si="75"/>
        <v>79.900000000000006</v>
      </c>
      <c r="G338" s="22">
        <f t="shared" si="75"/>
        <v>79.09</v>
      </c>
      <c r="H338" s="40">
        <f t="shared" si="53"/>
        <v>0.98986232790988737</v>
      </c>
    </row>
    <row r="339" spans="1:8" outlineLevel="6" x14ac:dyDescent="0.25">
      <c r="A339" s="8" t="s">
        <v>87</v>
      </c>
      <c r="B339" s="9" t="s">
        <v>221</v>
      </c>
      <c r="C339" s="9" t="s">
        <v>188</v>
      </c>
      <c r="D339" s="9" t="s">
        <v>88</v>
      </c>
      <c r="E339" s="22">
        <v>79.900000000000006</v>
      </c>
      <c r="F339" s="22">
        <v>79.900000000000006</v>
      </c>
      <c r="G339" s="22">
        <v>79.09</v>
      </c>
      <c r="H339" s="40">
        <f t="shared" si="53"/>
        <v>0.98986232790988737</v>
      </c>
    </row>
    <row r="340" spans="1:8" ht="75" outlineLevel="6" x14ac:dyDescent="0.25">
      <c r="A340" s="11" t="s">
        <v>361</v>
      </c>
      <c r="B340" s="9" t="s">
        <v>221</v>
      </c>
      <c r="C340" s="9" t="s">
        <v>362</v>
      </c>
      <c r="D340" s="9" t="s">
        <v>4</v>
      </c>
      <c r="E340" s="22">
        <f t="shared" ref="E340:G341" si="76">E341</f>
        <v>0</v>
      </c>
      <c r="F340" s="22">
        <f t="shared" si="76"/>
        <v>1</v>
      </c>
      <c r="G340" s="22">
        <f t="shared" si="76"/>
        <v>0.90100000000000002</v>
      </c>
      <c r="H340" s="40">
        <f t="shared" ref="H340:H403" si="77">G340/F340</f>
        <v>0.90100000000000002</v>
      </c>
    </row>
    <row r="341" spans="1:8" ht="37.5" outlineLevel="6" x14ac:dyDescent="0.25">
      <c r="A341" s="8" t="s">
        <v>47</v>
      </c>
      <c r="B341" s="9" t="s">
        <v>221</v>
      </c>
      <c r="C341" s="9" t="s">
        <v>362</v>
      </c>
      <c r="D341" s="9" t="s">
        <v>48</v>
      </c>
      <c r="E341" s="22">
        <f t="shared" si="76"/>
        <v>0</v>
      </c>
      <c r="F341" s="22">
        <f t="shared" si="76"/>
        <v>1</v>
      </c>
      <c r="G341" s="22">
        <f t="shared" si="76"/>
        <v>0.90100000000000002</v>
      </c>
      <c r="H341" s="40">
        <f t="shared" si="77"/>
        <v>0.90100000000000002</v>
      </c>
    </row>
    <row r="342" spans="1:8" outlineLevel="6" x14ac:dyDescent="0.25">
      <c r="A342" s="8" t="s">
        <v>87</v>
      </c>
      <c r="B342" s="9" t="s">
        <v>221</v>
      </c>
      <c r="C342" s="9" t="s">
        <v>362</v>
      </c>
      <c r="D342" s="9" t="s">
        <v>88</v>
      </c>
      <c r="E342" s="22">
        <v>0</v>
      </c>
      <c r="F342" s="22">
        <v>1</v>
      </c>
      <c r="G342" s="22">
        <v>0.90100000000000002</v>
      </c>
      <c r="H342" s="40">
        <f t="shared" si="77"/>
        <v>0.90100000000000002</v>
      </c>
    </row>
    <row r="343" spans="1:8" ht="54.75" customHeight="1" outlineLevel="6" x14ac:dyDescent="0.25">
      <c r="A343" s="11" t="s">
        <v>371</v>
      </c>
      <c r="B343" s="9" t="s">
        <v>221</v>
      </c>
      <c r="C343" s="9" t="s">
        <v>374</v>
      </c>
      <c r="D343" s="9" t="s">
        <v>4</v>
      </c>
      <c r="E343" s="22">
        <f t="shared" ref="E343:G344" si="78">E344</f>
        <v>0</v>
      </c>
      <c r="F343" s="22">
        <f t="shared" si="78"/>
        <v>89.18</v>
      </c>
      <c r="G343" s="22">
        <f t="shared" si="78"/>
        <v>89.18</v>
      </c>
      <c r="H343" s="40">
        <f t="shared" si="77"/>
        <v>1</v>
      </c>
    </row>
    <row r="344" spans="1:8" ht="37.5" outlineLevel="6" x14ac:dyDescent="0.25">
      <c r="A344" s="8" t="s">
        <v>47</v>
      </c>
      <c r="B344" s="9" t="s">
        <v>221</v>
      </c>
      <c r="C344" s="9" t="s">
        <v>374</v>
      </c>
      <c r="D344" s="9" t="s">
        <v>48</v>
      </c>
      <c r="E344" s="22">
        <f t="shared" si="78"/>
        <v>0</v>
      </c>
      <c r="F344" s="22">
        <f t="shared" si="78"/>
        <v>89.18</v>
      </c>
      <c r="G344" s="22">
        <f t="shared" si="78"/>
        <v>89.18</v>
      </c>
      <c r="H344" s="40">
        <f t="shared" si="77"/>
        <v>1</v>
      </c>
    </row>
    <row r="345" spans="1:8" outlineLevel="6" x14ac:dyDescent="0.25">
      <c r="A345" s="8" t="s">
        <v>87</v>
      </c>
      <c r="B345" s="9" t="s">
        <v>221</v>
      </c>
      <c r="C345" s="9" t="s">
        <v>374</v>
      </c>
      <c r="D345" s="9" t="s">
        <v>88</v>
      </c>
      <c r="E345" s="22">
        <v>0</v>
      </c>
      <c r="F345" s="22">
        <v>89.18</v>
      </c>
      <c r="G345" s="22">
        <v>89.18</v>
      </c>
      <c r="H345" s="40">
        <f t="shared" si="77"/>
        <v>1</v>
      </c>
    </row>
    <row r="346" spans="1:8" ht="37.5" outlineLevel="2" x14ac:dyDescent="0.25">
      <c r="A346" s="8" t="s">
        <v>292</v>
      </c>
      <c r="B346" s="9" t="s">
        <v>221</v>
      </c>
      <c r="C346" s="9" t="s">
        <v>170</v>
      </c>
      <c r="D346" s="9" t="s">
        <v>4</v>
      </c>
      <c r="E346" s="22">
        <f t="shared" ref="E346:G348" si="79">E347</f>
        <v>13049.611999999999</v>
      </c>
      <c r="F346" s="22">
        <f t="shared" si="79"/>
        <v>13978.539000000001</v>
      </c>
      <c r="G346" s="22">
        <f t="shared" si="79"/>
        <v>13978.539000000001</v>
      </c>
      <c r="H346" s="40">
        <f t="shared" si="77"/>
        <v>1</v>
      </c>
    </row>
    <row r="347" spans="1:8" ht="37.5" outlineLevel="4" x14ac:dyDescent="0.25">
      <c r="A347" s="8" t="s">
        <v>86</v>
      </c>
      <c r="B347" s="9" t="s">
        <v>221</v>
      </c>
      <c r="C347" s="9" t="s">
        <v>171</v>
      </c>
      <c r="D347" s="9" t="s">
        <v>4</v>
      </c>
      <c r="E347" s="22">
        <f t="shared" si="79"/>
        <v>13049.611999999999</v>
      </c>
      <c r="F347" s="22">
        <f t="shared" si="79"/>
        <v>13978.539000000001</v>
      </c>
      <c r="G347" s="22">
        <f t="shared" si="79"/>
        <v>13978.539000000001</v>
      </c>
      <c r="H347" s="40">
        <f t="shared" si="77"/>
        <v>1</v>
      </c>
    </row>
    <row r="348" spans="1:8" ht="37.5" outlineLevel="5" x14ac:dyDescent="0.25">
      <c r="A348" s="8" t="s">
        <v>47</v>
      </c>
      <c r="B348" s="9" t="s">
        <v>221</v>
      </c>
      <c r="C348" s="9" t="s">
        <v>171</v>
      </c>
      <c r="D348" s="9" t="s">
        <v>48</v>
      </c>
      <c r="E348" s="22">
        <f t="shared" si="79"/>
        <v>13049.611999999999</v>
      </c>
      <c r="F348" s="22">
        <f t="shared" si="79"/>
        <v>13978.539000000001</v>
      </c>
      <c r="G348" s="22">
        <f t="shared" si="79"/>
        <v>13978.539000000001</v>
      </c>
      <c r="H348" s="40">
        <f t="shared" si="77"/>
        <v>1</v>
      </c>
    </row>
    <row r="349" spans="1:8" outlineLevel="6" x14ac:dyDescent="0.25">
      <c r="A349" s="8" t="s">
        <v>87</v>
      </c>
      <c r="B349" s="9" t="s">
        <v>221</v>
      </c>
      <c r="C349" s="9" t="s">
        <v>171</v>
      </c>
      <c r="D349" s="9" t="s">
        <v>88</v>
      </c>
      <c r="E349" s="22">
        <v>13049.611999999999</v>
      </c>
      <c r="F349" s="22">
        <v>13978.539000000001</v>
      </c>
      <c r="G349" s="22">
        <v>13978.539000000001</v>
      </c>
      <c r="H349" s="40">
        <f t="shared" si="77"/>
        <v>1</v>
      </c>
    </row>
    <row r="350" spans="1:8" outlineLevel="1" x14ac:dyDescent="0.25">
      <c r="A350" s="8" t="s">
        <v>89</v>
      </c>
      <c r="B350" s="9" t="s">
        <v>90</v>
      </c>
      <c r="C350" s="9" t="s">
        <v>144</v>
      </c>
      <c r="D350" s="9" t="s">
        <v>4</v>
      </c>
      <c r="E350" s="22">
        <f>E351</f>
        <v>2866</v>
      </c>
      <c r="F350" s="22">
        <f>F351</f>
        <v>3502.058</v>
      </c>
      <c r="G350" s="22">
        <f>G351</f>
        <v>3439.998</v>
      </c>
      <c r="H350" s="40">
        <f t="shared" si="77"/>
        <v>0.98227899138163899</v>
      </c>
    </row>
    <row r="351" spans="1:8" ht="37.5" outlineLevel="2" x14ac:dyDescent="0.25">
      <c r="A351" s="8" t="s">
        <v>291</v>
      </c>
      <c r="B351" s="9" t="s">
        <v>90</v>
      </c>
      <c r="C351" s="9" t="s">
        <v>172</v>
      </c>
      <c r="D351" s="9" t="s">
        <v>4</v>
      </c>
      <c r="E351" s="22">
        <f>E352+E361</f>
        <v>2866</v>
      </c>
      <c r="F351" s="22">
        <f>F352+F361</f>
        <v>3502.058</v>
      </c>
      <c r="G351" s="22">
        <f>G352+G361</f>
        <v>3439.998</v>
      </c>
      <c r="H351" s="40">
        <f t="shared" si="77"/>
        <v>0.98227899138163899</v>
      </c>
    </row>
    <row r="352" spans="1:8" ht="37.5" outlineLevel="3" x14ac:dyDescent="0.25">
      <c r="A352" s="8" t="s">
        <v>293</v>
      </c>
      <c r="B352" s="9" t="s">
        <v>90</v>
      </c>
      <c r="C352" s="9" t="s">
        <v>184</v>
      </c>
      <c r="D352" s="9" t="s">
        <v>4</v>
      </c>
      <c r="E352" s="22">
        <f>E356+E353</f>
        <v>2792</v>
      </c>
      <c r="F352" s="22">
        <f>F356+F353</f>
        <v>3428.058</v>
      </c>
      <c r="G352" s="22">
        <f>G356+G353</f>
        <v>3365.998</v>
      </c>
      <c r="H352" s="40">
        <f t="shared" si="77"/>
        <v>0.98189645566090189</v>
      </c>
    </row>
    <row r="353" spans="1:8" ht="37.5" outlineLevel="3" x14ac:dyDescent="0.25">
      <c r="A353" s="8" t="s">
        <v>91</v>
      </c>
      <c r="B353" s="9" t="s">
        <v>90</v>
      </c>
      <c r="C353" s="9" t="s">
        <v>204</v>
      </c>
      <c r="D353" s="9" t="s">
        <v>4</v>
      </c>
      <c r="E353" s="22">
        <f t="shared" ref="E353:G354" si="80">E354</f>
        <v>70</v>
      </c>
      <c r="F353" s="22">
        <f t="shared" si="80"/>
        <v>70</v>
      </c>
      <c r="G353" s="22">
        <f t="shared" si="80"/>
        <v>69.814999999999998</v>
      </c>
      <c r="H353" s="40">
        <f t="shared" si="77"/>
        <v>0.99735714285714283</v>
      </c>
    </row>
    <row r="354" spans="1:8" ht="17.25" customHeight="1" outlineLevel="3" x14ac:dyDescent="0.25">
      <c r="A354" s="8" t="s">
        <v>14</v>
      </c>
      <c r="B354" s="9" t="s">
        <v>90</v>
      </c>
      <c r="C354" s="9" t="s">
        <v>204</v>
      </c>
      <c r="D354" s="9" t="s">
        <v>15</v>
      </c>
      <c r="E354" s="22">
        <f t="shared" si="80"/>
        <v>70</v>
      </c>
      <c r="F354" s="22">
        <f t="shared" si="80"/>
        <v>70</v>
      </c>
      <c r="G354" s="22">
        <f t="shared" si="80"/>
        <v>69.814999999999998</v>
      </c>
      <c r="H354" s="40">
        <f t="shared" si="77"/>
        <v>0.99735714285714283</v>
      </c>
    </row>
    <row r="355" spans="1:8" ht="23.25" customHeight="1" outlineLevel="3" x14ac:dyDescent="0.25">
      <c r="A355" s="8" t="s">
        <v>16</v>
      </c>
      <c r="B355" s="9" t="s">
        <v>90</v>
      </c>
      <c r="C355" s="9" t="s">
        <v>204</v>
      </c>
      <c r="D355" s="9" t="s">
        <v>17</v>
      </c>
      <c r="E355" s="22">
        <v>70</v>
      </c>
      <c r="F355" s="22">
        <v>70</v>
      </c>
      <c r="G355" s="22">
        <v>69.814999999999998</v>
      </c>
      <c r="H355" s="40">
        <f t="shared" si="77"/>
        <v>0.99735714285714283</v>
      </c>
    </row>
    <row r="356" spans="1:8" ht="93.75" outlineLevel="4" x14ac:dyDescent="0.25">
      <c r="A356" s="3" t="s">
        <v>256</v>
      </c>
      <c r="B356" s="9" t="s">
        <v>90</v>
      </c>
      <c r="C356" s="9" t="s">
        <v>190</v>
      </c>
      <c r="D356" s="9" t="s">
        <v>4</v>
      </c>
      <c r="E356" s="22">
        <f>E359+E357</f>
        <v>2722</v>
      </c>
      <c r="F356" s="22">
        <f>F359+F357</f>
        <v>3358.058</v>
      </c>
      <c r="G356" s="22">
        <f>G359+G357</f>
        <v>3296.183</v>
      </c>
      <c r="H356" s="40">
        <f t="shared" si="77"/>
        <v>0.98157417173854655</v>
      </c>
    </row>
    <row r="357" spans="1:8" outlineLevel="6" x14ac:dyDescent="0.25">
      <c r="A357" s="8" t="s">
        <v>104</v>
      </c>
      <c r="B357" s="9" t="s">
        <v>90</v>
      </c>
      <c r="C357" s="9" t="s">
        <v>190</v>
      </c>
      <c r="D357" s="9" t="s">
        <v>105</v>
      </c>
      <c r="E357" s="22">
        <f>E358</f>
        <v>300</v>
      </c>
      <c r="F357" s="22">
        <f>F358</f>
        <v>400</v>
      </c>
      <c r="G357" s="22">
        <f>G358</f>
        <v>338.53</v>
      </c>
      <c r="H357" s="40">
        <f t="shared" si="77"/>
        <v>0.84632499999999988</v>
      </c>
    </row>
    <row r="358" spans="1:8" ht="37.5" outlineLevel="6" x14ac:dyDescent="0.25">
      <c r="A358" s="8" t="s">
        <v>110</v>
      </c>
      <c r="B358" s="9" t="s">
        <v>90</v>
      </c>
      <c r="C358" s="9" t="s">
        <v>190</v>
      </c>
      <c r="D358" s="9" t="s">
        <v>111</v>
      </c>
      <c r="E358" s="22">
        <v>300</v>
      </c>
      <c r="F358" s="22">
        <v>400</v>
      </c>
      <c r="G358" s="22">
        <v>338.53</v>
      </c>
      <c r="H358" s="40">
        <f t="shared" si="77"/>
        <v>0.84632499999999988</v>
      </c>
    </row>
    <row r="359" spans="1:8" ht="37.5" outlineLevel="5" x14ac:dyDescent="0.25">
      <c r="A359" s="8" t="s">
        <v>47</v>
      </c>
      <c r="B359" s="9" t="s">
        <v>90</v>
      </c>
      <c r="C359" s="9" t="s">
        <v>190</v>
      </c>
      <c r="D359" s="9" t="s">
        <v>48</v>
      </c>
      <c r="E359" s="22">
        <f>E360</f>
        <v>2422</v>
      </c>
      <c r="F359" s="22">
        <f>F360</f>
        <v>2958.058</v>
      </c>
      <c r="G359" s="22">
        <f>G360</f>
        <v>2957.6529999999998</v>
      </c>
      <c r="H359" s="40">
        <f t="shared" si="77"/>
        <v>0.99986308584889139</v>
      </c>
    </row>
    <row r="360" spans="1:8" outlineLevel="6" x14ac:dyDescent="0.25">
      <c r="A360" s="8" t="s">
        <v>87</v>
      </c>
      <c r="B360" s="9" t="s">
        <v>90</v>
      </c>
      <c r="C360" s="9" t="s">
        <v>190</v>
      </c>
      <c r="D360" s="9" t="s">
        <v>88</v>
      </c>
      <c r="E360" s="22">
        <v>2422</v>
      </c>
      <c r="F360" s="22">
        <v>2958.058</v>
      </c>
      <c r="G360" s="22">
        <v>2957.6529999999998</v>
      </c>
      <c r="H360" s="40">
        <f t="shared" si="77"/>
        <v>0.99986308584889139</v>
      </c>
    </row>
    <row r="361" spans="1:8" outlineLevel="4" x14ac:dyDescent="0.25">
      <c r="A361" s="8" t="s">
        <v>92</v>
      </c>
      <c r="B361" s="9" t="s">
        <v>90</v>
      </c>
      <c r="C361" s="9" t="s">
        <v>191</v>
      </c>
      <c r="D361" s="9" t="s">
        <v>4</v>
      </c>
      <c r="E361" s="22">
        <f t="shared" ref="E361:G362" si="81">E362</f>
        <v>74</v>
      </c>
      <c r="F361" s="22">
        <f t="shared" si="81"/>
        <v>74</v>
      </c>
      <c r="G361" s="22">
        <f t="shared" si="81"/>
        <v>74</v>
      </c>
      <c r="H361" s="40">
        <f t="shared" si="77"/>
        <v>1</v>
      </c>
    </row>
    <row r="362" spans="1:8" ht="18.75" customHeight="1" outlineLevel="5" x14ac:dyDescent="0.25">
      <c r="A362" s="8" t="s">
        <v>14</v>
      </c>
      <c r="B362" s="9" t="s">
        <v>90</v>
      </c>
      <c r="C362" s="9" t="s">
        <v>191</v>
      </c>
      <c r="D362" s="9" t="s">
        <v>15</v>
      </c>
      <c r="E362" s="22">
        <f t="shared" si="81"/>
        <v>74</v>
      </c>
      <c r="F362" s="22">
        <f t="shared" si="81"/>
        <v>74</v>
      </c>
      <c r="G362" s="22">
        <f t="shared" si="81"/>
        <v>74</v>
      </c>
      <c r="H362" s="40">
        <f t="shared" si="77"/>
        <v>1</v>
      </c>
    </row>
    <row r="363" spans="1:8" ht="18.75" customHeight="1" outlineLevel="6" x14ac:dyDescent="0.25">
      <c r="A363" s="8" t="s">
        <v>16</v>
      </c>
      <c r="B363" s="9" t="s">
        <v>90</v>
      </c>
      <c r="C363" s="9" t="s">
        <v>191</v>
      </c>
      <c r="D363" s="9" t="s">
        <v>17</v>
      </c>
      <c r="E363" s="22">
        <v>74</v>
      </c>
      <c r="F363" s="22">
        <v>74</v>
      </c>
      <c r="G363" s="22">
        <v>74</v>
      </c>
      <c r="H363" s="40">
        <f t="shared" si="77"/>
        <v>1</v>
      </c>
    </row>
    <row r="364" spans="1:8" outlineLevel="1" x14ac:dyDescent="0.25">
      <c r="A364" s="8" t="s">
        <v>131</v>
      </c>
      <c r="B364" s="9" t="s">
        <v>132</v>
      </c>
      <c r="C364" s="9" t="s">
        <v>144</v>
      </c>
      <c r="D364" s="9" t="s">
        <v>4</v>
      </c>
      <c r="E364" s="22">
        <f>E365</f>
        <v>17311.39</v>
      </c>
      <c r="F364" s="22">
        <f>F365</f>
        <v>17904.333999999999</v>
      </c>
      <c r="G364" s="22">
        <f>G365</f>
        <v>17527.108</v>
      </c>
      <c r="H364" s="40">
        <f t="shared" si="77"/>
        <v>0.97893102306960988</v>
      </c>
    </row>
    <row r="365" spans="1:8" ht="37.5" outlineLevel="2" x14ac:dyDescent="0.25">
      <c r="A365" s="8" t="s">
        <v>291</v>
      </c>
      <c r="B365" s="9" t="s">
        <v>132</v>
      </c>
      <c r="C365" s="9" t="s">
        <v>172</v>
      </c>
      <c r="D365" s="9" t="s">
        <v>4</v>
      </c>
      <c r="E365" s="22">
        <f>E366+E373+E382</f>
        <v>17311.39</v>
      </c>
      <c r="F365" s="22">
        <f>F366+F373+F382</f>
        <v>17904.333999999999</v>
      </c>
      <c r="G365" s="22">
        <f>G366+G373+G382</f>
        <v>17527.108</v>
      </c>
      <c r="H365" s="40">
        <f t="shared" si="77"/>
        <v>0.97893102306960988</v>
      </c>
    </row>
    <row r="366" spans="1:8" ht="37.5" outlineLevel="4" x14ac:dyDescent="0.25">
      <c r="A366" s="8" t="s">
        <v>9</v>
      </c>
      <c r="B366" s="9" t="s">
        <v>132</v>
      </c>
      <c r="C366" s="9" t="s">
        <v>192</v>
      </c>
      <c r="D366" s="9" t="s">
        <v>4</v>
      </c>
      <c r="E366" s="22">
        <f>E367+E369+E371</f>
        <v>2715.1000000000004</v>
      </c>
      <c r="F366" s="22">
        <f>F367+F369+F371</f>
        <v>3453.806</v>
      </c>
      <c r="G366" s="22">
        <f>G367+G369+G371</f>
        <v>3370.0720000000001</v>
      </c>
      <c r="H366" s="40">
        <f t="shared" si="77"/>
        <v>0.9757560210388192</v>
      </c>
    </row>
    <row r="367" spans="1:8" ht="75" outlineLevel="5" x14ac:dyDescent="0.25">
      <c r="A367" s="8" t="s">
        <v>10</v>
      </c>
      <c r="B367" s="9" t="s">
        <v>132</v>
      </c>
      <c r="C367" s="9" t="s">
        <v>192</v>
      </c>
      <c r="D367" s="9" t="s">
        <v>11</v>
      </c>
      <c r="E367" s="22">
        <f>E368</f>
        <v>2672.3</v>
      </c>
      <c r="F367" s="22">
        <f>F368</f>
        <v>2925.2060000000001</v>
      </c>
      <c r="G367" s="22">
        <f>G368</f>
        <v>2923.19</v>
      </c>
      <c r="H367" s="40">
        <f t="shared" si="77"/>
        <v>0.99931081776804775</v>
      </c>
    </row>
    <row r="368" spans="1:8" ht="37.5" outlineLevel="6" x14ac:dyDescent="0.25">
      <c r="A368" s="8" t="s">
        <v>12</v>
      </c>
      <c r="B368" s="9" t="s">
        <v>132</v>
      </c>
      <c r="C368" s="9" t="s">
        <v>192</v>
      </c>
      <c r="D368" s="9" t="s">
        <v>13</v>
      </c>
      <c r="E368" s="22">
        <v>2672.3</v>
      </c>
      <c r="F368" s="22">
        <v>2925.2060000000001</v>
      </c>
      <c r="G368" s="22">
        <v>2923.19</v>
      </c>
      <c r="H368" s="40">
        <f t="shared" si="77"/>
        <v>0.99931081776804775</v>
      </c>
    </row>
    <row r="369" spans="1:10" ht="18.75" customHeight="1" outlineLevel="5" x14ac:dyDescent="0.25">
      <c r="A369" s="8" t="s">
        <v>14</v>
      </c>
      <c r="B369" s="9" t="s">
        <v>132</v>
      </c>
      <c r="C369" s="9" t="s">
        <v>192</v>
      </c>
      <c r="D369" s="9" t="s">
        <v>15</v>
      </c>
      <c r="E369" s="22">
        <f>E370</f>
        <v>42.8</v>
      </c>
      <c r="F369" s="22">
        <f>F370</f>
        <v>481.6</v>
      </c>
      <c r="G369" s="22">
        <f>G370</f>
        <v>400.01100000000002</v>
      </c>
      <c r="H369" s="40">
        <f t="shared" si="77"/>
        <v>0.83058762458471758</v>
      </c>
    </row>
    <row r="370" spans="1:10" ht="20.25" customHeight="1" outlineLevel="6" x14ac:dyDescent="0.25">
      <c r="A370" s="8" t="s">
        <v>16</v>
      </c>
      <c r="B370" s="9" t="s">
        <v>132</v>
      </c>
      <c r="C370" s="9" t="s">
        <v>192</v>
      </c>
      <c r="D370" s="9" t="s">
        <v>17</v>
      </c>
      <c r="E370" s="22">
        <v>42.8</v>
      </c>
      <c r="F370" s="22">
        <v>481.6</v>
      </c>
      <c r="G370" s="22">
        <v>400.01100000000002</v>
      </c>
      <c r="H370" s="40">
        <f t="shared" si="77"/>
        <v>0.83058762458471758</v>
      </c>
    </row>
    <row r="371" spans="1:10" outlineLevel="6" x14ac:dyDescent="0.25">
      <c r="A371" s="8" t="s">
        <v>18</v>
      </c>
      <c r="B371" s="9" t="s">
        <v>132</v>
      </c>
      <c r="C371" s="9" t="s">
        <v>192</v>
      </c>
      <c r="D371" s="9" t="s">
        <v>19</v>
      </c>
      <c r="E371" s="22">
        <f>E372</f>
        <v>0</v>
      </c>
      <c r="F371" s="22">
        <f>F372</f>
        <v>47</v>
      </c>
      <c r="G371" s="22">
        <f>G372</f>
        <v>46.871000000000002</v>
      </c>
      <c r="H371" s="40">
        <f t="shared" si="77"/>
        <v>0.99725531914893617</v>
      </c>
    </row>
    <row r="372" spans="1:10" outlineLevel="6" x14ac:dyDescent="0.25">
      <c r="A372" s="8" t="s">
        <v>20</v>
      </c>
      <c r="B372" s="9" t="s">
        <v>132</v>
      </c>
      <c r="C372" s="9" t="s">
        <v>192</v>
      </c>
      <c r="D372" s="9" t="s">
        <v>21</v>
      </c>
      <c r="E372" s="22">
        <v>0</v>
      </c>
      <c r="F372" s="22">
        <v>47</v>
      </c>
      <c r="G372" s="22">
        <v>46.871000000000002</v>
      </c>
      <c r="H372" s="40">
        <f t="shared" si="77"/>
        <v>0.99725531914893617</v>
      </c>
    </row>
    <row r="373" spans="1:10" ht="37.5" outlineLevel="4" x14ac:dyDescent="0.25">
      <c r="A373" s="8" t="s">
        <v>43</v>
      </c>
      <c r="B373" s="9" t="s">
        <v>132</v>
      </c>
      <c r="C373" s="9" t="s">
        <v>193</v>
      </c>
      <c r="D373" s="9" t="s">
        <v>4</v>
      </c>
      <c r="E373" s="22">
        <f>E374+E376+E378+E380</f>
        <v>12902.5</v>
      </c>
      <c r="F373" s="22">
        <f>F374+F376+F378+F380</f>
        <v>12756.737999999999</v>
      </c>
      <c r="G373" s="22">
        <f>G374+G376+G378+G380</f>
        <v>12463.246000000001</v>
      </c>
      <c r="H373" s="40">
        <f t="shared" si="77"/>
        <v>0.9769931780365797</v>
      </c>
      <c r="J373" s="1" t="s">
        <v>62</v>
      </c>
    </row>
    <row r="374" spans="1:10" ht="75" outlineLevel="5" x14ac:dyDescent="0.25">
      <c r="A374" s="8" t="s">
        <v>10</v>
      </c>
      <c r="B374" s="9" t="s">
        <v>132</v>
      </c>
      <c r="C374" s="9" t="s">
        <v>193</v>
      </c>
      <c r="D374" s="9" t="s">
        <v>11</v>
      </c>
      <c r="E374" s="22">
        <f>E375</f>
        <v>10242.799999999999</v>
      </c>
      <c r="F374" s="22">
        <f>F375</f>
        <v>10241.5</v>
      </c>
      <c r="G374" s="22">
        <f>G375</f>
        <v>10179.313</v>
      </c>
      <c r="H374" s="40">
        <f t="shared" si="77"/>
        <v>0.99392794024312847</v>
      </c>
    </row>
    <row r="375" spans="1:10" outlineLevel="6" x14ac:dyDescent="0.25">
      <c r="A375" s="8" t="s">
        <v>44</v>
      </c>
      <c r="B375" s="9" t="s">
        <v>132</v>
      </c>
      <c r="C375" s="9" t="s">
        <v>193</v>
      </c>
      <c r="D375" s="9" t="s">
        <v>45</v>
      </c>
      <c r="E375" s="22">
        <v>10242.799999999999</v>
      </c>
      <c r="F375" s="22">
        <v>10241.5</v>
      </c>
      <c r="G375" s="22">
        <v>10179.313</v>
      </c>
      <c r="H375" s="40">
        <f t="shared" si="77"/>
        <v>0.99392794024312847</v>
      </c>
    </row>
    <row r="376" spans="1:10" ht="18.75" customHeight="1" outlineLevel="5" x14ac:dyDescent="0.25">
      <c r="A376" s="8" t="s">
        <v>14</v>
      </c>
      <c r="B376" s="9" t="s">
        <v>132</v>
      </c>
      <c r="C376" s="9" t="s">
        <v>193</v>
      </c>
      <c r="D376" s="9" t="s">
        <v>15</v>
      </c>
      <c r="E376" s="22">
        <f>E377</f>
        <v>2613.1999999999998</v>
      </c>
      <c r="F376" s="22">
        <f>F377</f>
        <v>2462.1999999999998</v>
      </c>
      <c r="G376" s="22">
        <f>G377</f>
        <v>2238.1889999999999</v>
      </c>
      <c r="H376" s="40">
        <f t="shared" si="77"/>
        <v>0.90901998212980262</v>
      </c>
    </row>
    <row r="377" spans="1:10" ht="21" customHeight="1" outlineLevel="6" x14ac:dyDescent="0.25">
      <c r="A377" s="8" t="s">
        <v>16</v>
      </c>
      <c r="B377" s="9" t="s">
        <v>132</v>
      </c>
      <c r="C377" s="9" t="s">
        <v>193</v>
      </c>
      <c r="D377" s="9" t="s">
        <v>17</v>
      </c>
      <c r="E377" s="22">
        <v>2613.1999999999998</v>
      </c>
      <c r="F377" s="22">
        <v>2462.1999999999998</v>
      </c>
      <c r="G377" s="22">
        <v>2238.1889999999999</v>
      </c>
      <c r="H377" s="40">
        <f t="shared" si="77"/>
        <v>0.90901998212980262</v>
      </c>
    </row>
    <row r="378" spans="1:10" outlineLevel="6" x14ac:dyDescent="0.25">
      <c r="A378" s="8" t="s">
        <v>104</v>
      </c>
      <c r="B378" s="9" t="s">
        <v>132</v>
      </c>
      <c r="C378" s="9" t="s">
        <v>193</v>
      </c>
      <c r="D378" s="9" t="s">
        <v>105</v>
      </c>
      <c r="E378" s="22">
        <f>E379</f>
        <v>0</v>
      </c>
      <c r="F378" s="22">
        <f>F379</f>
        <v>1.3</v>
      </c>
      <c r="G378" s="22">
        <f>G379</f>
        <v>1.2949999999999999</v>
      </c>
      <c r="H378" s="40">
        <f t="shared" si="77"/>
        <v>0.99615384615384606</v>
      </c>
    </row>
    <row r="379" spans="1:10" ht="37.5" outlineLevel="6" x14ac:dyDescent="0.25">
      <c r="A379" s="8" t="s">
        <v>110</v>
      </c>
      <c r="B379" s="9" t="s">
        <v>132</v>
      </c>
      <c r="C379" s="9" t="s">
        <v>193</v>
      </c>
      <c r="D379" s="9" t="s">
        <v>111</v>
      </c>
      <c r="E379" s="22">
        <v>0</v>
      </c>
      <c r="F379" s="22">
        <v>1.3</v>
      </c>
      <c r="G379" s="22">
        <v>1.2949999999999999</v>
      </c>
      <c r="H379" s="40">
        <f t="shared" si="77"/>
        <v>0.99615384615384606</v>
      </c>
    </row>
    <row r="380" spans="1:10" outlineLevel="5" x14ac:dyDescent="0.25">
      <c r="A380" s="8" t="s">
        <v>18</v>
      </c>
      <c r="B380" s="9" t="s">
        <v>132</v>
      </c>
      <c r="C380" s="9" t="s">
        <v>193</v>
      </c>
      <c r="D380" s="9" t="s">
        <v>19</v>
      </c>
      <c r="E380" s="22">
        <f>E381</f>
        <v>46.5</v>
      </c>
      <c r="F380" s="22">
        <f>F381</f>
        <v>51.738</v>
      </c>
      <c r="G380" s="22">
        <f>G381</f>
        <v>44.448999999999998</v>
      </c>
      <c r="H380" s="40">
        <f t="shared" si="77"/>
        <v>0.85911708995322589</v>
      </c>
    </row>
    <row r="381" spans="1:10" outlineLevel="6" x14ac:dyDescent="0.25">
      <c r="A381" s="8" t="s">
        <v>20</v>
      </c>
      <c r="B381" s="9" t="s">
        <v>132</v>
      </c>
      <c r="C381" s="9" t="s">
        <v>193</v>
      </c>
      <c r="D381" s="9" t="s">
        <v>21</v>
      </c>
      <c r="E381" s="22">
        <v>46.5</v>
      </c>
      <c r="F381" s="22">
        <v>51.738</v>
      </c>
      <c r="G381" s="22">
        <v>44.448999999999998</v>
      </c>
      <c r="H381" s="40">
        <f t="shared" si="77"/>
        <v>0.85911708995322589</v>
      </c>
    </row>
    <row r="382" spans="1:10" ht="37.5" outlineLevel="6" x14ac:dyDescent="0.25">
      <c r="A382" s="11" t="s">
        <v>46</v>
      </c>
      <c r="B382" s="9" t="s">
        <v>132</v>
      </c>
      <c r="C382" s="9" t="s">
        <v>194</v>
      </c>
      <c r="D382" s="9" t="s">
        <v>4</v>
      </c>
      <c r="E382" s="22">
        <f t="shared" ref="E382:G383" si="82">E383</f>
        <v>1693.79</v>
      </c>
      <c r="F382" s="22">
        <f t="shared" si="82"/>
        <v>1693.79</v>
      </c>
      <c r="G382" s="22">
        <f t="shared" si="82"/>
        <v>1693.79</v>
      </c>
      <c r="H382" s="40">
        <f t="shared" si="77"/>
        <v>1</v>
      </c>
    </row>
    <row r="383" spans="1:10" ht="37.5" outlineLevel="6" x14ac:dyDescent="0.25">
      <c r="A383" s="8" t="s">
        <v>47</v>
      </c>
      <c r="B383" s="9" t="s">
        <v>132</v>
      </c>
      <c r="C383" s="9" t="s">
        <v>194</v>
      </c>
      <c r="D383" s="9" t="s">
        <v>48</v>
      </c>
      <c r="E383" s="22">
        <f t="shared" si="82"/>
        <v>1693.79</v>
      </c>
      <c r="F383" s="22">
        <f t="shared" si="82"/>
        <v>1693.79</v>
      </c>
      <c r="G383" s="22">
        <f t="shared" si="82"/>
        <v>1693.79</v>
      </c>
      <c r="H383" s="40">
        <f t="shared" si="77"/>
        <v>1</v>
      </c>
    </row>
    <row r="384" spans="1:10" outlineLevel="6" x14ac:dyDescent="0.25">
      <c r="A384" s="8" t="s">
        <v>49</v>
      </c>
      <c r="B384" s="9" t="s">
        <v>132</v>
      </c>
      <c r="C384" s="9" t="s">
        <v>194</v>
      </c>
      <c r="D384" s="9" t="s">
        <v>50</v>
      </c>
      <c r="E384" s="22">
        <v>1693.79</v>
      </c>
      <c r="F384" s="22">
        <v>1693.79</v>
      </c>
      <c r="G384" s="22">
        <v>1693.79</v>
      </c>
      <c r="H384" s="40">
        <f t="shared" si="77"/>
        <v>1</v>
      </c>
    </row>
    <row r="385" spans="1:8" s="2" customFormat="1" x14ac:dyDescent="0.25">
      <c r="A385" s="6" t="s">
        <v>93</v>
      </c>
      <c r="B385" s="7" t="s">
        <v>94</v>
      </c>
      <c r="C385" s="7" t="s">
        <v>144</v>
      </c>
      <c r="D385" s="7" t="s">
        <v>4</v>
      </c>
      <c r="E385" s="21">
        <f t="shared" ref="E385:G386" si="83">E386</f>
        <v>7641.5029999999997</v>
      </c>
      <c r="F385" s="21">
        <f t="shared" si="83"/>
        <v>8749.1949999999997</v>
      </c>
      <c r="G385" s="21">
        <f t="shared" si="83"/>
        <v>8749.1949999999997</v>
      </c>
      <c r="H385" s="42">
        <f t="shared" si="77"/>
        <v>1</v>
      </c>
    </row>
    <row r="386" spans="1:8" outlineLevel="1" x14ac:dyDescent="0.25">
      <c r="A386" s="8" t="s">
        <v>95</v>
      </c>
      <c r="B386" s="9" t="s">
        <v>96</v>
      </c>
      <c r="C386" s="9" t="s">
        <v>144</v>
      </c>
      <c r="D386" s="9" t="s">
        <v>4</v>
      </c>
      <c r="E386" s="22">
        <f t="shared" si="83"/>
        <v>7641.5029999999997</v>
      </c>
      <c r="F386" s="22">
        <f t="shared" si="83"/>
        <v>8749.1949999999997</v>
      </c>
      <c r="G386" s="22">
        <f t="shared" si="83"/>
        <v>8749.1949999999997</v>
      </c>
      <c r="H386" s="40">
        <f t="shared" si="77"/>
        <v>1</v>
      </c>
    </row>
    <row r="387" spans="1:8" ht="37.5" outlineLevel="2" x14ac:dyDescent="0.25">
      <c r="A387" s="8" t="s">
        <v>292</v>
      </c>
      <c r="B387" s="9" t="s">
        <v>96</v>
      </c>
      <c r="C387" s="9" t="s">
        <v>170</v>
      </c>
      <c r="D387" s="9" t="s">
        <v>4</v>
      </c>
      <c r="E387" s="22">
        <f>E388+E397+E394+E391</f>
        <v>7641.5029999999997</v>
      </c>
      <c r="F387" s="22">
        <f>F388+F397+F394+F391</f>
        <v>8749.1949999999997</v>
      </c>
      <c r="G387" s="22">
        <f>G388+G397+G394+G391</f>
        <v>8749.1949999999997</v>
      </c>
      <c r="H387" s="40">
        <f t="shared" si="77"/>
        <v>1</v>
      </c>
    </row>
    <row r="388" spans="1:8" ht="35.25" customHeight="1" outlineLevel="2" x14ac:dyDescent="0.25">
      <c r="A388" s="8" t="s">
        <v>365</v>
      </c>
      <c r="B388" s="9" t="s">
        <v>96</v>
      </c>
      <c r="C388" s="9" t="s">
        <v>366</v>
      </c>
      <c r="D388" s="9" t="s">
        <v>4</v>
      </c>
      <c r="E388" s="22">
        <f t="shared" ref="E388:G389" si="84">E389</f>
        <v>0</v>
      </c>
      <c r="F388" s="22">
        <f t="shared" si="84"/>
        <v>1.476</v>
      </c>
      <c r="G388" s="22">
        <f t="shared" si="84"/>
        <v>1.476</v>
      </c>
      <c r="H388" s="40">
        <f t="shared" si="77"/>
        <v>1</v>
      </c>
    </row>
    <row r="389" spans="1:8" ht="37.5" outlineLevel="2" x14ac:dyDescent="0.25">
      <c r="A389" s="8" t="s">
        <v>47</v>
      </c>
      <c r="B389" s="9" t="s">
        <v>96</v>
      </c>
      <c r="C389" s="9" t="s">
        <v>366</v>
      </c>
      <c r="D389" s="9" t="s">
        <v>48</v>
      </c>
      <c r="E389" s="22">
        <f t="shared" si="84"/>
        <v>0</v>
      </c>
      <c r="F389" s="22">
        <f t="shared" si="84"/>
        <v>1.476</v>
      </c>
      <c r="G389" s="22">
        <f t="shared" si="84"/>
        <v>1.476</v>
      </c>
      <c r="H389" s="40">
        <f t="shared" si="77"/>
        <v>1</v>
      </c>
    </row>
    <row r="390" spans="1:8" outlineLevel="2" x14ac:dyDescent="0.25">
      <c r="A390" s="8" t="s">
        <v>87</v>
      </c>
      <c r="B390" s="9" t="s">
        <v>96</v>
      </c>
      <c r="C390" s="9" t="s">
        <v>366</v>
      </c>
      <c r="D390" s="9" t="s">
        <v>88</v>
      </c>
      <c r="E390" s="22">
        <v>0</v>
      </c>
      <c r="F390" s="22">
        <v>1.476</v>
      </c>
      <c r="G390" s="22">
        <v>1.476</v>
      </c>
      <c r="H390" s="40">
        <f t="shared" si="77"/>
        <v>1</v>
      </c>
    </row>
    <row r="391" spans="1:8" ht="37.5" outlineLevel="6" x14ac:dyDescent="0.25">
      <c r="A391" s="11" t="s">
        <v>98</v>
      </c>
      <c r="B391" s="9" t="s">
        <v>96</v>
      </c>
      <c r="C391" s="9" t="s">
        <v>175</v>
      </c>
      <c r="D391" s="9" t="s">
        <v>4</v>
      </c>
      <c r="E391" s="22">
        <f t="shared" ref="E391:G392" si="85">E392</f>
        <v>6920.5029999999997</v>
      </c>
      <c r="F391" s="22">
        <f t="shared" si="85"/>
        <v>7695.5230000000001</v>
      </c>
      <c r="G391" s="22">
        <f t="shared" si="85"/>
        <v>7695.5230000000001</v>
      </c>
      <c r="H391" s="40">
        <f t="shared" si="77"/>
        <v>1</v>
      </c>
    </row>
    <row r="392" spans="1:8" ht="37.5" outlineLevel="6" x14ac:dyDescent="0.25">
      <c r="A392" s="8" t="s">
        <v>47</v>
      </c>
      <c r="B392" s="9" t="s">
        <v>96</v>
      </c>
      <c r="C392" s="9" t="s">
        <v>175</v>
      </c>
      <c r="D392" s="9" t="s">
        <v>48</v>
      </c>
      <c r="E392" s="22">
        <f t="shared" si="85"/>
        <v>6920.5029999999997</v>
      </c>
      <c r="F392" s="22">
        <f t="shared" si="85"/>
        <v>7695.5230000000001</v>
      </c>
      <c r="G392" s="22">
        <f t="shared" si="85"/>
        <v>7695.5230000000001</v>
      </c>
      <c r="H392" s="40">
        <f t="shared" si="77"/>
        <v>1</v>
      </c>
    </row>
    <row r="393" spans="1:8" outlineLevel="6" x14ac:dyDescent="0.25">
      <c r="A393" s="8" t="s">
        <v>87</v>
      </c>
      <c r="B393" s="9" t="s">
        <v>96</v>
      </c>
      <c r="C393" s="9" t="s">
        <v>175</v>
      </c>
      <c r="D393" s="9" t="s">
        <v>88</v>
      </c>
      <c r="E393" s="22">
        <v>6920.5029999999997</v>
      </c>
      <c r="F393" s="22">
        <v>7695.5230000000001</v>
      </c>
      <c r="G393" s="22">
        <v>7695.5230000000001</v>
      </c>
      <c r="H393" s="40">
        <f t="shared" si="77"/>
        <v>1</v>
      </c>
    </row>
    <row r="394" spans="1:8" ht="75" outlineLevel="6" x14ac:dyDescent="0.25">
      <c r="A394" s="3" t="s">
        <v>307</v>
      </c>
      <c r="B394" s="9" t="s">
        <v>96</v>
      </c>
      <c r="C394" s="9" t="s">
        <v>323</v>
      </c>
      <c r="D394" s="9" t="s">
        <v>4</v>
      </c>
      <c r="E394" s="22">
        <f t="shared" ref="E394:G395" si="86">E395</f>
        <v>0</v>
      </c>
      <c r="F394" s="22">
        <f t="shared" si="86"/>
        <v>146.096</v>
      </c>
      <c r="G394" s="22">
        <f t="shared" si="86"/>
        <v>146.096</v>
      </c>
      <c r="H394" s="40">
        <f t="shared" si="77"/>
        <v>1</v>
      </c>
    </row>
    <row r="395" spans="1:8" ht="37.5" outlineLevel="6" x14ac:dyDescent="0.25">
      <c r="A395" s="8" t="s">
        <v>47</v>
      </c>
      <c r="B395" s="9" t="s">
        <v>96</v>
      </c>
      <c r="C395" s="9" t="s">
        <v>323</v>
      </c>
      <c r="D395" s="9" t="s">
        <v>48</v>
      </c>
      <c r="E395" s="22">
        <f t="shared" si="86"/>
        <v>0</v>
      </c>
      <c r="F395" s="22">
        <f t="shared" si="86"/>
        <v>146.096</v>
      </c>
      <c r="G395" s="22">
        <f t="shared" si="86"/>
        <v>146.096</v>
      </c>
      <c r="H395" s="40">
        <f t="shared" si="77"/>
        <v>1</v>
      </c>
    </row>
    <row r="396" spans="1:8" outlineLevel="6" x14ac:dyDescent="0.25">
      <c r="A396" s="8" t="s">
        <v>87</v>
      </c>
      <c r="B396" s="9" t="s">
        <v>96</v>
      </c>
      <c r="C396" s="9" t="s">
        <v>323</v>
      </c>
      <c r="D396" s="9" t="s">
        <v>88</v>
      </c>
      <c r="E396" s="22">
        <v>0</v>
      </c>
      <c r="F396" s="22">
        <v>146.096</v>
      </c>
      <c r="G396" s="22">
        <v>146.096</v>
      </c>
      <c r="H396" s="40">
        <f t="shared" si="77"/>
        <v>1</v>
      </c>
    </row>
    <row r="397" spans="1:8" outlineLevel="4" x14ac:dyDescent="0.25">
      <c r="A397" s="8" t="s">
        <v>97</v>
      </c>
      <c r="B397" s="9" t="s">
        <v>96</v>
      </c>
      <c r="C397" s="9" t="s">
        <v>174</v>
      </c>
      <c r="D397" s="9" t="s">
        <v>4</v>
      </c>
      <c r="E397" s="22">
        <f>E398</f>
        <v>721</v>
      </c>
      <c r="F397" s="22">
        <f>F398</f>
        <v>906.1</v>
      </c>
      <c r="G397" s="22">
        <f>G398</f>
        <v>906.1</v>
      </c>
      <c r="H397" s="40">
        <f t="shared" si="77"/>
        <v>1</v>
      </c>
    </row>
    <row r="398" spans="1:8" ht="37.5" outlineLevel="5" x14ac:dyDescent="0.25">
      <c r="A398" s="8" t="s">
        <v>47</v>
      </c>
      <c r="B398" s="9" t="s">
        <v>96</v>
      </c>
      <c r="C398" s="9" t="s">
        <v>174</v>
      </c>
      <c r="D398" s="9" t="s">
        <v>48</v>
      </c>
      <c r="E398" s="22">
        <f>E399+E400</f>
        <v>721</v>
      </c>
      <c r="F398" s="22">
        <f>F399+F400</f>
        <v>906.1</v>
      </c>
      <c r="G398" s="22">
        <f>G399+G400</f>
        <v>906.1</v>
      </c>
      <c r="H398" s="40">
        <f t="shared" si="77"/>
        <v>1</v>
      </c>
    </row>
    <row r="399" spans="1:8" outlineLevel="6" x14ac:dyDescent="0.25">
      <c r="A399" s="8" t="s">
        <v>87</v>
      </c>
      <c r="B399" s="9" t="s">
        <v>96</v>
      </c>
      <c r="C399" s="9" t="s">
        <v>174</v>
      </c>
      <c r="D399" s="9" t="s">
        <v>88</v>
      </c>
      <c r="E399" s="22">
        <v>607</v>
      </c>
      <c r="F399" s="22">
        <v>792.1</v>
      </c>
      <c r="G399" s="22">
        <v>792.1</v>
      </c>
      <c r="H399" s="40">
        <f t="shared" si="77"/>
        <v>1</v>
      </c>
    </row>
    <row r="400" spans="1:8" ht="36.75" customHeight="1" outlineLevel="6" x14ac:dyDescent="0.25">
      <c r="A400" s="8" t="s">
        <v>220</v>
      </c>
      <c r="B400" s="9" t="s">
        <v>96</v>
      </c>
      <c r="C400" s="9" t="s">
        <v>174</v>
      </c>
      <c r="D400" s="9" t="s">
        <v>219</v>
      </c>
      <c r="E400" s="22">
        <v>114</v>
      </c>
      <c r="F400" s="22">
        <v>114</v>
      </c>
      <c r="G400" s="22">
        <v>114</v>
      </c>
      <c r="H400" s="40">
        <f t="shared" si="77"/>
        <v>1</v>
      </c>
    </row>
    <row r="401" spans="1:8" s="2" customFormat="1" x14ac:dyDescent="0.25">
      <c r="A401" s="6" t="s">
        <v>99</v>
      </c>
      <c r="B401" s="7" t="s">
        <v>100</v>
      </c>
      <c r="C401" s="7" t="s">
        <v>144</v>
      </c>
      <c r="D401" s="7" t="s">
        <v>4</v>
      </c>
      <c r="E401" s="21">
        <f>E402+E424+E407</f>
        <v>7771.79</v>
      </c>
      <c r="F401" s="21">
        <f>F402+F424+F407</f>
        <v>27869.886999999999</v>
      </c>
      <c r="G401" s="21">
        <f>G402+G424+G407</f>
        <v>19717.999</v>
      </c>
      <c r="H401" s="42">
        <f t="shared" si="77"/>
        <v>0.70750193569137909</v>
      </c>
    </row>
    <row r="402" spans="1:8" outlineLevel="1" x14ac:dyDescent="0.25">
      <c r="A402" s="8" t="s">
        <v>101</v>
      </c>
      <c r="B402" s="9" t="s">
        <v>102</v>
      </c>
      <c r="C402" s="9" t="s">
        <v>144</v>
      </c>
      <c r="D402" s="9" t="s">
        <v>4</v>
      </c>
      <c r="E402" s="22">
        <f t="shared" ref="E402:G405" si="87">E403</f>
        <v>3294.29</v>
      </c>
      <c r="F402" s="22">
        <f t="shared" si="87"/>
        <v>3320.694</v>
      </c>
      <c r="G402" s="22">
        <f t="shared" si="87"/>
        <v>3320.694</v>
      </c>
      <c r="H402" s="40">
        <f t="shared" si="77"/>
        <v>1</v>
      </c>
    </row>
    <row r="403" spans="1:8" outlineLevel="3" x14ac:dyDescent="0.25">
      <c r="A403" s="8" t="s">
        <v>196</v>
      </c>
      <c r="B403" s="9" t="s">
        <v>102</v>
      </c>
      <c r="C403" s="9" t="s">
        <v>145</v>
      </c>
      <c r="D403" s="9" t="s">
        <v>4</v>
      </c>
      <c r="E403" s="22">
        <f t="shared" si="87"/>
        <v>3294.29</v>
      </c>
      <c r="F403" s="22">
        <f t="shared" si="87"/>
        <v>3320.694</v>
      </c>
      <c r="G403" s="22">
        <f t="shared" si="87"/>
        <v>3320.694</v>
      </c>
      <c r="H403" s="40">
        <f t="shared" si="77"/>
        <v>1</v>
      </c>
    </row>
    <row r="404" spans="1:8" outlineLevel="4" x14ac:dyDescent="0.25">
      <c r="A404" s="8" t="s">
        <v>103</v>
      </c>
      <c r="B404" s="9" t="s">
        <v>102</v>
      </c>
      <c r="C404" s="9" t="s">
        <v>176</v>
      </c>
      <c r="D404" s="9" t="s">
        <v>4</v>
      </c>
      <c r="E404" s="22">
        <f t="shared" si="87"/>
        <v>3294.29</v>
      </c>
      <c r="F404" s="22">
        <f t="shared" si="87"/>
        <v>3320.694</v>
      </c>
      <c r="G404" s="22">
        <f t="shared" si="87"/>
        <v>3320.694</v>
      </c>
      <c r="H404" s="40">
        <f t="shared" ref="H404:H470" si="88">G404/F404</f>
        <v>1</v>
      </c>
    </row>
    <row r="405" spans="1:8" outlineLevel="5" x14ac:dyDescent="0.25">
      <c r="A405" s="8" t="s">
        <v>104</v>
      </c>
      <c r="B405" s="9" t="s">
        <v>102</v>
      </c>
      <c r="C405" s="9" t="s">
        <v>176</v>
      </c>
      <c r="D405" s="9" t="s">
        <v>105</v>
      </c>
      <c r="E405" s="22">
        <f t="shared" si="87"/>
        <v>3294.29</v>
      </c>
      <c r="F405" s="22">
        <f t="shared" si="87"/>
        <v>3320.694</v>
      </c>
      <c r="G405" s="22">
        <f t="shared" si="87"/>
        <v>3320.694</v>
      </c>
      <c r="H405" s="40">
        <f t="shared" si="88"/>
        <v>1</v>
      </c>
    </row>
    <row r="406" spans="1:8" outlineLevel="6" x14ac:dyDescent="0.25">
      <c r="A406" s="8" t="s">
        <v>106</v>
      </c>
      <c r="B406" s="9" t="s">
        <v>102</v>
      </c>
      <c r="C406" s="9" t="s">
        <v>176</v>
      </c>
      <c r="D406" s="9" t="s">
        <v>107</v>
      </c>
      <c r="E406" s="22">
        <v>3294.29</v>
      </c>
      <c r="F406" s="22">
        <v>3320.694</v>
      </c>
      <c r="G406" s="22">
        <v>3320.694</v>
      </c>
      <c r="H406" s="40">
        <f t="shared" si="88"/>
        <v>1</v>
      </c>
    </row>
    <row r="407" spans="1:8" outlineLevel="6" x14ac:dyDescent="0.25">
      <c r="A407" s="8" t="s">
        <v>108</v>
      </c>
      <c r="B407" s="9" t="s">
        <v>109</v>
      </c>
      <c r="C407" s="9" t="s">
        <v>144</v>
      </c>
      <c r="D407" s="9" t="s">
        <v>4</v>
      </c>
      <c r="E407" s="22">
        <f>E408+E412+E420</f>
        <v>383.5</v>
      </c>
      <c r="F407" s="22">
        <f>F408+F412+F420</f>
        <v>2596.12</v>
      </c>
      <c r="G407" s="22">
        <f>G408+G412+G420</f>
        <v>2521.12</v>
      </c>
      <c r="H407" s="40">
        <f t="shared" si="88"/>
        <v>0.97111073448068652</v>
      </c>
    </row>
    <row r="408" spans="1:8" ht="37.5" outlineLevel="6" x14ac:dyDescent="0.25">
      <c r="A408" s="8" t="s">
        <v>282</v>
      </c>
      <c r="B408" s="9" t="s">
        <v>109</v>
      </c>
      <c r="C408" s="9" t="s">
        <v>172</v>
      </c>
      <c r="D408" s="9" t="s">
        <v>4</v>
      </c>
      <c r="E408" s="22">
        <f>E409</f>
        <v>0</v>
      </c>
      <c r="F408" s="22">
        <f t="shared" ref="E408:G410" si="89">F409</f>
        <v>2255</v>
      </c>
      <c r="G408" s="22">
        <f t="shared" si="89"/>
        <v>2230</v>
      </c>
      <c r="H408" s="40">
        <f t="shared" si="88"/>
        <v>0.98891352549889133</v>
      </c>
    </row>
    <row r="409" spans="1:8" ht="93.75" outlineLevel="6" x14ac:dyDescent="0.25">
      <c r="A409" s="3" t="s">
        <v>312</v>
      </c>
      <c r="B409" s="9" t="s">
        <v>109</v>
      </c>
      <c r="C409" s="9" t="s">
        <v>333</v>
      </c>
      <c r="D409" s="9" t="s">
        <v>4</v>
      </c>
      <c r="E409" s="22">
        <f t="shared" si="89"/>
        <v>0</v>
      </c>
      <c r="F409" s="22">
        <f t="shared" si="89"/>
        <v>2255</v>
      </c>
      <c r="G409" s="22">
        <f t="shared" si="89"/>
        <v>2230</v>
      </c>
      <c r="H409" s="40">
        <f t="shared" si="88"/>
        <v>0.98891352549889133</v>
      </c>
    </row>
    <row r="410" spans="1:8" outlineLevel="6" x14ac:dyDescent="0.25">
      <c r="A410" s="8" t="s">
        <v>104</v>
      </c>
      <c r="B410" s="9" t="s">
        <v>109</v>
      </c>
      <c r="C410" s="9" t="s">
        <v>333</v>
      </c>
      <c r="D410" s="9" t="s">
        <v>105</v>
      </c>
      <c r="E410" s="22">
        <f t="shared" si="89"/>
        <v>0</v>
      </c>
      <c r="F410" s="22">
        <f t="shared" si="89"/>
        <v>2255</v>
      </c>
      <c r="G410" s="22">
        <f t="shared" si="89"/>
        <v>2230</v>
      </c>
      <c r="H410" s="40">
        <f t="shared" si="88"/>
        <v>0.98891352549889133</v>
      </c>
    </row>
    <row r="411" spans="1:8" ht="37.5" outlineLevel="6" x14ac:dyDescent="0.25">
      <c r="A411" s="8" t="s">
        <v>110</v>
      </c>
      <c r="B411" s="9" t="s">
        <v>109</v>
      </c>
      <c r="C411" s="9" t="s">
        <v>333</v>
      </c>
      <c r="D411" s="9" t="s">
        <v>111</v>
      </c>
      <c r="E411" s="22">
        <v>0</v>
      </c>
      <c r="F411" s="22">
        <v>2255</v>
      </c>
      <c r="G411" s="22">
        <v>2230</v>
      </c>
      <c r="H411" s="40">
        <f t="shared" si="88"/>
        <v>0.98891352549889133</v>
      </c>
    </row>
    <row r="412" spans="1:8" ht="37.5" outlineLevel="6" x14ac:dyDescent="0.25">
      <c r="A412" s="8" t="s">
        <v>294</v>
      </c>
      <c r="B412" s="9" t="s">
        <v>109</v>
      </c>
      <c r="C412" s="9" t="s">
        <v>150</v>
      </c>
      <c r="D412" s="9" t="s">
        <v>4</v>
      </c>
      <c r="E412" s="22">
        <f>E413+E417</f>
        <v>383.5</v>
      </c>
      <c r="F412" s="22">
        <f>F413+F417</f>
        <v>141.12</v>
      </c>
      <c r="G412" s="22">
        <f>G413+G417</f>
        <v>141.12</v>
      </c>
      <c r="H412" s="40">
        <f t="shared" si="88"/>
        <v>1</v>
      </c>
    </row>
    <row r="413" spans="1:8" outlineLevel="6" x14ac:dyDescent="0.25">
      <c r="A413" s="8" t="s">
        <v>281</v>
      </c>
      <c r="B413" s="9" t="s">
        <v>109</v>
      </c>
      <c r="C413" s="9" t="s">
        <v>177</v>
      </c>
      <c r="D413" s="9" t="s">
        <v>4</v>
      </c>
      <c r="E413" s="22">
        <f>E414</f>
        <v>210</v>
      </c>
      <c r="F413" s="22">
        <f t="shared" ref="E413:G415" si="90">F414</f>
        <v>141.12</v>
      </c>
      <c r="G413" s="22">
        <f t="shared" si="90"/>
        <v>141.12</v>
      </c>
      <c r="H413" s="40">
        <f t="shared" si="88"/>
        <v>1</v>
      </c>
    </row>
    <row r="414" spans="1:8" ht="37.5" outlineLevel="6" x14ac:dyDescent="0.25">
      <c r="A414" s="8" t="s">
        <v>112</v>
      </c>
      <c r="B414" s="9" t="s">
        <v>109</v>
      </c>
      <c r="C414" s="9" t="s">
        <v>178</v>
      </c>
      <c r="D414" s="9" t="s">
        <v>4</v>
      </c>
      <c r="E414" s="22">
        <f t="shared" si="90"/>
        <v>210</v>
      </c>
      <c r="F414" s="22">
        <f t="shared" si="90"/>
        <v>141.12</v>
      </c>
      <c r="G414" s="22">
        <f t="shared" si="90"/>
        <v>141.12</v>
      </c>
      <c r="H414" s="40">
        <f t="shared" si="88"/>
        <v>1</v>
      </c>
    </row>
    <row r="415" spans="1:8" outlineLevel="6" x14ac:dyDescent="0.25">
      <c r="A415" s="8" t="s">
        <v>104</v>
      </c>
      <c r="B415" s="9" t="s">
        <v>109</v>
      </c>
      <c r="C415" s="9" t="s">
        <v>178</v>
      </c>
      <c r="D415" s="9" t="s">
        <v>105</v>
      </c>
      <c r="E415" s="22">
        <f t="shared" si="90"/>
        <v>210</v>
      </c>
      <c r="F415" s="22">
        <f t="shared" si="90"/>
        <v>141.12</v>
      </c>
      <c r="G415" s="22">
        <f t="shared" si="90"/>
        <v>141.12</v>
      </c>
      <c r="H415" s="40">
        <f t="shared" si="88"/>
        <v>1</v>
      </c>
    </row>
    <row r="416" spans="1:8" ht="37.5" outlineLevel="6" x14ac:dyDescent="0.25">
      <c r="A416" s="8" t="s">
        <v>110</v>
      </c>
      <c r="B416" s="9" t="s">
        <v>109</v>
      </c>
      <c r="C416" s="9" t="s">
        <v>178</v>
      </c>
      <c r="D416" s="9" t="s">
        <v>111</v>
      </c>
      <c r="E416" s="22">
        <v>210</v>
      </c>
      <c r="F416" s="22">
        <v>141.12</v>
      </c>
      <c r="G416" s="22">
        <v>141.12</v>
      </c>
      <c r="H416" s="40">
        <f t="shared" si="88"/>
        <v>1</v>
      </c>
    </row>
    <row r="417" spans="1:10" ht="37.5" outlineLevel="6" x14ac:dyDescent="0.25">
      <c r="A417" s="8" t="s">
        <v>387</v>
      </c>
      <c r="B417" s="9" t="s">
        <v>109</v>
      </c>
      <c r="C417" s="9" t="s">
        <v>388</v>
      </c>
      <c r="D417" s="9" t="s">
        <v>4</v>
      </c>
      <c r="E417" s="22">
        <f>E418</f>
        <v>173.5</v>
      </c>
      <c r="F417" s="22">
        <f t="shared" ref="F417:G418" si="91">F418</f>
        <v>0</v>
      </c>
      <c r="G417" s="22">
        <f t="shared" si="91"/>
        <v>0</v>
      </c>
      <c r="H417" s="40">
        <v>0</v>
      </c>
    </row>
    <row r="418" spans="1:10" outlineLevel="6" x14ac:dyDescent="0.25">
      <c r="A418" s="8" t="s">
        <v>104</v>
      </c>
      <c r="B418" s="9" t="s">
        <v>109</v>
      </c>
      <c r="C418" s="9" t="s">
        <v>388</v>
      </c>
      <c r="D418" s="9" t="s">
        <v>105</v>
      </c>
      <c r="E418" s="22">
        <f>E419</f>
        <v>173.5</v>
      </c>
      <c r="F418" s="22">
        <f t="shared" si="91"/>
        <v>0</v>
      </c>
      <c r="G418" s="22">
        <f t="shared" si="91"/>
        <v>0</v>
      </c>
      <c r="H418" s="40">
        <v>0</v>
      </c>
    </row>
    <row r="419" spans="1:10" ht="37.5" outlineLevel="6" x14ac:dyDescent="0.25">
      <c r="A419" s="8" t="s">
        <v>110</v>
      </c>
      <c r="B419" s="9" t="s">
        <v>109</v>
      </c>
      <c r="C419" s="9" t="s">
        <v>388</v>
      </c>
      <c r="D419" s="9" t="s">
        <v>111</v>
      </c>
      <c r="E419" s="22">
        <v>173.5</v>
      </c>
      <c r="F419" s="22">
        <v>0</v>
      </c>
      <c r="G419" s="22">
        <v>0</v>
      </c>
      <c r="H419" s="40">
        <v>0</v>
      </c>
    </row>
    <row r="420" spans="1:10" ht="19.5" customHeight="1" outlineLevel="6" x14ac:dyDescent="0.25">
      <c r="A420" s="8" t="s">
        <v>158</v>
      </c>
      <c r="B420" s="9" t="s">
        <v>109</v>
      </c>
      <c r="C420" s="9" t="s">
        <v>145</v>
      </c>
      <c r="D420" s="9" t="s">
        <v>4</v>
      </c>
      <c r="E420" s="22">
        <f t="shared" ref="E420:G422" si="92">E421</f>
        <v>0</v>
      </c>
      <c r="F420" s="22">
        <f t="shared" si="92"/>
        <v>200</v>
      </c>
      <c r="G420" s="22">
        <f t="shared" si="92"/>
        <v>150</v>
      </c>
      <c r="H420" s="40">
        <f t="shared" si="88"/>
        <v>0.75</v>
      </c>
    </row>
    <row r="421" spans="1:10" ht="37.5" outlineLevel="6" x14ac:dyDescent="0.25">
      <c r="A421" s="8" t="s">
        <v>343</v>
      </c>
      <c r="B421" s="9" t="s">
        <v>109</v>
      </c>
      <c r="C421" s="9" t="s">
        <v>344</v>
      </c>
      <c r="D421" s="9" t="s">
        <v>4</v>
      </c>
      <c r="E421" s="22">
        <f t="shared" si="92"/>
        <v>0</v>
      </c>
      <c r="F421" s="22">
        <f t="shared" si="92"/>
        <v>200</v>
      </c>
      <c r="G421" s="22">
        <f t="shared" si="92"/>
        <v>150</v>
      </c>
      <c r="H421" s="40">
        <f t="shared" si="88"/>
        <v>0.75</v>
      </c>
    </row>
    <row r="422" spans="1:10" outlineLevel="6" x14ac:dyDescent="0.25">
      <c r="A422" s="8" t="s">
        <v>104</v>
      </c>
      <c r="B422" s="9" t="s">
        <v>109</v>
      </c>
      <c r="C422" s="9" t="s">
        <v>344</v>
      </c>
      <c r="D422" s="9" t="s">
        <v>105</v>
      </c>
      <c r="E422" s="22">
        <f t="shared" si="92"/>
        <v>0</v>
      </c>
      <c r="F422" s="22">
        <f t="shared" si="92"/>
        <v>200</v>
      </c>
      <c r="G422" s="22">
        <f t="shared" si="92"/>
        <v>150</v>
      </c>
      <c r="H422" s="40">
        <f t="shared" si="88"/>
        <v>0.75</v>
      </c>
    </row>
    <row r="423" spans="1:10" outlineLevel="6" x14ac:dyDescent="0.25">
      <c r="A423" s="8" t="s">
        <v>367</v>
      </c>
      <c r="B423" s="9" t="s">
        <v>109</v>
      </c>
      <c r="C423" s="9" t="s">
        <v>344</v>
      </c>
      <c r="D423" s="9" t="s">
        <v>368</v>
      </c>
      <c r="E423" s="22">
        <v>0</v>
      </c>
      <c r="F423" s="22">
        <v>200</v>
      </c>
      <c r="G423" s="22">
        <v>150</v>
      </c>
      <c r="H423" s="40">
        <f t="shared" si="88"/>
        <v>0.75</v>
      </c>
    </row>
    <row r="424" spans="1:10" outlineLevel="1" x14ac:dyDescent="0.25">
      <c r="A424" s="8" t="s">
        <v>137</v>
      </c>
      <c r="B424" s="9" t="s">
        <v>138</v>
      </c>
      <c r="C424" s="9" t="s">
        <v>144</v>
      </c>
      <c r="D424" s="9" t="s">
        <v>4</v>
      </c>
      <c r="E424" s="22">
        <f>E425+E432</f>
        <v>4094</v>
      </c>
      <c r="F424" s="22">
        <f>F425+F432</f>
        <v>21953.073</v>
      </c>
      <c r="G424" s="22">
        <f>G425+G432</f>
        <v>13876.185000000001</v>
      </c>
      <c r="H424" s="40">
        <f t="shared" si="88"/>
        <v>0.63208394560524628</v>
      </c>
    </row>
    <row r="425" spans="1:10" ht="37.5" outlineLevel="2" x14ac:dyDescent="0.25">
      <c r="A425" s="8" t="s">
        <v>291</v>
      </c>
      <c r="B425" s="9" t="s">
        <v>138</v>
      </c>
      <c r="C425" s="9" t="s">
        <v>172</v>
      </c>
      <c r="D425" s="9" t="s">
        <v>4</v>
      </c>
      <c r="E425" s="22">
        <f t="shared" ref="E425:G426" si="93">E426</f>
        <v>4094</v>
      </c>
      <c r="F425" s="22">
        <f t="shared" si="93"/>
        <v>4094</v>
      </c>
      <c r="G425" s="22">
        <f t="shared" si="93"/>
        <v>3002.4939999999997</v>
      </c>
      <c r="H425" s="40">
        <f t="shared" si="88"/>
        <v>0.73338886174890072</v>
      </c>
    </row>
    <row r="426" spans="1:10" ht="37.5" outlineLevel="3" x14ac:dyDescent="0.25">
      <c r="A426" s="8" t="s">
        <v>295</v>
      </c>
      <c r="B426" s="9" t="s">
        <v>138</v>
      </c>
      <c r="C426" s="9" t="s">
        <v>173</v>
      </c>
      <c r="D426" s="9" t="s">
        <v>4</v>
      </c>
      <c r="E426" s="22">
        <f t="shared" si="93"/>
        <v>4094</v>
      </c>
      <c r="F426" s="22">
        <f t="shared" si="93"/>
        <v>4094</v>
      </c>
      <c r="G426" s="22">
        <f t="shared" si="93"/>
        <v>3002.4939999999997</v>
      </c>
      <c r="H426" s="40">
        <f t="shared" si="88"/>
        <v>0.73338886174890072</v>
      </c>
    </row>
    <row r="427" spans="1:10" ht="131.25" outlineLevel="4" x14ac:dyDescent="0.25">
      <c r="A427" s="3" t="s">
        <v>296</v>
      </c>
      <c r="B427" s="9" t="s">
        <v>138</v>
      </c>
      <c r="C427" s="9" t="s">
        <v>195</v>
      </c>
      <c r="D427" s="9" t="s">
        <v>4</v>
      </c>
      <c r="E427" s="22">
        <f>E428+E430</f>
        <v>4094</v>
      </c>
      <c r="F427" s="22">
        <f>F428+F430</f>
        <v>4094</v>
      </c>
      <c r="G427" s="22">
        <f>G428+G430</f>
        <v>3002.4939999999997</v>
      </c>
      <c r="H427" s="40">
        <f t="shared" si="88"/>
        <v>0.73338886174890072</v>
      </c>
    </row>
    <row r="428" spans="1:10" ht="21" customHeight="1" outlineLevel="5" x14ac:dyDescent="0.25">
      <c r="A428" s="8" t="s">
        <v>14</v>
      </c>
      <c r="B428" s="9" t="s">
        <v>138</v>
      </c>
      <c r="C428" s="9" t="s">
        <v>195</v>
      </c>
      <c r="D428" s="9" t="s">
        <v>15</v>
      </c>
      <c r="E428" s="22">
        <f>E429</f>
        <v>24</v>
      </c>
      <c r="F428" s="22">
        <f>F429</f>
        <v>24</v>
      </c>
      <c r="G428" s="22">
        <f>G429</f>
        <v>22.466000000000001</v>
      </c>
      <c r="H428" s="40">
        <f t="shared" si="88"/>
        <v>0.93608333333333338</v>
      </c>
    </row>
    <row r="429" spans="1:10" ht="37.5" outlineLevel="6" x14ac:dyDescent="0.25">
      <c r="A429" s="8" t="s">
        <v>16</v>
      </c>
      <c r="B429" s="9" t="s">
        <v>138</v>
      </c>
      <c r="C429" s="9" t="s">
        <v>195</v>
      </c>
      <c r="D429" s="9" t="s">
        <v>17</v>
      </c>
      <c r="E429" s="22">
        <v>24</v>
      </c>
      <c r="F429" s="22">
        <v>24</v>
      </c>
      <c r="G429" s="22">
        <v>22.466000000000001</v>
      </c>
      <c r="H429" s="40">
        <f t="shared" si="88"/>
        <v>0.93608333333333338</v>
      </c>
    </row>
    <row r="430" spans="1:10" outlineLevel="5" x14ac:dyDescent="0.25">
      <c r="A430" s="8" t="s">
        <v>104</v>
      </c>
      <c r="B430" s="9" t="s">
        <v>138</v>
      </c>
      <c r="C430" s="9" t="s">
        <v>195</v>
      </c>
      <c r="D430" s="9" t="s">
        <v>105</v>
      </c>
      <c r="E430" s="22">
        <f>E431</f>
        <v>4070</v>
      </c>
      <c r="F430" s="22">
        <f>F431</f>
        <v>4070</v>
      </c>
      <c r="G430" s="22">
        <f>G431</f>
        <v>2980.0279999999998</v>
      </c>
      <c r="H430" s="40">
        <f t="shared" si="88"/>
        <v>0.73219361179361175</v>
      </c>
    </row>
    <row r="431" spans="1:10" ht="37.5" outlineLevel="6" x14ac:dyDescent="0.25">
      <c r="A431" s="8" t="s">
        <v>110</v>
      </c>
      <c r="B431" s="9" t="s">
        <v>138</v>
      </c>
      <c r="C431" s="9" t="s">
        <v>195</v>
      </c>
      <c r="D431" s="9" t="s">
        <v>111</v>
      </c>
      <c r="E431" s="22">
        <v>4070</v>
      </c>
      <c r="F431" s="22">
        <v>4070</v>
      </c>
      <c r="G431" s="22">
        <v>2980.0279999999998</v>
      </c>
      <c r="H431" s="40">
        <f t="shared" si="88"/>
        <v>0.73219361179361175</v>
      </c>
      <c r="J431" s="1" t="s">
        <v>62</v>
      </c>
    </row>
    <row r="432" spans="1:10" ht="20.25" customHeight="1" outlineLevel="6" x14ac:dyDescent="0.25">
      <c r="A432" s="8" t="s">
        <v>158</v>
      </c>
      <c r="B432" s="9" t="s">
        <v>138</v>
      </c>
      <c r="C432" s="9" t="s">
        <v>145</v>
      </c>
      <c r="D432" s="9" t="s">
        <v>4</v>
      </c>
      <c r="E432" s="22">
        <f t="shared" ref="E432:G435" si="94">E433</f>
        <v>0</v>
      </c>
      <c r="F432" s="22">
        <f t="shared" si="94"/>
        <v>17859.073</v>
      </c>
      <c r="G432" s="22">
        <f t="shared" si="94"/>
        <v>10873.691000000001</v>
      </c>
      <c r="H432" s="40">
        <f t="shared" si="88"/>
        <v>0.60886088544461414</v>
      </c>
    </row>
    <row r="433" spans="1:8" outlineLevel="6" x14ac:dyDescent="0.25">
      <c r="A433" s="8" t="s">
        <v>259</v>
      </c>
      <c r="B433" s="9" t="s">
        <v>138</v>
      </c>
      <c r="C433" s="9" t="s">
        <v>258</v>
      </c>
      <c r="D433" s="9" t="s">
        <v>4</v>
      </c>
      <c r="E433" s="22">
        <f t="shared" si="94"/>
        <v>0</v>
      </c>
      <c r="F433" s="22">
        <f t="shared" si="94"/>
        <v>17859.073</v>
      </c>
      <c r="G433" s="22">
        <f t="shared" si="94"/>
        <v>10873.691000000001</v>
      </c>
      <c r="H433" s="40">
        <f t="shared" si="88"/>
        <v>0.60886088544461414</v>
      </c>
    </row>
    <row r="434" spans="1:8" ht="56.25" outlineLevel="6" x14ac:dyDescent="0.25">
      <c r="A434" s="3" t="s">
        <v>313</v>
      </c>
      <c r="B434" s="9" t="s">
        <v>138</v>
      </c>
      <c r="C434" s="9" t="s">
        <v>334</v>
      </c>
      <c r="D434" s="9" t="s">
        <v>4</v>
      </c>
      <c r="E434" s="22">
        <f t="shared" si="94"/>
        <v>0</v>
      </c>
      <c r="F434" s="22">
        <f t="shared" si="94"/>
        <v>17859.073</v>
      </c>
      <c r="G434" s="22">
        <f t="shared" si="94"/>
        <v>10873.691000000001</v>
      </c>
      <c r="H434" s="40">
        <f t="shared" si="88"/>
        <v>0.60886088544461414</v>
      </c>
    </row>
    <row r="435" spans="1:8" ht="37.5" outlineLevel="6" x14ac:dyDescent="0.25">
      <c r="A435" s="8" t="s">
        <v>229</v>
      </c>
      <c r="B435" s="9" t="s">
        <v>138</v>
      </c>
      <c r="C435" s="9" t="s">
        <v>334</v>
      </c>
      <c r="D435" s="9" t="s">
        <v>230</v>
      </c>
      <c r="E435" s="22">
        <f t="shared" si="94"/>
        <v>0</v>
      </c>
      <c r="F435" s="22">
        <f t="shared" si="94"/>
        <v>17859.073</v>
      </c>
      <c r="G435" s="22">
        <f t="shared" si="94"/>
        <v>10873.691000000001</v>
      </c>
      <c r="H435" s="40">
        <f t="shared" si="88"/>
        <v>0.60886088544461414</v>
      </c>
    </row>
    <row r="436" spans="1:8" outlineLevel="6" x14ac:dyDescent="0.25">
      <c r="A436" s="8" t="s">
        <v>231</v>
      </c>
      <c r="B436" s="9" t="s">
        <v>138</v>
      </c>
      <c r="C436" s="9" t="s">
        <v>334</v>
      </c>
      <c r="D436" s="9" t="s">
        <v>232</v>
      </c>
      <c r="E436" s="22">
        <v>0</v>
      </c>
      <c r="F436" s="22">
        <v>17859.073</v>
      </c>
      <c r="G436" s="22">
        <v>10873.691000000001</v>
      </c>
      <c r="H436" s="40">
        <f t="shared" si="88"/>
        <v>0.60886088544461414</v>
      </c>
    </row>
    <row r="437" spans="1:8" s="2" customFormat="1" x14ac:dyDescent="0.25">
      <c r="A437" s="6" t="s">
        <v>113</v>
      </c>
      <c r="B437" s="7" t="s">
        <v>114</v>
      </c>
      <c r="C437" s="7" t="s">
        <v>144</v>
      </c>
      <c r="D437" s="7" t="s">
        <v>4</v>
      </c>
      <c r="E437" s="21">
        <f t="shared" ref="E437:G438" si="95">E438</f>
        <v>1761</v>
      </c>
      <c r="F437" s="21">
        <f t="shared" si="95"/>
        <v>8708.8829999999998</v>
      </c>
      <c r="G437" s="21">
        <f t="shared" si="95"/>
        <v>5805.5550000000003</v>
      </c>
      <c r="H437" s="42">
        <f t="shared" si="88"/>
        <v>0.66662452578591314</v>
      </c>
    </row>
    <row r="438" spans="1:8" outlineLevel="1" x14ac:dyDescent="0.25">
      <c r="A438" s="8" t="s">
        <v>358</v>
      </c>
      <c r="B438" s="9" t="s">
        <v>357</v>
      </c>
      <c r="C438" s="9" t="s">
        <v>144</v>
      </c>
      <c r="D438" s="9" t="s">
        <v>4</v>
      </c>
      <c r="E438" s="22">
        <f t="shared" si="95"/>
        <v>1761</v>
      </c>
      <c r="F438" s="22">
        <f t="shared" si="95"/>
        <v>8708.8829999999998</v>
      </c>
      <c r="G438" s="22">
        <f t="shared" si="95"/>
        <v>5805.5550000000003</v>
      </c>
      <c r="H438" s="40">
        <f t="shared" si="88"/>
        <v>0.66662452578591314</v>
      </c>
    </row>
    <row r="439" spans="1:8" ht="37.5" outlineLevel="2" x14ac:dyDescent="0.25">
      <c r="A439" s="8" t="s">
        <v>297</v>
      </c>
      <c r="B439" s="9" t="s">
        <v>357</v>
      </c>
      <c r="C439" s="9" t="s">
        <v>199</v>
      </c>
      <c r="D439" s="9" t="s">
        <v>4</v>
      </c>
      <c r="E439" s="22">
        <f>E440+E443+E448</f>
        <v>1761</v>
      </c>
      <c r="F439" s="22">
        <f>F440+F443+F448</f>
        <v>8708.8829999999998</v>
      </c>
      <c r="G439" s="22">
        <f>G440+G443+G448</f>
        <v>5805.5550000000003</v>
      </c>
      <c r="H439" s="40">
        <f t="shared" si="88"/>
        <v>0.66662452578591314</v>
      </c>
    </row>
    <row r="440" spans="1:8" ht="37.5" outlineLevel="2" x14ac:dyDescent="0.25">
      <c r="A440" s="8" t="s">
        <v>266</v>
      </c>
      <c r="B440" s="9" t="s">
        <v>357</v>
      </c>
      <c r="C440" s="9" t="s">
        <v>359</v>
      </c>
      <c r="D440" s="9" t="s">
        <v>4</v>
      </c>
      <c r="E440" s="22">
        <f t="shared" ref="E440:G441" si="96">E441</f>
        <v>1200</v>
      </c>
      <c r="F440" s="22">
        <f t="shared" si="96"/>
        <v>2870.7629999999999</v>
      </c>
      <c r="G440" s="22">
        <f t="shared" si="96"/>
        <v>2870.7629999999999</v>
      </c>
      <c r="H440" s="40">
        <f t="shared" si="88"/>
        <v>1</v>
      </c>
    </row>
    <row r="441" spans="1:8" ht="37.5" outlineLevel="2" x14ac:dyDescent="0.25">
      <c r="A441" s="8" t="s">
        <v>229</v>
      </c>
      <c r="B441" s="9" t="s">
        <v>357</v>
      </c>
      <c r="C441" s="9" t="s">
        <v>359</v>
      </c>
      <c r="D441" s="9" t="s">
        <v>230</v>
      </c>
      <c r="E441" s="22">
        <f t="shared" si="96"/>
        <v>1200</v>
      </c>
      <c r="F441" s="22">
        <f t="shared" si="96"/>
        <v>2870.7629999999999</v>
      </c>
      <c r="G441" s="22">
        <f t="shared" si="96"/>
        <v>2870.7629999999999</v>
      </c>
      <c r="H441" s="40">
        <f t="shared" si="88"/>
        <v>1</v>
      </c>
    </row>
    <row r="442" spans="1:8" outlineLevel="2" x14ac:dyDescent="0.25">
      <c r="A442" s="8" t="s">
        <v>231</v>
      </c>
      <c r="B442" s="9" t="s">
        <v>357</v>
      </c>
      <c r="C442" s="9" t="s">
        <v>359</v>
      </c>
      <c r="D442" s="9" t="s">
        <v>232</v>
      </c>
      <c r="E442" s="22">
        <v>1200</v>
      </c>
      <c r="F442" s="22">
        <v>2870.7629999999999</v>
      </c>
      <c r="G442" s="22">
        <v>2870.7629999999999</v>
      </c>
      <c r="H442" s="40">
        <f t="shared" si="88"/>
        <v>1</v>
      </c>
    </row>
    <row r="443" spans="1:8" outlineLevel="4" x14ac:dyDescent="0.25">
      <c r="A443" s="8" t="s">
        <v>115</v>
      </c>
      <c r="B443" s="9" t="s">
        <v>357</v>
      </c>
      <c r="C443" s="9" t="s">
        <v>200</v>
      </c>
      <c r="D443" s="9" t="s">
        <v>4</v>
      </c>
      <c r="E443" s="22">
        <f>E444+E446</f>
        <v>561</v>
      </c>
      <c r="F443" s="22">
        <f>F444+F446</f>
        <v>510</v>
      </c>
      <c r="G443" s="22">
        <f>G444+G446</f>
        <v>509.29199999999997</v>
      </c>
      <c r="H443" s="40">
        <f t="shared" si="88"/>
        <v>0.99861176470588231</v>
      </c>
    </row>
    <row r="444" spans="1:8" ht="20.25" customHeight="1" outlineLevel="5" x14ac:dyDescent="0.25">
      <c r="A444" s="8" t="s">
        <v>14</v>
      </c>
      <c r="B444" s="9" t="s">
        <v>357</v>
      </c>
      <c r="C444" s="9" t="s">
        <v>200</v>
      </c>
      <c r="D444" s="9" t="s">
        <v>15</v>
      </c>
      <c r="E444" s="22">
        <f>E445</f>
        <v>531</v>
      </c>
      <c r="F444" s="22">
        <f>F445</f>
        <v>480</v>
      </c>
      <c r="G444" s="22">
        <f>G445</f>
        <v>479.29199999999997</v>
      </c>
      <c r="H444" s="40">
        <f t="shared" si="88"/>
        <v>0.998525</v>
      </c>
    </row>
    <row r="445" spans="1:8" ht="37.5" outlineLevel="6" x14ac:dyDescent="0.25">
      <c r="A445" s="8" t="s">
        <v>16</v>
      </c>
      <c r="B445" s="9" t="s">
        <v>357</v>
      </c>
      <c r="C445" s="9" t="s">
        <v>200</v>
      </c>
      <c r="D445" s="9" t="s">
        <v>17</v>
      </c>
      <c r="E445" s="22">
        <v>531</v>
      </c>
      <c r="F445" s="22">
        <v>480</v>
      </c>
      <c r="G445" s="22">
        <v>479.29199999999997</v>
      </c>
      <c r="H445" s="40">
        <f t="shared" si="88"/>
        <v>0.998525</v>
      </c>
    </row>
    <row r="446" spans="1:8" ht="18.75" customHeight="1" outlineLevel="6" x14ac:dyDescent="0.25">
      <c r="A446" s="8" t="s">
        <v>241</v>
      </c>
      <c r="B446" s="9" t="s">
        <v>357</v>
      </c>
      <c r="C446" s="9" t="s">
        <v>200</v>
      </c>
      <c r="D446" s="9" t="s">
        <v>19</v>
      </c>
      <c r="E446" s="22">
        <f>E447</f>
        <v>30</v>
      </c>
      <c r="F446" s="22">
        <f>F447</f>
        <v>30</v>
      </c>
      <c r="G446" s="22">
        <f>G447</f>
        <v>30</v>
      </c>
      <c r="H446" s="40">
        <f t="shared" si="88"/>
        <v>1</v>
      </c>
    </row>
    <row r="447" spans="1:8" ht="18.75" customHeight="1" outlineLevel="6" x14ac:dyDescent="0.25">
      <c r="A447" s="8" t="s">
        <v>242</v>
      </c>
      <c r="B447" s="9" t="s">
        <v>357</v>
      </c>
      <c r="C447" s="9" t="s">
        <v>200</v>
      </c>
      <c r="D447" s="9" t="s">
        <v>21</v>
      </c>
      <c r="E447" s="22">
        <v>30</v>
      </c>
      <c r="F447" s="22">
        <v>30</v>
      </c>
      <c r="G447" s="22">
        <v>30</v>
      </c>
      <c r="H447" s="40">
        <f t="shared" si="88"/>
        <v>1</v>
      </c>
    </row>
    <row r="448" spans="1:8" ht="56.25" outlineLevel="6" x14ac:dyDescent="0.25">
      <c r="A448" s="3" t="s">
        <v>308</v>
      </c>
      <c r="B448" s="9" t="s">
        <v>357</v>
      </c>
      <c r="C448" s="9" t="s">
        <v>360</v>
      </c>
      <c r="D448" s="9" t="s">
        <v>4</v>
      </c>
      <c r="E448" s="22">
        <f t="shared" ref="E448:G449" si="97">E449</f>
        <v>0</v>
      </c>
      <c r="F448" s="22">
        <f t="shared" si="97"/>
        <v>5328.12</v>
      </c>
      <c r="G448" s="22">
        <f t="shared" si="97"/>
        <v>2425.5</v>
      </c>
      <c r="H448" s="40">
        <f t="shared" si="88"/>
        <v>0.45522623364338644</v>
      </c>
    </row>
    <row r="449" spans="1:8" ht="37.5" outlineLevel="6" x14ac:dyDescent="0.25">
      <c r="A449" s="8" t="s">
        <v>229</v>
      </c>
      <c r="B449" s="9" t="s">
        <v>357</v>
      </c>
      <c r="C449" s="9" t="s">
        <v>360</v>
      </c>
      <c r="D449" s="9" t="s">
        <v>230</v>
      </c>
      <c r="E449" s="22">
        <f t="shared" si="97"/>
        <v>0</v>
      </c>
      <c r="F449" s="22">
        <f t="shared" si="97"/>
        <v>5328.12</v>
      </c>
      <c r="G449" s="22">
        <f t="shared" si="97"/>
        <v>2425.5</v>
      </c>
      <c r="H449" s="40">
        <f t="shared" si="88"/>
        <v>0.45522623364338644</v>
      </c>
    </row>
    <row r="450" spans="1:8" ht="18.75" customHeight="1" outlineLevel="6" x14ac:dyDescent="0.25">
      <c r="A450" s="8" t="s">
        <v>231</v>
      </c>
      <c r="B450" s="9" t="s">
        <v>357</v>
      </c>
      <c r="C450" s="9" t="s">
        <v>360</v>
      </c>
      <c r="D450" s="9" t="s">
        <v>232</v>
      </c>
      <c r="E450" s="22">
        <v>0</v>
      </c>
      <c r="F450" s="22">
        <v>5328.12</v>
      </c>
      <c r="G450" s="22">
        <v>2425.5</v>
      </c>
      <c r="H450" s="40">
        <f t="shared" si="88"/>
        <v>0.45522623364338644</v>
      </c>
    </row>
    <row r="451" spans="1:8" s="2" customFormat="1" x14ac:dyDescent="0.25">
      <c r="A451" s="6" t="s">
        <v>116</v>
      </c>
      <c r="B451" s="7" t="s">
        <v>117</v>
      </c>
      <c r="C451" s="7" t="s">
        <v>144</v>
      </c>
      <c r="D451" s="7" t="s">
        <v>4</v>
      </c>
      <c r="E451" s="21">
        <f t="shared" ref="E451:G456" si="98">E452</f>
        <v>881.25</v>
      </c>
      <c r="F451" s="21">
        <f t="shared" si="98"/>
        <v>1762.5</v>
      </c>
      <c r="G451" s="21">
        <f t="shared" si="98"/>
        <v>1762.5</v>
      </c>
      <c r="H451" s="42">
        <f t="shared" si="88"/>
        <v>1</v>
      </c>
    </row>
    <row r="452" spans="1:8" outlineLevel="1" x14ac:dyDescent="0.25">
      <c r="A452" s="8" t="s">
        <v>118</v>
      </c>
      <c r="B452" s="9" t="s">
        <v>119</v>
      </c>
      <c r="C452" s="9" t="s">
        <v>144</v>
      </c>
      <c r="D452" s="9" t="s">
        <v>4</v>
      </c>
      <c r="E452" s="22">
        <f t="shared" si="98"/>
        <v>881.25</v>
      </c>
      <c r="F452" s="22">
        <f t="shared" si="98"/>
        <v>1762.5</v>
      </c>
      <c r="G452" s="22">
        <f t="shared" si="98"/>
        <v>1762.5</v>
      </c>
      <c r="H452" s="40">
        <f t="shared" si="88"/>
        <v>1</v>
      </c>
    </row>
    <row r="453" spans="1:8" ht="37.5" outlineLevel="2" x14ac:dyDescent="0.25">
      <c r="A453" s="8" t="s">
        <v>271</v>
      </c>
      <c r="B453" s="9" t="s">
        <v>119</v>
      </c>
      <c r="C453" s="9" t="s">
        <v>147</v>
      </c>
      <c r="D453" s="9" t="s">
        <v>4</v>
      </c>
      <c r="E453" s="22">
        <f t="shared" si="98"/>
        <v>881.25</v>
      </c>
      <c r="F453" s="22">
        <f t="shared" si="98"/>
        <v>1762.5</v>
      </c>
      <c r="G453" s="22">
        <f t="shared" si="98"/>
        <v>1762.5</v>
      </c>
      <c r="H453" s="40">
        <f t="shared" si="88"/>
        <v>1</v>
      </c>
    </row>
    <row r="454" spans="1:8" ht="36.75" customHeight="1" outlineLevel="3" x14ac:dyDescent="0.25">
      <c r="A454" s="10" t="s">
        <v>298</v>
      </c>
      <c r="B454" s="9" t="s">
        <v>119</v>
      </c>
      <c r="C454" s="9" t="s">
        <v>213</v>
      </c>
      <c r="D454" s="9" t="s">
        <v>4</v>
      </c>
      <c r="E454" s="22">
        <f t="shared" si="98"/>
        <v>881.25</v>
      </c>
      <c r="F454" s="22">
        <f t="shared" si="98"/>
        <v>1762.5</v>
      </c>
      <c r="G454" s="22">
        <f t="shared" si="98"/>
        <v>1762.5</v>
      </c>
      <c r="H454" s="40">
        <f t="shared" si="88"/>
        <v>1</v>
      </c>
    </row>
    <row r="455" spans="1:8" ht="37.5" outlineLevel="4" x14ac:dyDescent="0.25">
      <c r="A455" s="8" t="s">
        <v>120</v>
      </c>
      <c r="B455" s="9" t="s">
        <v>119</v>
      </c>
      <c r="C455" s="9" t="s">
        <v>214</v>
      </c>
      <c r="D455" s="9" t="s">
        <v>4</v>
      </c>
      <c r="E455" s="22">
        <f t="shared" si="98"/>
        <v>881.25</v>
      </c>
      <c r="F455" s="22">
        <f t="shared" si="98"/>
        <v>1762.5</v>
      </c>
      <c r="G455" s="22">
        <f t="shared" si="98"/>
        <v>1762.5</v>
      </c>
      <c r="H455" s="40">
        <f t="shared" si="88"/>
        <v>1</v>
      </c>
    </row>
    <row r="456" spans="1:8" ht="37.5" outlineLevel="5" x14ac:dyDescent="0.25">
      <c r="A456" s="8" t="s">
        <v>47</v>
      </c>
      <c r="B456" s="9" t="s">
        <v>119</v>
      </c>
      <c r="C456" s="9" t="s">
        <v>214</v>
      </c>
      <c r="D456" s="9" t="s">
        <v>48</v>
      </c>
      <c r="E456" s="22">
        <f t="shared" si="98"/>
        <v>881.25</v>
      </c>
      <c r="F456" s="22">
        <f t="shared" si="98"/>
        <v>1762.5</v>
      </c>
      <c r="G456" s="22">
        <f t="shared" si="98"/>
        <v>1762.5</v>
      </c>
      <c r="H456" s="40">
        <f t="shared" si="88"/>
        <v>1</v>
      </c>
    </row>
    <row r="457" spans="1:8" outlineLevel="6" x14ac:dyDescent="0.25">
      <c r="A457" s="8" t="s">
        <v>49</v>
      </c>
      <c r="B457" s="9" t="s">
        <v>119</v>
      </c>
      <c r="C457" s="9" t="s">
        <v>214</v>
      </c>
      <c r="D457" s="9" t="s">
        <v>50</v>
      </c>
      <c r="E457" s="22">
        <v>881.25</v>
      </c>
      <c r="F457" s="22">
        <v>1762.5</v>
      </c>
      <c r="G457" s="22">
        <v>1762.5</v>
      </c>
      <c r="H457" s="40">
        <f t="shared" si="88"/>
        <v>1</v>
      </c>
    </row>
    <row r="458" spans="1:8" s="2" customFormat="1" ht="56.25" x14ac:dyDescent="0.25">
      <c r="A458" s="6" t="s">
        <v>29</v>
      </c>
      <c r="B458" s="7" t="s">
        <v>30</v>
      </c>
      <c r="C458" s="7" t="s">
        <v>144</v>
      </c>
      <c r="D458" s="7" t="s">
        <v>4</v>
      </c>
      <c r="E458" s="21">
        <f t="shared" ref="E458:G459" si="99">E459</f>
        <v>18870.93</v>
      </c>
      <c r="F458" s="21">
        <f t="shared" si="99"/>
        <v>17377.670000000002</v>
      </c>
      <c r="G458" s="21">
        <f t="shared" si="99"/>
        <v>16681.421999999999</v>
      </c>
      <c r="H458" s="42">
        <f t="shared" si="88"/>
        <v>0.95993432951598212</v>
      </c>
    </row>
    <row r="459" spans="1:8" ht="37.5" outlineLevel="1" x14ac:dyDescent="0.25">
      <c r="A459" s="8" t="s">
        <v>31</v>
      </c>
      <c r="B459" s="9" t="s">
        <v>32</v>
      </c>
      <c r="C459" s="9" t="s">
        <v>144</v>
      </c>
      <c r="D459" s="9" t="s">
        <v>4</v>
      </c>
      <c r="E459" s="22">
        <f t="shared" si="99"/>
        <v>18870.93</v>
      </c>
      <c r="F459" s="22">
        <f t="shared" si="99"/>
        <v>17377.670000000002</v>
      </c>
      <c r="G459" s="22">
        <f t="shared" si="99"/>
        <v>16681.421999999999</v>
      </c>
      <c r="H459" s="40">
        <f t="shared" si="88"/>
        <v>0.95993432951598212</v>
      </c>
    </row>
    <row r="460" spans="1:8" ht="37.5" outlineLevel="2" x14ac:dyDescent="0.25">
      <c r="A460" s="8" t="s">
        <v>294</v>
      </c>
      <c r="B460" s="9" t="s">
        <v>32</v>
      </c>
      <c r="C460" s="9" t="s">
        <v>150</v>
      </c>
      <c r="D460" s="9" t="s">
        <v>4</v>
      </c>
      <c r="E460" s="22">
        <f>E461+E464+E467</f>
        <v>18870.93</v>
      </c>
      <c r="F460" s="22">
        <f t="shared" ref="F460:G460" si="100">F461+F464+F467</f>
        <v>17377.670000000002</v>
      </c>
      <c r="G460" s="22">
        <f t="shared" si="100"/>
        <v>16681.421999999999</v>
      </c>
      <c r="H460" s="40">
        <f t="shared" si="88"/>
        <v>0.95993432951598212</v>
      </c>
    </row>
    <row r="461" spans="1:8" ht="37.5" outlineLevel="4" x14ac:dyDescent="0.25">
      <c r="A461" s="8" t="s">
        <v>33</v>
      </c>
      <c r="B461" s="9" t="s">
        <v>32</v>
      </c>
      <c r="C461" s="9" t="s">
        <v>151</v>
      </c>
      <c r="D461" s="9" t="s">
        <v>4</v>
      </c>
      <c r="E461" s="22">
        <f t="shared" ref="E461:G462" si="101">E462</f>
        <v>5231.2030000000004</v>
      </c>
      <c r="F461" s="22">
        <f t="shared" si="101"/>
        <v>5231.2030000000004</v>
      </c>
      <c r="G461" s="22">
        <f t="shared" si="101"/>
        <v>5231.2030000000004</v>
      </c>
      <c r="H461" s="40">
        <f t="shared" si="88"/>
        <v>1</v>
      </c>
    </row>
    <row r="462" spans="1:8" outlineLevel="5" x14ac:dyDescent="0.25">
      <c r="A462" s="8" t="s">
        <v>27</v>
      </c>
      <c r="B462" s="9" t="s">
        <v>32</v>
      </c>
      <c r="C462" s="9" t="s">
        <v>151</v>
      </c>
      <c r="D462" s="9" t="s">
        <v>28</v>
      </c>
      <c r="E462" s="22">
        <f t="shared" si="101"/>
        <v>5231.2030000000004</v>
      </c>
      <c r="F462" s="22">
        <f t="shared" si="101"/>
        <v>5231.2030000000004</v>
      </c>
      <c r="G462" s="22">
        <f t="shared" si="101"/>
        <v>5231.2030000000004</v>
      </c>
      <c r="H462" s="40">
        <f t="shared" si="88"/>
        <v>1</v>
      </c>
    </row>
    <row r="463" spans="1:8" outlineLevel="6" x14ac:dyDescent="0.25">
      <c r="A463" s="8" t="s">
        <v>34</v>
      </c>
      <c r="B463" s="9" t="s">
        <v>32</v>
      </c>
      <c r="C463" s="9" t="s">
        <v>151</v>
      </c>
      <c r="D463" s="9" t="s">
        <v>35</v>
      </c>
      <c r="E463" s="22">
        <v>5231.2030000000004</v>
      </c>
      <c r="F463" s="22">
        <v>5231.2030000000004</v>
      </c>
      <c r="G463" s="22">
        <v>5231.2030000000004</v>
      </c>
      <c r="H463" s="40">
        <f t="shared" si="88"/>
        <v>1</v>
      </c>
    </row>
    <row r="464" spans="1:8" ht="37.5" outlineLevel="6" x14ac:dyDescent="0.25">
      <c r="A464" s="8" t="s">
        <v>389</v>
      </c>
      <c r="B464" s="9" t="s">
        <v>32</v>
      </c>
      <c r="C464" s="9" t="s">
        <v>390</v>
      </c>
      <c r="D464" s="9" t="s">
        <v>4</v>
      </c>
      <c r="E464" s="22">
        <f>E465</f>
        <v>318.93</v>
      </c>
      <c r="F464" s="22">
        <f t="shared" ref="F464:G465" si="102">F465</f>
        <v>0</v>
      </c>
      <c r="G464" s="22">
        <f t="shared" si="102"/>
        <v>0</v>
      </c>
      <c r="H464" s="40">
        <v>0</v>
      </c>
    </row>
    <row r="465" spans="1:8" outlineLevel="6" x14ac:dyDescent="0.25">
      <c r="A465" s="8" t="s">
        <v>27</v>
      </c>
      <c r="B465" s="9" t="s">
        <v>32</v>
      </c>
      <c r="C465" s="48" t="s">
        <v>390</v>
      </c>
      <c r="D465" s="9" t="s">
        <v>28</v>
      </c>
      <c r="E465" s="22">
        <f>E466</f>
        <v>318.93</v>
      </c>
      <c r="F465" s="22">
        <f t="shared" si="102"/>
        <v>0</v>
      </c>
      <c r="G465" s="22">
        <f t="shared" si="102"/>
        <v>0</v>
      </c>
      <c r="H465" s="40">
        <v>0</v>
      </c>
    </row>
    <row r="466" spans="1:8" outlineLevel="6" x14ac:dyDescent="0.25">
      <c r="A466" s="8" t="s">
        <v>34</v>
      </c>
      <c r="B466" s="9" t="s">
        <v>32</v>
      </c>
      <c r="C466" s="48" t="s">
        <v>390</v>
      </c>
      <c r="D466" s="9" t="s">
        <v>35</v>
      </c>
      <c r="E466" s="22">
        <v>318.93</v>
      </c>
      <c r="F466" s="22">
        <v>0</v>
      </c>
      <c r="G466" s="22">
        <v>0</v>
      </c>
      <c r="H466" s="40">
        <v>0</v>
      </c>
    </row>
    <row r="467" spans="1:8" ht="93.75" outlineLevel="4" x14ac:dyDescent="0.25">
      <c r="A467" s="3" t="s">
        <v>248</v>
      </c>
      <c r="B467" s="9" t="s">
        <v>32</v>
      </c>
      <c r="C467" s="9" t="s">
        <v>208</v>
      </c>
      <c r="D467" s="9" t="s">
        <v>4</v>
      </c>
      <c r="E467" s="22">
        <f t="shared" ref="E467:G468" si="103">E468</f>
        <v>13320.797</v>
      </c>
      <c r="F467" s="22">
        <f t="shared" si="103"/>
        <v>12146.467000000001</v>
      </c>
      <c r="G467" s="22">
        <f t="shared" si="103"/>
        <v>11450.218999999999</v>
      </c>
      <c r="H467" s="40">
        <f t="shared" si="88"/>
        <v>0.94267896994245315</v>
      </c>
    </row>
    <row r="468" spans="1:8" outlineLevel="5" x14ac:dyDescent="0.25">
      <c r="A468" s="8" t="s">
        <v>27</v>
      </c>
      <c r="B468" s="9" t="s">
        <v>32</v>
      </c>
      <c r="C468" s="9" t="s">
        <v>208</v>
      </c>
      <c r="D468" s="9" t="s">
        <v>28</v>
      </c>
      <c r="E468" s="22">
        <f t="shared" si="103"/>
        <v>13320.797</v>
      </c>
      <c r="F468" s="22">
        <f t="shared" si="103"/>
        <v>12146.467000000001</v>
      </c>
      <c r="G468" s="22">
        <f t="shared" si="103"/>
        <v>11450.218999999999</v>
      </c>
      <c r="H468" s="40">
        <f t="shared" si="88"/>
        <v>0.94267896994245315</v>
      </c>
    </row>
    <row r="469" spans="1:8" outlineLevel="6" x14ac:dyDescent="0.25">
      <c r="A469" s="8" t="s">
        <v>34</v>
      </c>
      <c r="B469" s="9" t="s">
        <v>32</v>
      </c>
      <c r="C469" s="9" t="s">
        <v>208</v>
      </c>
      <c r="D469" s="9" t="s">
        <v>35</v>
      </c>
      <c r="E469" s="22">
        <v>13320.797</v>
      </c>
      <c r="F469" s="22">
        <v>12146.467000000001</v>
      </c>
      <c r="G469" s="22">
        <v>11450.218999999999</v>
      </c>
      <c r="H469" s="40">
        <f t="shared" si="88"/>
        <v>0.94267896994245315</v>
      </c>
    </row>
    <row r="470" spans="1:8" s="2" customFormat="1" x14ac:dyDescent="0.3">
      <c r="A470" s="50" t="s">
        <v>133</v>
      </c>
      <c r="B470" s="50"/>
      <c r="C470" s="50"/>
      <c r="D470" s="50"/>
      <c r="E470" s="23">
        <f>E10+E150+E162+E168+E205+E254+E267+E385+E401+E437+E451+E458</f>
        <v>569921.42400000012</v>
      </c>
      <c r="F470" s="23">
        <f>F10+F150+F162+F168+F205+F254+F267+F385+F401+F437+F451+F458</f>
        <v>727603.58599999989</v>
      </c>
      <c r="G470" s="23">
        <f>G10+G150+G162+G168+G205+G254+G267+G385+G401+G437+G451+G458</f>
        <v>660650.56599999999</v>
      </c>
      <c r="H470" s="42">
        <f t="shared" si="88"/>
        <v>0.90798145956361476</v>
      </c>
    </row>
    <row r="471" spans="1:8" x14ac:dyDescent="0.3">
      <c r="A471" s="12"/>
      <c r="B471" s="12"/>
      <c r="C471" s="12"/>
      <c r="D471" s="12"/>
      <c r="E471" s="46"/>
      <c r="F471" s="18"/>
    </row>
    <row r="472" spans="1:8" x14ac:dyDescent="0.3">
      <c r="A472" s="49"/>
      <c r="B472" s="49"/>
      <c r="C472" s="49"/>
      <c r="D472" s="49"/>
      <c r="E472" s="49"/>
      <c r="F472" s="49"/>
    </row>
    <row r="473" spans="1:8" x14ac:dyDescent="0.3">
      <c r="C473" s="19"/>
      <c r="E473" s="43">
        <f>E470-569921.424</f>
        <v>0</v>
      </c>
      <c r="F473" s="20"/>
    </row>
    <row r="474" spans="1:8" x14ac:dyDescent="0.3">
      <c r="C474" s="19"/>
      <c r="F474" s="20"/>
    </row>
    <row r="475" spans="1:8" x14ac:dyDescent="0.3">
      <c r="C475" s="25"/>
      <c r="D475" s="26"/>
      <c r="E475" s="47"/>
      <c r="F475" s="27"/>
      <c r="G475" s="24"/>
      <c r="H475" s="41"/>
    </row>
    <row r="476" spans="1:8" x14ac:dyDescent="0.3">
      <c r="C476" s="25"/>
      <c r="D476" s="26"/>
      <c r="E476" s="47"/>
      <c r="F476" s="27"/>
      <c r="G476" s="24"/>
      <c r="H476" s="41"/>
    </row>
    <row r="477" spans="1:8" x14ac:dyDescent="0.3">
      <c r="C477" s="25"/>
      <c r="D477" s="26"/>
      <c r="E477" s="47"/>
      <c r="F477" s="27"/>
      <c r="G477" s="24"/>
      <c r="H477" s="41"/>
    </row>
    <row r="478" spans="1:8" x14ac:dyDescent="0.3">
      <c r="C478" s="25"/>
      <c r="D478" s="26"/>
      <c r="E478" s="47"/>
      <c r="F478" s="27"/>
      <c r="G478" s="24"/>
      <c r="H478" s="41"/>
    </row>
    <row r="479" spans="1:8" x14ac:dyDescent="0.3">
      <c r="C479" s="25"/>
      <c r="D479" s="26"/>
      <c r="E479" s="47"/>
      <c r="F479" s="27"/>
      <c r="G479" s="24"/>
      <c r="H479" s="41"/>
    </row>
    <row r="480" spans="1:8" x14ac:dyDescent="0.3">
      <c r="C480" s="25"/>
      <c r="D480" s="26"/>
      <c r="E480" s="47"/>
      <c r="F480" s="27"/>
      <c r="G480" s="24"/>
      <c r="H480" s="41"/>
    </row>
    <row r="481" spans="3:8" x14ac:dyDescent="0.3">
      <c r="C481" s="25"/>
      <c r="D481" s="26"/>
      <c r="E481" s="47"/>
      <c r="F481" s="27"/>
      <c r="G481" s="24"/>
      <c r="H481" s="41"/>
    </row>
    <row r="482" spans="3:8" x14ac:dyDescent="0.3">
      <c r="C482" s="25"/>
      <c r="D482" s="26"/>
      <c r="E482" s="47"/>
      <c r="F482" s="27"/>
      <c r="G482" s="24"/>
      <c r="H482" s="41"/>
    </row>
    <row r="483" spans="3:8" x14ac:dyDescent="0.3">
      <c r="C483" s="25"/>
      <c r="D483" s="26"/>
      <c r="E483" s="47"/>
      <c r="F483" s="27"/>
      <c r="G483" s="24"/>
      <c r="H483" s="41"/>
    </row>
    <row r="484" spans="3:8" x14ac:dyDescent="0.3">
      <c r="C484" s="25"/>
      <c r="D484" s="26"/>
      <c r="E484" s="47"/>
      <c r="F484" s="27"/>
      <c r="G484" s="24"/>
      <c r="H484" s="41"/>
    </row>
    <row r="485" spans="3:8" x14ac:dyDescent="0.3">
      <c r="C485" s="25"/>
      <c r="D485" s="26"/>
      <c r="E485" s="47"/>
      <c r="F485" s="27"/>
      <c r="G485" s="24"/>
      <c r="H485" s="41"/>
    </row>
    <row r="486" spans="3:8" x14ac:dyDescent="0.3">
      <c r="C486" s="25"/>
      <c r="D486" s="26"/>
      <c r="E486" s="47"/>
      <c r="F486" s="27"/>
      <c r="G486" s="24"/>
      <c r="H486" s="41"/>
    </row>
    <row r="487" spans="3:8" x14ac:dyDescent="0.3">
      <c r="C487" s="25"/>
      <c r="D487" s="26"/>
      <c r="E487" s="47"/>
      <c r="F487" s="27"/>
      <c r="G487" s="24"/>
      <c r="H487" s="41"/>
    </row>
    <row r="488" spans="3:8" x14ac:dyDescent="0.3">
      <c r="C488" s="25"/>
      <c r="D488" s="26"/>
      <c r="E488" s="47"/>
      <c r="F488" s="27"/>
      <c r="G488" s="24"/>
      <c r="H488" s="41"/>
    </row>
    <row r="489" spans="3:8" x14ac:dyDescent="0.3">
      <c r="C489" s="25"/>
      <c r="D489" s="26"/>
      <c r="E489" s="47"/>
      <c r="F489" s="27"/>
      <c r="G489" s="24"/>
      <c r="H489" s="41"/>
    </row>
    <row r="490" spans="3:8" x14ac:dyDescent="0.3">
      <c r="C490" s="25"/>
      <c r="D490" s="26"/>
      <c r="E490" s="47"/>
      <c r="F490" s="27"/>
      <c r="G490" s="24"/>
      <c r="H490" s="41"/>
    </row>
    <row r="491" spans="3:8" x14ac:dyDescent="0.3">
      <c r="C491" s="25"/>
      <c r="D491" s="26"/>
      <c r="E491" s="47"/>
      <c r="F491" s="27"/>
      <c r="G491" s="24"/>
      <c r="H491" s="41"/>
    </row>
    <row r="492" spans="3:8" x14ac:dyDescent="0.3">
      <c r="C492" s="25"/>
      <c r="D492" s="26"/>
      <c r="E492" s="47"/>
      <c r="F492" s="27"/>
      <c r="G492" s="24"/>
      <c r="H492" s="41"/>
    </row>
    <row r="493" spans="3:8" x14ac:dyDescent="0.3">
      <c r="C493" s="25"/>
      <c r="D493" s="26"/>
      <c r="E493" s="47"/>
      <c r="F493" s="27"/>
      <c r="G493" s="24"/>
      <c r="H493" s="41"/>
    </row>
    <row r="494" spans="3:8" x14ac:dyDescent="0.3">
      <c r="C494" s="25"/>
      <c r="D494" s="26"/>
      <c r="E494" s="47"/>
      <c r="F494" s="27"/>
      <c r="G494" s="24"/>
      <c r="H494" s="41"/>
    </row>
    <row r="495" spans="3:8" x14ac:dyDescent="0.3">
      <c r="C495" s="25"/>
      <c r="D495" s="26"/>
      <c r="E495" s="47"/>
      <c r="F495" s="27"/>
      <c r="G495" s="24"/>
      <c r="H495" s="41"/>
    </row>
    <row r="496" spans="3:8" x14ac:dyDescent="0.3">
      <c r="C496" s="25"/>
      <c r="D496" s="26"/>
      <c r="E496" s="47"/>
      <c r="F496" s="27"/>
      <c r="G496" s="24"/>
      <c r="H496" s="41"/>
    </row>
    <row r="497" spans="3:8" x14ac:dyDescent="0.3">
      <c r="C497" s="25"/>
      <c r="D497" s="26"/>
      <c r="E497" s="47"/>
      <c r="F497" s="27"/>
      <c r="G497" s="24"/>
      <c r="H497" s="41"/>
    </row>
    <row r="498" spans="3:8" x14ac:dyDescent="0.3">
      <c r="C498" s="25"/>
      <c r="D498" s="26"/>
      <c r="E498" s="47"/>
      <c r="F498" s="27"/>
      <c r="G498" s="24"/>
      <c r="H498" s="41"/>
    </row>
    <row r="499" spans="3:8" x14ac:dyDescent="0.3">
      <c r="C499" s="25"/>
      <c r="D499" s="26"/>
      <c r="E499" s="47"/>
      <c r="F499" s="27"/>
      <c r="G499" s="24"/>
      <c r="H499" s="41"/>
    </row>
    <row r="500" spans="3:8" x14ac:dyDescent="0.3">
      <c r="C500" s="25"/>
      <c r="D500" s="26"/>
      <c r="E500" s="47"/>
      <c r="F500" s="27"/>
      <c r="G500" s="24"/>
      <c r="H500" s="41"/>
    </row>
    <row r="501" spans="3:8" x14ac:dyDescent="0.3">
      <c r="C501" s="25"/>
      <c r="D501" s="26"/>
      <c r="E501" s="47"/>
      <c r="F501" s="27"/>
      <c r="G501" s="24"/>
      <c r="H501" s="41"/>
    </row>
    <row r="502" spans="3:8" x14ac:dyDescent="0.3">
      <c r="C502" s="25"/>
      <c r="D502" s="26"/>
      <c r="E502" s="47"/>
      <c r="F502" s="27"/>
      <c r="G502" s="24"/>
      <c r="H502" s="41"/>
    </row>
    <row r="503" spans="3:8" x14ac:dyDescent="0.3">
      <c r="C503" s="25"/>
      <c r="D503" s="26"/>
      <c r="E503" s="47"/>
      <c r="F503" s="27"/>
      <c r="G503" s="24"/>
      <c r="H503" s="41"/>
    </row>
    <row r="504" spans="3:8" x14ac:dyDescent="0.3">
      <c r="C504" s="25"/>
      <c r="D504" s="26"/>
      <c r="E504" s="47"/>
      <c r="F504" s="27"/>
      <c r="G504" s="24"/>
      <c r="H504" s="41"/>
    </row>
    <row r="505" spans="3:8" x14ac:dyDescent="0.3">
      <c r="C505" s="25"/>
      <c r="D505" s="26"/>
      <c r="E505" s="47"/>
      <c r="F505" s="27"/>
      <c r="G505" s="24"/>
      <c r="H505" s="41"/>
    </row>
    <row r="506" spans="3:8" x14ac:dyDescent="0.3">
      <c r="C506" s="25"/>
      <c r="D506" s="26"/>
      <c r="E506" s="47"/>
      <c r="F506" s="27"/>
      <c r="G506" s="24"/>
      <c r="H506" s="41"/>
    </row>
    <row r="507" spans="3:8" x14ac:dyDescent="0.3">
      <c r="C507" s="25"/>
      <c r="D507" s="26"/>
      <c r="E507" s="47"/>
      <c r="F507" s="27"/>
      <c r="G507" s="24"/>
      <c r="H507" s="41"/>
    </row>
    <row r="508" spans="3:8" x14ac:dyDescent="0.3">
      <c r="C508" s="25"/>
      <c r="D508" s="26"/>
      <c r="E508" s="47"/>
      <c r="F508" s="27"/>
      <c r="G508" s="24"/>
      <c r="H508" s="41"/>
    </row>
    <row r="509" spans="3:8" x14ac:dyDescent="0.3">
      <c r="C509" s="25"/>
      <c r="D509" s="26"/>
      <c r="E509" s="47"/>
      <c r="F509" s="27"/>
      <c r="G509" s="24"/>
      <c r="H509" s="41"/>
    </row>
    <row r="510" spans="3:8" x14ac:dyDescent="0.3">
      <c r="C510" s="25"/>
      <c r="D510" s="26"/>
      <c r="E510" s="47"/>
      <c r="F510" s="27"/>
      <c r="G510" s="24"/>
      <c r="H510" s="41"/>
    </row>
    <row r="511" spans="3:8" x14ac:dyDescent="0.3">
      <c r="C511" s="25"/>
      <c r="D511" s="26"/>
      <c r="E511" s="47"/>
      <c r="F511" s="27"/>
      <c r="G511" s="24"/>
      <c r="H511" s="41"/>
    </row>
    <row r="512" spans="3:8" x14ac:dyDescent="0.3">
      <c r="C512" s="25"/>
      <c r="D512" s="26"/>
      <c r="E512" s="47"/>
      <c r="F512" s="27"/>
      <c r="G512" s="24"/>
      <c r="H512" s="41"/>
    </row>
    <row r="513" spans="3:8" x14ac:dyDescent="0.3">
      <c r="C513" s="25"/>
      <c r="D513" s="26"/>
      <c r="E513" s="47"/>
      <c r="F513" s="27"/>
      <c r="G513" s="24"/>
      <c r="H513" s="41"/>
    </row>
    <row r="514" spans="3:8" x14ac:dyDescent="0.3">
      <c r="C514" s="25"/>
      <c r="D514" s="26"/>
      <c r="E514" s="47"/>
      <c r="F514" s="27"/>
      <c r="G514" s="24"/>
      <c r="H514" s="41"/>
    </row>
    <row r="515" spans="3:8" x14ac:dyDescent="0.3">
      <c r="C515" s="25"/>
      <c r="D515" s="26"/>
      <c r="E515" s="47"/>
      <c r="F515" s="27"/>
      <c r="G515" s="24"/>
      <c r="H515" s="41"/>
    </row>
    <row r="516" spans="3:8" x14ac:dyDescent="0.3">
      <c r="C516" s="25"/>
      <c r="D516" s="26"/>
      <c r="E516" s="47"/>
      <c r="F516" s="27"/>
      <c r="G516" s="24"/>
      <c r="H516" s="41"/>
    </row>
    <row r="517" spans="3:8" x14ac:dyDescent="0.3">
      <c r="C517" s="25"/>
      <c r="D517" s="26"/>
      <c r="E517" s="47"/>
      <c r="F517" s="27"/>
      <c r="G517" s="24"/>
      <c r="H517" s="41"/>
    </row>
    <row r="518" spans="3:8" x14ac:dyDescent="0.3">
      <c r="C518" s="25"/>
      <c r="D518" s="26"/>
      <c r="E518" s="47"/>
      <c r="F518" s="27"/>
      <c r="G518" s="24"/>
      <c r="H518" s="41"/>
    </row>
    <row r="519" spans="3:8" x14ac:dyDescent="0.3">
      <c r="C519" s="25"/>
      <c r="D519" s="26"/>
      <c r="E519" s="47"/>
      <c r="F519" s="27"/>
      <c r="G519" s="24"/>
      <c r="H519" s="41"/>
    </row>
    <row r="520" spans="3:8" x14ac:dyDescent="0.3">
      <c r="C520" s="25"/>
      <c r="D520" s="26"/>
      <c r="E520" s="47"/>
      <c r="F520" s="27"/>
      <c r="G520" s="24"/>
      <c r="H520" s="41"/>
    </row>
    <row r="521" spans="3:8" x14ac:dyDescent="0.3">
      <c r="C521" s="25"/>
      <c r="D521" s="26"/>
      <c r="E521" s="47"/>
      <c r="F521" s="27"/>
      <c r="G521" s="24"/>
      <c r="H521" s="41"/>
    </row>
    <row r="522" spans="3:8" x14ac:dyDescent="0.3">
      <c r="C522" s="25"/>
      <c r="D522" s="26"/>
      <c r="E522" s="47"/>
      <c r="F522" s="27"/>
      <c r="G522" s="24"/>
      <c r="H522" s="41"/>
    </row>
    <row r="523" spans="3:8" x14ac:dyDescent="0.3">
      <c r="C523" s="25"/>
      <c r="D523" s="26"/>
      <c r="E523" s="47"/>
      <c r="F523" s="27"/>
      <c r="G523" s="24"/>
      <c r="H523" s="41"/>
    </row>
    <row r="524" spans="3:8" x14ac:dyDescent="0.3">
      <c r="C524" s="25"/>
      <c r="D524" s="26"/>
      <c r="E524" s="47"/>
      <c r="F524" s="27"/>
      <c r="G524" s="24"/>
      <c r="H524" s="41"/>
    </row>
    <row r="525" spans="3:8" x14ac:dyDescent="0.3">
      <c r="C525" s="25"/>
      <c r="D525" s="26"/>
      <c r="E525" s="47"/>
      <c r="F525" s="27"/>
      <c r="G525" s="24"/>
      <c r="H525" s="41"/>
    </row>
    <row r="526" spans="3:8" x14ac:dyDescent="0.3">
      <c r="C526" s="25"/>
      <c r="D526" s="26"/>
      <c r="E526" s="47"/>
      <c r="F526" s="27"/>
      <c r="G526" s="24"/>
      <c r="H526" s="41"/>
    </row>
    <row r="527" spans="3:8" x14ac:dyDescent="0.3">
      <c r="C527" s="25"/>
      <c r="D527" s="26"/>
      <c r="E527" s="47"/>
      <c r="F527" s="27"/>
      <c r="G527" s="24"/>
      <c r="H527" s="41"/>
    </row>
    <row r="528" spans="3:8" x14ac:dyDescent="0.3">
      <c r="C528" s="25"/>
      <c r="D528" s="26"/>
      <c r="E528" s="47"/>
      <c r="F528" s="27"/>
      <c r="G528" s="24"/>
      <c r="H528" s="41"/>
    </row>
    <row r="529" spans="3:3" x14ac:dyDescent="0.3">
      <c r="C529" s="19"/>
    </row>
    <row r="530" spans="3:3" x14ac:dyDescent="0.3">
      <c r="C530" s="19"/>
    </row>
    <row r="531" spans="3:3" x14ac:dyDescent="0.3">
      <c r="C531" s="19"/>
    </row>
    <row r="532" spans="3:3" x14ac:dyDescent="0.3">
      <c r="C532" s="19"/>
    </row>
    <row r="533" spans="3:3" x14ac:dyDescent="0.3">
      <c r="C533" s="19"/>
    </row>
    <row r="534" spans="3:3" x14ac:dyDescent="0.3">
      <c r="C534" s="19"/>
    </row>
    <row r="535" spans="3:3" x14ac:dyDescent="0.3">
      <c r="C535" s="19"/>
    </row>
  </sheetData>
  <mergeCells count="5">
    <mergeCell ref="A472:F472"/>
    <mergeCell ref="A470:D470"/>
    <mergeCell ref="A5:H5"/>
    <mergeCell ref="A6:H6"/>
    <mergeCell ref="A7:H7"/>
  </mergeCells>
  <pageMargins left="0.78740157480314965" right="0.78740157480314965" top="0.35433070866141736" bottom="0.3937007874015748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2020-05-28T05:08:15Z</dcterms:modified>
</cp:coreProperties>
</file>