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170" windowHeight="5535"/>
  </bookViews>
  <sheets>
    <sheet name="прилож 3" sheetId="1" r:id="rId1"/>
    <sheet name="прилож4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2" l="1"/>
  <c r="F15" i="2" l="1"/>
  <c r="F12" i="2" s="1"/>
  <c r="G15" i="2"/>
  <c r="G12" i="2" s="1"/>
  <c r="H15" i="2"/>
  <c r="H12" i="2" s="1"/>
  <c r="E15" i="2"/>
  <c r="E12" i="2" s="1"/>
  <c r="G23" i="2"/>
  <c r="H23" i="2"/>
  <c r="F23" i="2"/>
  <c r="D15" i="2" l="1"/>
  <c r="D14" i="2"/>
  <c r="D28" i="2"/>
  <c r="D31" i="2"/>
  <c r="H20" i="1"/>
  <c r="D12" i="2" l="1"/>
  <c r="D18" i="2"/>
  <c r="D21" i="2"/>
  <c r="H18" i="1"/>
  <c r="L14" i="1" l="1"/>
  <c r="H14" i="1"/>
</calcChain>
</file>

<file path=xl/sharedStrings.xml><?xml version="1.0" encoding="utf-8"?>
<sst xmlns="http://schemas.openxmlformats.org/spreadsheetml/2006/main" count="82" uniqueCount="58">
  <si>
    <t>РЕСУРСНОЕ ОБЕСПЕЧЕНИЕ</t>
  </si>
  <si>
    <t>реализации муниципальной программы  за счет средств местного бюджета (тыс. руб.)</t>
  </si>
  <si>
    <r>
      <t>«</t>
    </r>
    <r>
      <rPr>
        <b/>
        <sz val="14"/>
        <color theme="1"/>
        <rFont val="Times New Roman"/>
        <family val="1"/>
        <charset val="204"/>
      </rPr>
      <t>Развитие дорожного хозяйства  и повышение безопасности дорожного движения в Ханкайском муниципальном районе» на 2020-2024 годы</t>
    </r>
  </si>
  <si>
    <t>№ п/п</t>
  </si>
  <si>
    <t>Наименование</t>
  </si>
  <si>
    <t xml:space="preserve"> муниципальной программы, подпрограммы,</t>
  </si>
  <si>
    <t>основного мероприятия</t>
  </si>
  <si>
    <t>Ответственный исполнитель,</t>
  </si>
  <si>
    <t>соисполнители</t>
  </si>
  <si>
    <t>Код бюджетной</t>
  </si>
  <si>
    <t>классификации</t>
  </si>
  <si>
    <t>Расходы</t>
  </si>
  <si>
    <t>(тыс. руб.), годы</t>
  </si>
  <si>
    <t>ГРБС</t>
  </si>
  <si>
    <t>РзПр</t>
  </si>
  <si>
    <t>ЦСР</t>
  </si>
  <si>
    <t>ВР</t>
  </si>
  <si>
    <t>1.</t>
  </si>
  <si>
    <t>Муниципальная программа      «Развитие  дорожного хозяйства и повышение безопасности дорожного движения в Ханкайском муниципальном районе»</t>
  </si>
  <si>
    <t>Всего</t>
  </si>
  <si>
    <t>Х</t>
  </si>
  <si>
    <t>Основное мероприятие: мероприятия по развитию и поддержанию дорожной отрасли</t>
  </si>
  <si>
    <t>Приобретение специализированной дорожной техники</t>
  </si>
  <si>
    <t>Содержание дорог общего пользования местного значения</t>
  </si>
  <si>
    <r>
      <t xml:space="preserve"> текущий ремонт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дорог общего пользования местного значения</t>
    </r>
  </si>
  <si>
    <t>12973S2390</t>
  </si>
  <si>
    <t>ИНФОРМАЦИЯ</t>
  </si>
  <si>
    <t>Наименование муниципальной программы, подпрограммы, основного мероприятия</t>
  </si>
  <si>
    <t>Ответственный исполнитель, соисполнители</t>
  </si>
  <si>
    <t>Оценка расходов</t>
  </si>
  <si>
    <t>(тыс. руб.), годы </t>
  </si>
  <si>
    <t>Муниципальная  пр ограмма  «Развитие</t>
  </si>
  <si>
    <t>дорожного хозяйства и обеспечение безопасности дорожного движения  в Ханкайском районе » на 2020-2024 годы</t>
  </si>
  <si>
    <t>всего</t>
  </si>
  <si>
    <t>федеральный бюджет</t>
  </si>
  <si>
    <t>краевой бюджет *</t>
  </si>
  <si>
    <t>местный бюджет</t>
  </si>
  <si>
    <t>иные внебюджетные источники</t>
  </si>
  <si>
    <t>1.Основные мероприятия: мероприятия по развитию и поддержке дорожной отрасли</t>
  </si>
  <si>
    <t>краевой бюджет</t>
  </si>
  <si>
    <t>Содержание дорог общего пользования</t>
  </si>
  <si>
    <t>Текущий ремонт дорог общего пользования местного значения</t>
  </si>
  <si>
    <t>1,1</t>
  </si>
  <si>
    <t>1,2</t>
  </si>
  <si>
    <t>1,3</t>
  </si>
  <si>
    <t>1297342400</t>
  </si>
  <si>
    <t>о ресурсном обеспечении муниципальной программы «Развитие дорожного хозяйства и повышение безопасности дорожного движения в Ханкайском муниципальном районе» на 2020-2024 годы за счет средств местного бюджета  и прогнозная оценка привлекаемых на ее реализацию целей средств краевого и федерального бюджетов, иных бюджетных источников</t>
  </si>
  <si>
    <t>1.1</t>
  </si>
  <si>
    <t>1.2</t>
  </si>
  <si>
    <t>1.3</t>
  </si>
  <si>
    <t>0409</t>
  </si>
  <si>
    <t>Приложение № 1</t>
  </si>
  <si>
    <t>к постановлению Администрации</t>
  </si>
  <si>
    <t>Ханкайского муниципального района</t>
  </si>
  <si>
    <t>от  28.01.2021 №  83-па</t>
  </si>
  <si>
    <t>Приложение № 2</t>
  </si>
  <si>
    <t xml:space="preserve">                                             Ханкайского муниципального района</t>
  </si>
  <si>
    <t>от 28.01.2021 № 83-па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</si>
</sst>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2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0" fillId="0" borderId="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49" fontId="1" fillId="0" borderId="10" xfId="0" applyNumberFormat="1" applyFont="1" applyBorder="1" applyAlignment="1">
      <alignment vertical="center" wrapText="1"/>
    </xf>
    <xf numFmtId="49" fontId="3" fillId="0" borderId="10" xfId="0" applyNumberFormat="1" applyFont="1" applyBorder="1" applyAlignment="1">
      <alignment vertical="center" wrapText="1"/>
    </xf>
    <xf numFmtId="49" fontId="1" fillId="0" borderId="7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 applyAlignment="1"/>
    <xf numFmtId="0" fontId="10" fillId="0" borderId="0" xfId="0" applyFont="1"/>
    <xf numFmtId="0" fontId="10" fillId="0" borderId="0" xfId="0" applyFont="1" applyAlignment="1">
      <alignment horizontal="center"/>
    </xf>
    <xf numFmtId="0" fontId="1" fillId="0" borderId="1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4" fontId="3" fillId="0" borderId="2" xfId="0" applyNumberFormat="1" applyFont="1" applyBorder="1" applyAlignment="1">
      <alignment vertical="center" wrapText="1"/>
    </xf>
    <xf numFmtId="4" fontId="3" fillId="0" borderId="3" xfId="0" applyNumberFormat="1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 wrapText="1"/>
    </xf>
    <xf numFmtId="165" fontId="3" fillId="0" borderId="2" xfId="0" applyNumberFormat="1" applyFont="1" applyBorder="1" applyAlignment="1">
      <alignment vertical="center" wrapText="1"/>
    </xf>
    <xf numFmtId="165" fontId="3" fillId="0" borderId="3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vertical="center" wrapText="1"/>
    </xf>
    <xf numFmtId="49" fontId="1" fillId="0" borderId="2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activeCell="I21" sqref="I21"/>
    </sheetView>
  </sheetViews>
  <sheetFormatPr defaultRowHeight="15" x14ac:dyDescent="0.25"/>
  <cols>
    <col min="1" max="1" width="7.85546875" customWidth="1"/>
    <col min="2" max="2" width="31.28515625" customWidth="1"/>
    <col min="3" max="3" width="14.5703125" customWidth="1"/>
    <col min="9" max="9" width="9.85546875" bestFit="1" customWidth="1"/>
  </cols>
  <sheetData>
    <row r="1" spans="1:13" ht="17.25" x14ac:dyDescent="0.3">
      <c r="F1" s="38"/>
      <c r="G1" s="38"/>
      <c r="H1" s="41" t="s">
        <v>51</v>
      </c>
      <c r="I1" s="41"/>
      <c r="J1" s="41"/>
      <c r="K1" s="39"/>
      <c r="L1" s="39"/>
    </row>
    <row r="2" spans="1:13" ht="16.5" x14ac:dyDescent="0.25">
      <c r="F2" s="41" t="s">
        <v>52</v>
      </c>
      <c r="G2" s="41"/>
      <c r="H2" s="41"/>
      <c r="I2" s="41"/>
      <c r="J2" s="41"/>
      <c r="K2" s="41"/>
      <c r="L2" s="41"/>
    </row>
    <row r="3" spans="1:13" ht="16.5" x14ac:dyDescent="0.25">
      <c r="F3" s="41" t="s">
        <v>53</v>
      </c>
      <c r="G3" s="41"/>
      <c r="H3" s="41"/>
      <c r="I3" s="41"/>
      <c r="J3" s="41"/>
      <c r="K3" s="41"/>
      <c r="L3" s="41"/>
    </row>
    <row r="4" spans="1:13" ht="18.75" customHeight="1" x14ac:dyDescent="0.3">
      <c r="A4" s="1"/>
      <c r="F4" s="40"/>
      <c r="G4" s="41" t="s">
        <v>54</v>
      </c>
      <c r="H4" s="41"/>
      <c r="I4" s="41"/>
      <c r="J4" s="41"/>
      <c r="K4" s="41"/>
      <c r="L4" s="38"/>
    </row>
    <row r="5" spans="1:13" ht="18.75" customHeight="1" x14ac:dyDescent="0.25">
      <c r="A5" s="1"/>
      <c r="F5" s="37"/>
      <c r="G5" s="36"/>
      <c r="H5" s="36"/>
      <c r="I5" s="36"/>
      <c r="J5" s="36"/>
      <c r="K5" s="36"/>
    </row>
    <row r="6" spans="1:13" ht="21.75" customHeight="1" x14ac:dyDescent="0.25">
      <c r="A6" s="52" t="s">
        <v>0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1:13" ht="18" customHeight="1" x14ac:dyDescent="0.25">
      <c r="A7" s="52" t="s">
        <v>1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</row>
    <row r="8" spans="1:13" ht="31.5" customHeight="1" x14ac:dyDescent="0.25">
      <c r="A8" s="53" t="s">
        <v>2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1:13" ht="19.5" thickBot="1" x14ac:dyDescent="0.3">
      <c r="A9" s="2"/>
    </row>
    <row r="10" spans="1:13" ht="47.25" customHeight="1" x14ac:dyDescent="0.25">
      <c r="A10" s="43" t="s">
        <v>3</v>
      </c>
      <c r="B10" s="3" t="s">
        <v>4</v>
      </c>
      <c r="C10" s="3" t="s">
        <v>7</v>
      </c>
      <c r="D10" s="46" t="s">
        <v>9</v>
      </c>
      <c r="E10" s="47"/>
      <c r="F10" s="47"/>
      <c r="G10" s="48"/>
      <c r="H10" s="46" t="s">
        <v>11</v>
      </c>
      <c r="I10" s="47"/>
      <c r="J10" s="47"/>
      <c r="K10" s="47"/>
      <c r="L10" s="48"/>
      <c r="M10" s="42"/>
    </row>
    <row r="11" spans="1:13" ht="41.25" customHeight="1" thickBot="1" x14ac:dyDescent="0.3">
      <c r="A11" s="44"/>
      <c r="B11" s="4" t="s">
        <v>5</v>
      </c>
      <c r="C11" s="4" t="s">
        <v>8</v>
      </c>
      <c r="D11" s="49" t="s">
        <v>10</v>
      </c>
      <c r="E11" s="50"/>
      <c r="F11" s="50"/>
      <c r="G11" s="51"/>
      <c r="H11" s="49" t="s">
        <v>12</v>
      </c>
      <c r="I11" s="50"/>
      <c r="J11" s="50"/>
      <c r="K11" s="50"/>
      <c r="L11" s="51"/>
      <c r="M11" s="42"/>
    </row>
    <row r="12" spans="1:13" ht="16.5" thickBot="1" x14ac:dyDescent="0.3">
      <c r="A12" s="45"/>
      <c r="B12" s="5" t="s">
        <v>6</v>
      </c>
      <c r="C12" s="7"/>
      <c r="D12" s="5" t="s">
        <v>13</v>
      </c>
      <c r="E12" s="5" t="s">
        <v>14</v>
      </c>
      <c r="F12" s="8" t="s">
        <v>15</v>
      </c>
      <c r="G12" s="8" t="s">
        <v>16</v>
      </c>
      <c r="H12" s="5">
        <v>2020</v>
      </c>
      <c r="I12" s="5">
        <v>2021</v>
      </c>
      <c r="J12" s="5">
        <v>2022</v>
      </c>
      <c r="K12" s="5">
        <v>2023</v>
      </c>
      <c r="L12" s="5">
        <v>2024</v>
      </c>
      <c r="M12" s="6"/>
    </row>
    <row r="13" spans="1:13" ht="16.5" thickBot="1" x14ac:dyDescent="0.3">
      <c r="A13" s="9">
        <v>1</v>
      </c>
      <c r="B13" s="10">
        <v>2</v>
      </c>
      <c r="C13" s="10">
        <v>3</v>
      </c>
      <c r="D13" s="10">
        <v>4</v>
      </c>
      <c r="E13" s="10">
        <v>5</v>
      </c>
      <c r="F13" s="10">
        <v>6</v>
      </c>
      <c r="G13" s="11">
        <v>7</v>
      </c>
      <c r="H13" s="9">
        <v>9</v>
      </c>
      <c r="I13" s="10">
        <v>10</v>
      </c>
      <c r="J13" s="10">
        <v>11</v>
      </c>
      <c r="K13" s="10">
        <v>12</v>
      </c>
      <c r="L13" s="10">
        <v>11</v>
      </c>
      <c r="M13" s="6"/>
    </row>
    <row r="14" spans="1:13" x14ac:dyDescent="0.25">
      <c r="A14" s="66" t="s">
        <v>17</v>
      </c>
      <c r="B14" s="66" t="s">
        <v>18</v>
      </c>
      <c r="C14" s="69" t="s">
        <v>19</v>
      </c>
      <c r="D14" s="57" t="s">
        <v>20</v>
      </c>
      <c r="E14" s="57" t="s">
        <v>20</v>
      </c>
      <c r="F14" s="57" t="s">
        <v>20</v>
      </c>
      <c r="G14" s="57" t="s">
        <v>20</v>
      </c>
      <c r="H14" s="60">
        <f>H18+H19+H20</f>
        <v>13247.578000000001</v>
      </c>
      <c r="I14" s="63">
        <v>11731.548000000001</v>
      </c>
      <c r="J14" s="60"/>
      <c r="K14" s="60"/>
      <c r="L14" s="60">
        <f t="shared" ref="L14" si="0">L18+L19+L20</f>
        <v>8476.76</v>
      </c>
      <c r="M14" s="6"/>
    </row>
    <row r="15" spans="1:13" x14ac:dyDescent="0.25">
      <c r="A15" s="67"/>
      <c r="B15" s="67"/>
      <c r="C15" s="70"/>
      <c r="D15" s="58"/>
      <c r="E15" s="58"/>
      <c r="F15" s="58"/>
      <c r="G15" s="58"/>
      <c r="H15" s="61"/>
      <c r="I15" s="64"/>
      <c r="J15" s="61"/>
      <c r="K15" s="61"/>
      <c r="L15" s="61"/>
      <c r="M15" s="6"/>
    </row>
    <row r="16" spans="1:13" ht="44.25" customHeight="1" thickBot="1" x14ac:dyDescent="0.3">
      <c r="A16" s="68"/>
      <c r="B16" s="68"/>
      <c r="C16" s="71"/>
      <c r="D16" s="59"/>
      <c r="E16" s="59"/>
      <c r="F16" s="59"/>
      <c r="G16" s="59"/>
      <c r="H16" s="62"/>
      <c r="I16" s="65"/>
      <c r="J16" s="62"/>
      <c r="K16" s="62"/>
      <c r="L16" s="62"/>
      <c r="M16" s="6"/>
    </row>
    <row r="17" spans="1:13" ht="19.5" thickBot="1" x14ac:dyDescent="0.3">
      <c r="A17" s="12" t="s">
        <v>17</v>
      </c>
      <c r="B17" s="54" t="s">
        <v>21</v>
      </c>
      <c r="C17" s="55"/>
      <c r="D17" s="55"/>
      <c r="E17" s="55"/>
      <c r="F17" s="55"/>
      <c r="G17" s="55"/>
      <c r="H17" s="55"/>
      <c r="I17" s="55"/>
      <c r="J17" s="55"/>
      <c r="K17" s="55"/>
      <c r="L17" s="56"/>
      <c r="M17" s="6"/>
    </row>
    <row r="18" spans="1:13" ht="59.25" customHeight="1" thickBot="1" x14ac:dyDescent="0.3">
      <c r="A18" s="31" t="s">
        <v>42</v>
      </c>
      <c r="B18" s="13" t="s">
        <v>22</v>
      </c>
      <c r="C18" s="14"/>
      <c r="D18" s="15">
        <v>956</v>
      </c>
      <c r="E18" s="33" t="s">
        <v>50</v>
      </c>
      <c r="F18" s="33" t="s">
        <v>45</v>
      </c>
      <c r="G18" s="15">
        <v>240</v>
      </c>
      <c r="H18" s="16">
        <f>4030.74+2746.38</f>
        <v>6777.12</v>
      </c>
      <c r="I18" s="34">
        <v>0</v>
      </c>
      <c r="J18" s="34">
        <v>0</v>
      </c>
      <c r="K18" s="34">
        <v>1000</v>
      </c>
      <c r="L18" s="34">
        <v>2000</v>
      </c>
      <c r="M18" s="6"/>
    </row>
    <row r="19" spans="1:13" ht="68.25" customHeight="1" thickBot="1" x14ac:dyDescent="0.3">
      <c r="A19" s="32" t="s">
        <v>43</v>
      </c>
      <c r="B19" s="13" t="s">
        <v>23</v>
      </c>
      <c r="C19" s="18"/>
      <c r="D19" s="15">
        <v>956</v>
      </c>
      <c r="E19" s="33" t="s">
        <v>50</v>
      </c>
      <c r="F19" s="33" t="s">
        <v>45</v>
      </c>
      <c r="G19" s="15">
        <v>240</v>
      </c>
      <c r="H19" s="16">
        <v>6376.76</v>
      </c>
      <c r="I19" s="35">
        <v>10958.352000000001</v>
      </c>
      <c r="J19" s="35">
        <v>12488</v>
      </c>
      <c r="K19" s="35">
        <v>12488</v>
      </c>
      <c r="L19" s="35">
        <v>6476.76</v>
      </c>
      <c r="M19" s="6"/>
    </row>
    <row r="20" spans="1:13" ht="57.75" customHeight="1" thickBot="1" x14ac:dyDescent="0.3">
      <c r="A20" s="31" t="s">
        <v>44</v>
      </c>
      <c r="B20" s="13" t="s">
        <v>24</v>
      </c>
      <c r="C20" s="18"/>
      <c r="D20" s="15">
        <v>956</v>
      </c>
      <c r="E20" s="33" t="s">
        <v>50</v>
      </c>
      <c r="F20" s="33" t="s">
        <v>25</v>
      </c>
      <c r="G20" s="15">
        <v>240</v>
      </c>
      <c r="H20" s="19">
        <f>100-6.302</f>
        <v>93.698000000000008</v>
      </c>
      <c r="I20" s="35">
        <v>773.19600000000003</v>
      </c>
      <c r="J20" s="35">
        <v>100</v>
      </c>
      <c r="K20" s="35">
        <v>100</v>
      </c>
      <c r="L20" s="35">
        <v>0</v>
      </c>
      <c r="M20" s="6"/>
    </row>
    <row r="21" spans="1:13" ht="37.5" customHeight="1" x14ac:dyDescent="0.25"/>
  </sheetData>
  <mergeCells count="26">
    <mergeCell ref="A14:A16"/>
    <mergeCell ref="B14:B16"/>
    <mergeCell ref="C14:C16"/>
    <mergeCell ref="D14:D16"/>
    <mergeCell ref="E14:E16"/>
    <mergeCell ref="B17:L17"/>
    <mergeCell ref="G14:G16"/>
    <mergeCell ref="H14:H16"/>
    <mergeCell ref="I14:I16"/>
    <mergeCell ref="J14:J16"/>
    <mergeCell ref="K14:K16"/>
    <mergeCell ref="L14:L16"/>
    <mergeCell ref="F14:F16"/>
    <mergeCell ref="A10:A12"/>
    <mergeCell ref="D10:G10"/>
    <mergeCell ref="D11:G11"/>
    <mergeCell ref="H10:L10"/>
    <mergeCell ref="H11:L11"/>
    <mergeCell ref="F2:L2"/>
    <mergeCell ref="F3:L3"/>
    <mergeCell ref="G4:K4"/>
    <mergeCell ref="H1:J1"/>
    <mergeCell ref="M10:M11"/>
    <mergeCell ref="A6:L6"/>
    <mergeCell ref="A7:L7"/>
    <mergeCell ref="A8:L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7" workbookViewId="0">
      <selection activeCell="G36" sqref="G36"/>
    </sheetView>
  </sheetViews>
  <sheetFormatPr defaultRowHeight="15" x14ac:dyDescent="0.25"/>
  <cols>
    <col min="1" max="1" width="6.28515625" customWidth="1"/>
    <col min="2" max="2" width="62" customWidth="1"/>
    <col min="3" max="3" width="20.140625" customWidth="1"/>
  </cols>
  <sheetData>
    <row r="1" spans="1:8" ht="15.75" x14ac:dyDescent="0.25">
      <c r="A1" s="20"/>
      <c r="C1" s="37"/>
      <c r="D1" s="72" t="s">
        <v>55</v>
      </c>
      <c r="E1" s="72"/>
      <c r="F1" s="72"/>
      <c r="G1" s="72"/>
      <c r="H1" s="72"/>
    </row>
    <row r="2" spans="1:8" ht="15.75" x14ac:dyDescent="0.25">
      <c r="A2" s="20"/>
      <c r="C2" s="37"/>
      <c r="D2" s="72" t="s">
        <v>52</v>
      </c>
      <c r="E2" s="72"/>
      <c r="F2" s="72"/>
      <c r="G2" s="72"/>
      <c r="H2" s="72"/>
    </row>
    <row r="3" spans="1:8" ht="15.75" x14ac:dyDescent="0.25">
      <c r="A3" s="20"/>
      <c r="C3" s="72" t="s">
        <v>56</v>
      </c>
      <c r="D3" s="72"/>
      <c r="E3" s="72"/>
      <c r="F3" s="72"/>
      <c r="G3" s="72"/>
      <c r="H3" s="72"/>
    </row>
    <row r="4" spans="1:8" ht="15.75" x14ac:dyDescent="0.25">
      <c r="A4" s="20"/>
      <c r="C4" s="37"/>
      <c r="D4" s="72" t="s">
        <v>57</v>
      </c>
      <c r="E4" s="72"/>
      <c r="F4" s="72"/>
      <c r="G4" s="72"/>
      <c r="H4" s="72"/>
    </row>
    <row r="5" spans="1:8" ht="18.75" x14ac:dyDescent="0.25">
      <c r="A5" s="52" t="s">
        <v>26</v>
      </c>
      <c r="B5" s="52"/>
      <c r="C5" s="52"/>
      <c r="D5" s="52"/>
      <c r="E5" s="52"/>
      <c r="F5" s="52"/>
      <c r="G5" s="52"/>
      <c r="H5" s="52"/>
    </row>
    <row r="6" spans="1:8" ht="90.75" customHeight="1" x14ac:dyDescent="0.25">
      <c r="A6" s="81" t="s">
        <v>46</v>
      </c>
      <c r="B6" s="81"/>
      <c r="C6" s="81"/>
      <c r="D6" s="81"/>
      <c r="E6" s="81"/>
      <c r="F6" s="81"/>
      <c r="G6" s="81"/>
      <c r="H6" s="81"/>
    </row>
    <row r="7" spans="1:8" ht="19.5" thickBot="1" x14ac:dyDescent="0.3">
      <c r="A7" s="21"/>
    </row>
    <row r="8" spans="1:8" ht="15.75" thickBot="1" x14ac:dyDescent="0.3">
      <c r="A8" s="78" t="s">
        <v>3</v>
      </c>
      <c r="B8" s="78" t="s">
        <v>27</v>
      </c>
      <c r="C8" s="78" t="s">
        <v>28</v>
      </c>
      <c r="D8" s="89" t="s">
        <v>29</v>
      </c>
      <c r="E8" s="90"/>
      <c r="F8" s="90"/>
      <c r="G8" s="90"/>
      <c r="H8" s="91"/>
    </row>
    <row r="9" spans="1:8" ht="15.75" thickBot="1" x14ac:dyDescent="0.3">
      <c r="A9" s="79"/>
      <c r="B9" s="79"/>
      <c r="C9" s="79"/>
      <c r="D9" s="89" t="s">
        <v>30</v>
      </c>
      <c r="E9" s="90"/>
      <c r="F9" s="90"/>
      <c r="G9" s="90"/>
      <c r="H9" s="91"/>
    </row>
    <row r="10" spans="1:8" ht="15.75" thickBot="1" x14ac:dyDescent="0.3">
      <c r="A10" s="80"/>
      <c r="B10" s="80"/>
      <c r="C10" s="88"/>
      <c r="D10" s="19">
        <v>2020</v>
      </c>
      <c r="E10" s="19">
        <v>2021</v>
      </c>
      <c r="F10" s="19">
        <v>2022</v>
      </c>
      <c r="G10" s="19">
        <v>2023</v>
      </c>
      <c r="H10" s="19">
        <v>2024</v>
      </c>
    </row>
    <row r="11" spans="1:8" ht="24.75" customHeight="1" thickBot="1" x14ac:dyDescent="0.3">
      <c r="A11" s="22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</row>
    <row r="12" spans="1:8" ht="15.75" thickBot="1" x14ac:dyDescent="0.3">
      <c r="A12" s="66"/>
      <c r="B12" s="23" t="s">
        <v>31</v>
      </c>
      <c r="C12" s="19" t="s">
        <v>33</v>
      </c>
      <c r="D12" s="13">
        <f>D14+D15</f>
        <v>23061.906999999999</v>
      </c>
      <c r="E12" s="13">
        <f t="shared" ref="E12:H12" si="0">E14+E15</f>
        <v>36731.548000000003</v>
      </c>
      <c r="F12" s="13">
        <f t="shared" si="0"/>
        <v>12014</v>
      </c>
      <c r="G12" s="13">
        <f t="shared" si="0"/>
        <v>13241</v>
      </c>
      <c r="H12" s="13">
        <f t="shared" si="0"/>
        <v>8476.76</v>
      </c>
    </row>
    <row r="13" spans="1:8" ht="35.25" customHeight="1" thickBot="1" x14ac:dyDescent="0.3">
      <c r="A13" s="67"/>
      <c r="B13" s="23" t="s">
        <v>32</v>
      </c>
      <c r="C13" s="19" t="s">
        <v>34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</row>
    <row r="14" spans="1:8" ht="15.75" thickBot="1" x14ac:dyDescent="0.3">
      <c r="A14" s="67"/>
      <c r="B14" s="23"/>
      <c r="C14" s="19" t="s">
        <v>35</v>
      </c>
      <c r="D14" s="19">
        <f>D30</f>
        <v>9814.3289999999997</v>
      </c>
      <c r="E14" s="19">
        <v>25000</v>
      </c>
      <c r="F14" s="19">
        <v>0</v>
      </c>
      <c r="G14" s="19">
        <v>0</v>
      </c>
      <c r="H14" s="19">
        <v>0</v>
      </c>
    </row>
    <row r="15" spans="1:8" ht="15.75" thickBot="1" x14ac:dyDescent="0.3">
      <c r="A15" s="67"/>
      <c r="B15" s="24"/>
      <c r="C15" s="19" t="s">
        <v>36</v>
      </c>
      <c r="D15" s="13">
        <f>D31+D26+D21</f>
        <v>13247.578000000001</v>
      </c>
      <c r="E15" s="13">
        <f t="shared" ref="E15:H15" si="1">E31+E26+E21</f>
        <v>11731.548000000001</v>
      </c>
      <c r="F15" s="13">
        <f>F21+F26+F31</f>
        <v>12014</v>
      </c>
      <c r="G15" s="13">
        <f t="shared" si="1"/>
        <v>13241</v>
      </c>
      <c r="H15" s="13">
        <f t="shared" si="1"/>
        <v>8476.76</v>
      </c>
    </row>
    <row r="16" spans="1:8" ht="26.25" thickBot="1" x14ac:dyDescent="0.3">
      <c r="A16" s="68"/>
      <c r="B16" s="25"/>
      <c r="C16" s="19" t="s">
        <v>37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</row>
    <row r="17" spans="1:8" ht="15.75" thickBot="1" x14ac:dyDescent="0.3">
      <c r="A17" s="82" t="s">
        <v>38</v>
      </c>
      <c r="B17" s="83"/>
      <c r="C17" s="83"/>
      <c r="D17" s="83"/>
      <c r="E17" s="83"/>
      <c r="F17" s="83"/>
      <c r="G17" s="84"/>
      <c r="H17" s="26"/>
    </row>
    <row r="18" spans="1:8" ht="15.75" thickBot="1" x14ac:dyDescent="0.3">
      <c r="A18" s="85" t="s">
        <v>47</v>
      </c>
      <c r="B18" s="77" t="s">
        <v>22</v>
      </c>
      <c r="C18" s="19" t="s">
        <v>33</v>
      </c>
      <c r="D18" s="26">
        <f>D19+D20+D21</f>
        <v>6777.12</v>
      </c>
      <c r="E18" s="26">
        <v>0</v>
      </c>
      <c r="F18" s="26">
        <v>0</v>
      </c>
      <c r="G18" s="26">
        <v>1000</v>
      </c>
      <c r="H18" s="26">
        <v>2000</v>
      </c>
    </row>
    <row r="19" spans="1:8" ht="15.75" thickBot="1" x14ac:dyDescent="0.3">
      <c r="A19" s="86"/>
      <c r="B19" s="67"/>
      <c r="C19" s="19" t="s">
        <v>34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</row>
    <row r="20" spans="1:8" ht="15.75" thickBot="1" x14ac:dyDescent="0.3">
      <c r="A20" s="86"/>
      <c r="B20" s="67"/>
      <c r="C20" s="19" t="s">
        <v>39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</row>
    <row r="21" spans="1:8" ht="15.75" thickBot="1" x14ac:dyDescent="0.3">
      <c r="A21" s="86"/>
      <c r="B21" s="67"/>
      <c r="C21" s="19" t="s">
        <v>36</v>
      </c>
      <c r="D21" s="19">
        <f>4030.74+2746.38</f>
        <v>6777.12</v>
      </c>
      <c r="E21" s="19">
        <v>0</v>
      </c>
      <c r="F21" s="19">
        <v>0</v>
      </c>
      <c r="G21" s="19">
        <v>1000</v>
      </c>
      <c r="H21" s="16">
        <v>2000</v>
      </c>
    </row>
    <row r="22" spans="1:8" ht="25.5" customHeight="1" thickBot="1" x14ac:dyDescent="0.3">
      <c r="A22" s="87"/>
      <c r="B22" s="68"/>
      <c r="C22" s="27" t="s">
        <v>37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</row>
    <row r="23" spans="1:8" ht="15.75" thickBot="1" x14ac:dyDescent="0.3">
      <c r="A23" s="73" t="s">
        <v>48</v>
      </c>
      <c r="B23" s="66" t="s">
        <v>40</v>
      </c>
      <c r="C23" s="28" t="s">
        <v>33</v>
      </c>
      <c r="D23" s="29">
        <v>6376.76</v>
      </c>
      <c r="E23" s="29">
        <v>10958.352000000001</v>
      </c>
      <c r="F23" s="29">
        <f>F26</f>
        <v>11914</v>
      </c>
      <c r="G23" s="29">
        <f t="shared" ref="G23:H23" si="2">G26</f>
        <v>12141</v>
      </c>
      <c r="H23" s="29">
        <f t="shared" si="2"/>
        <v>6476.76</v>
      </c>
    </row>
    <row r="24" spans="1:8" ht="15.75" thickBot="1" x14ac:dyDescent="0.3">
      <c r="A24" s="74"/>
      <c r="B24" s="67"/>
      <c r="C24" s="19" t="s">
        <v>34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</row>
    <row r="25" spans="1:8" ht="15.75" thickBot="1" x14ac:dyDescent="0.3">
      <c r="A25" s="74"/>
      <c r="B25" s="67"/>
      <c r="C25" s="19" t="s">
        <v>39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</row>
    <row r="26" spans="1:8" ht="15.75" thickBot="1" x14ac:dyDescent="0.3">
      <c r="A26" s="74"/>
      <c r="B26" s="67"/>
      <c r="C26" s="19" t="s">
        <v>36</v>
      </c>
      <c r="D26" s="15">
        <v>6376.76</v>
      </c>
      <c r="E26" s="15">
        <v>10958.352000000001</v>
      </c>
      <c r="F26" s="15">
        <v>11914</v>
      </c>
      <c r="G26" s="15">
        <f>13141-1000</f>
        <v>12141</v>
      </c>
      <c r="H26" s="17">
        <v>6476.76</v>
      </c>
    </row>
    <row r="27" spans="1:8" ht="26.25" thickBot="1" x14ac:dyDescent="0.3">
      <c r="A27" s="75"/>
      <c r="B27" s="68"/>
      <c r="C27" s="19" t="s">
        <v>37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</row>
    <row r="28" spans="1:8" ht="15.75" thickBot="1" x14ac:dyDescent="0.3">
      <c r="A28" s="76" t="s">
        <v>49</v>
      </c>
      <c r="B28" s="77" t="s">
        <v>41</v>
      </c>
      <c r="C28" s="19" t="s">
        <v>33</v>
      </c>
      <c r="D28" s="15">
        <f>D30+D31</f>
        <v>9908.027</v>
      </c>
      <c r="E28" s="30">
        <v>25773.196</v>
      </c>
      <c r="F28" s="30">
        <v>100</v>
      </c>
      <c r="G28" s="15">
        <v>100</v>
      </c>
      <c r="H28" s="15">
        <v>0</v>
      </c>
    </row>
    <row r="29" spans="1:8" ht="15.75" thickBot="1" x14ac:dyDescent="0.3">
      <c r="A29" s="74"/>
      <c r="B29" s="67"/>
      <c r="C29" s="19" t="s">
        <v>34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</row>
    <row r="30" spans="1:8" ht="15.75" thickBot="1" x14ac:dyDescent="0.3">
      <c r="A30" s="74"/>
      <c r="B30" s="67"/>
      <c r="C30" s="19" t="s">
        <v>39</v>
      </c>
      <c r="D30" s="15">
        <v>9814.3289999999997</v>
      </c>
      <c r="E30" s="15">
        <v>25000</v>
      </c>
      <c r="F30" s="15">
        <v>0</v>
      </c>
      <c r="G30" s="15">
        <v>0</v>
      </c>
      <c r="H30" s="15">
        <v>0</v>
      </c>
    </row>
    <row r="31" spans="1:8" ht="15.75" thickBot="1" x14ac:dyDescent="0.3">
      <c r="A31" s="74"/>
      <c r="B31" s="67"/>
      <c r="C31" s="19" t="s">
        <v>36</v>
      </c>
      <c r="D31" s="15">
        <f>100-6.302</f>
        <v>93.698000000000008</v>
      </c>
      <c r="E31" s="30">
        <v>773.19600000000003</v>
      </c>
      <c r="F31" s="30">
        <v>100</v>
      </c>
      <c r="G31" s="15">
        <v>100</v>
      </c>
      <c r="H31" s="17">
        <v>0</v>
      </c>
    </row>
    <row r="32" spans="1:8" ht="26.25" thickBot="1" x14ac:dyDescent="0.3">
      <c r="A32" s="75"/>
      <c r="B32" s="68"/>
      <c r="C32" s="19" t="s">
        <v>37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</row>
  </sheetData>
  <mergeCells count="19">
    <mergeCell ref="A28:A32"/>
    <mergeCell ref="B28:B32"/>
    <mergeCell ref="A8:A10"/>
    <mergeCell ref="B8:B10"/>
    <mergeCell ref="A12:A16"/>
    <mergeCell ref="A17:G17"/>
    <mergeCell ref="A18:A22"/>
    <mergeCell ref="B18:B22"/>
    <mergeCell ref="C8:C10"/>
    <mergeCell ref="D8:H8"/>
    <mergeCell ref="D9:H9"/>
    <mergeCell ref="D1:H1"/>
    <mergeCell ref="D2:H2"/>
    <mergeCell ref="C3:H3"/>
    <mergeCell ref="D4:H4"/>
    <mergeCell ref="A23:A27"/>
    <mergeCell ref="B23:B27"/>
    <mergeCell ref="A5:H5"/>
    <mergeCell ref="A6:H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 3</vt:lpstr>
      <vt:lpstr>прилож4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 Александр Александрович</dc:creator>
  <cp:lastModifiedBy>Решетова Людмила Николаевна</cp:lastModifiedBy>
  <cp:lastPrinted>2021-02-01T04:33:43Z</cp:lastPrinted>
  <dcterms:created xsi:type="dcterms:W3CDTF">2020-01-16T01:01:33Z</dcterms:created>
  <dcterms:modified xsi:type="dcterms:W3CDTF">2021-02-02T00:12:59Z</dcterms:modified>
</cp:coreProperties>
</file>