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отчет о расход." sheetId="1" r:id="rId1"/>
    <sheet name="отчет об исполн." sheetId="2" r:id="rId2"/>
  </sheets>
  <definedNames>
    <definedName name="_xlnm.Print_Titles" localSheetId="0">'отчет о расход.'!$7:$8</definedName>
    <definedName name="_xlnm.Print_Titles" localSheetId="1">'отчет об исполн.'!$9:$10</definedName>
    <definedName name="_xlnm.Print_Area" localSheetId="1">'отчет об исполн.'!$A$1:$J$28</definedName>
  </definedNames>
  <calcPr fullCalcOnLoad="1"/>
</workbook>
</file>

<file path=xl/sharedStrings.xml><?xml version="1.0" encoding="utf-8"?>
<sst xmlns="http://schemas.openxmlformats.org/spreadsheetml/2006/main" count="117" uniqueCount="60">
  <si>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</si>
  <si>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</si>
  <si>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</si>
  <si>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</si>
  <si>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</si>
  <si>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</si>
  <si>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</si>
  <si>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</si>
  <si>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</si>
  <si>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</si>
  <si>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</si>
  <si>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</si>
  <si>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</si>
  <si>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</si>
  <si>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</si>
  <si>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</si>
  <si>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</si>
  <si>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</si>
  <si>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</si>
  <si>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</si>
  <si>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Оценка расходов (в соответствии с программой )</t>
  </si>
  <si>
    <t>Фактическиие расходы, тыс.руб.)</t>
  </si>
  <si>
    <t>(наименование муниципальной программы)</t>
  </si>
  <si>
    <t>Объем расходов (тыс.руб.).</t>
  </si>
  <si>
    <t>О.А.Голиус</t>
  </si>
  <si>
    <t>И.о.Начальника управления делами</t>
  </si>
  <si>
    <t xml:space="preserve">ОТЧЕТ  </t>
  </si>
  <si>
    <t>исп. Кирилюк О.С.</t>
  </si>
  <si>
    <t>000000000</t>
  </si>
  <si>
    <t>ОТЧЕТ</t>
  </si>
  <si>
    <t xml:space="preserve">О  РАСХОДОВАНИИ БЮДЖЕТНЫХ   И ВНЕБЮДЖЕТНЫХ СРЕДСТВ  НА РЕАЛИЗАЦИЮ МУНИЦИПАЛЬНОЙ  ПРОГРАММЫ, (ТЫС.РУБ.) </t>
  </si>
  <si>
    <t>1.1</t>
  </si>
  <si>
    <t>1.2.</t>
  </si>
  <si>
    <t>исполнитель: О.С.Кирилюк</t>
  </si>
  <si>
    <t>1.3.</t>
  </si>
  <si>
    <t xml:space="preserve">О РАСХОДОВАНИИ БЮДЖЕТНЫХ  АССИГНОВАНИЙ БЮДЖЕТА ХАНКАЙСКОГО МУНИЦИПАЛЬНОГО РАЙОНА НА РЕАЛИЗАЦИЮ МУНИЦИПАЛЬНОЙ ПРОГРАМЫ </t>
  </si>
  <si>
    <t>управление делами</t>
  </si>
  <si>
    <t>финансовое управление</t>
  </si>
  <si>
    <t>Всего</t>
  </si>
  <si>
    <t>х</t>
  </si>
  <si>
    <t>Дума</t>
  </si>
  <si>
    <t>МКУ "ХОЗУ"</t>
  </si>
  <si>
    <t>0000</t>
  </si>
  <si>
    <t>0113</t>
  </si>
  <si>
    <t>953</t>
  </si>
  <si>
    <t xml:space="preserve">«Развитие муниципальной службы 
в Ханкайском муниципальном районе» на 2020-2024 годы 
</t>
  </si>
  <si>
    <t>за 1 квартал 2020 года</t>
  </si>
  <si>
    <t xml:space="preserve">Муниципальная программа «Развитие муниципальной службы 
в Ханкайском муниципальном районе» на 2020-2024 годы 
</t>
  </si>
  <si>
    <t xml:space="preserve">Проведение диспансеризация 
муниципальных служащих
</t>
  </si>
  <si>
    <t xml:space="preserve">Повышение квалификации 
муниципальных служащих
</t>
  </si>
  <si>
    <t>Основное мероприятие: Совершенствование деятельности муниципальной службы в Ханкайском муниципальном районе</t>
  </si>
  <si>
    <t>1</t>
  </si>
  <si>
    <t>1.2</t>
  </si>
  <si>
    <t>Диспансеризация муниципальных служащих</t>
  </si>
  <si>
    <t>0696113010</t>
  </si>
  <si>
    <t>Сводная  бюджетная роспись на отчетную дату</t>
  </si>
  <si>
    <t>0696113020</t>
  </si>
  <si>
    <t>1.3</t>
  </si>
  <si>
    <t xml:space="preserve">Предоставление средств на содержание муниципального казенного учреждения «Хозяйственное управление» </t>
  </si>
  <si>
    <t>Повышение квалификации 
муниципальных служащих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</si>
</sst>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wrapText="1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14" fontId="41" fillId="0" borderId="0" xfId="0" applyNumberFormat="1" applyFont="1" applyBorder="1" applyAlignment="1">
      <alignment horizontal="center"/>
    </xf>
    <xf numFmtId="49" fontId="39" fillId="0" borderId="0" xfId="0" applyNumberFormat="1" applyFont="1" applyBorder="1" applyAlignment="1">
      <alignment horizontal="center" vertical="top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9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2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39" fillId="0" borderId="13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13" xfId="0" applyFont="1" applyBorder="1" applyAlignment="1">
      <alignment/>
    </xf>
    <xf numFmtId="0" fontId="39" fillId="0" borderId="14" xfId="0" applyFont="1" applyBorder="1" applyAlignment="1">
      <alignment horizontal="center" wrapText="1"/>
    </xf>
    <xf numFmtId="0" fontId="39" fillId="0" borderId="12" xfId="0" applyFont="1" applyBorder="1" applyAlignment="1">
      <alignment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 wrapText="1"/>
    </xf>
    <xf numFmtId="49" fontId="39" fillId="0" borderId="12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center" vertical="top" wrapText="1"/>
    </xf>
    <xf numFmtId="4" fontId="39" fillId="0" borderId="0" xfId="0" applyNumberFormat="1" applyFont="1" applyFill="1" applyBorder="1" applyAlignment="1">
      <alignment horizontal="center"/>
    </xf>
    <xf numFmtId="4" fontId="39" fillId="0" borderId="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2" fontId="39" fillId="34" borderId="11" xfId="0" applyNumberFormat="1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 vertical="center" wrapText="1"/>
    </xf>
    <xf numFmtId="4" fontId="42" fillId="34" borderId="11" xfId="0" applyNumberFormat="1" applyFont="1" applyFill="1" applyBorder="1" applyAlignment="1">
      <alignment horizontal="center" vertical="center"/>
    </xf>
    <xf numFmtId="2" fontId="39" fillId="34" borderId="10" xfId="0" applyNumberFormat="1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 wrapText="1"/>
    </xf>
    <xf numFmtId="0" fontId="39" fillId="34" borderId="0" xfId="0" applyFont="1" applyFill="1" applyAlignment="1">
      <alignment/>
    </xf>
    <xf numFmtId="0" fontId="42" fillId="34" borderId="0" xfId="0" applyFont="1" applyFill="1" applyAlignment="1">
      <alignment wrapText="1"/>
    </xf>
    <xf numFmtId="4" fontId="45" fillId="34" borderId="11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5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left" vertical="top" wrapText="1"/>
    </xf>
    <xf numFmtId="0" fontId="39" fillId="0" borderId="0" xfId="0" applyFont="1" applyAlignment="1">
      <alignment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49" fontId="39" fillId="0" borderId="15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49" fontId="39" fillId="0" borderId="10" xfId="0" applyNumberFormat="1" applyFont="1" applyBorder="1" applyAlignment="1">
      <alignment horizontal="center" wrapText="1"/>
    </xf>
    <xf numFmtId="2" fontId="3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="80" zoomScaleSheetLayoutView="80" zoomScalePageLayoutView="0" workbookViewId="0" topLeftCell="A16">
      <selection activeCell="D38" sqref="D38"/>
    </sheetView>
  </sheetViews>
  <sheetFormatPr defaultColWidth="9.140625" defaultRowHeight="15"/>
  <cols>
    <col min="1" max="1" width="5.140625" style="17" customWidth="1"/>
    <col min="2" max="2" width="26.57421875" style="17" customWidth="1"/>
    <col min="3" max="3" width="56.00390625" style="17" customWidth="1"/>
    <col min="4" max="4" width="13.140625" style="17" customWidth="1"/>
    <col min="5" max="5" width="14.00390625" style="17" customWidth="1"/>
    <col min="6" max="16384" width="9.140625" style="17" customWidth="1"/>
  </cols>
  <sheetData>
    <row r="1" spans="1:5" ht="24.75" customHeight="1">
      <c r="A1" s="62" t="s">
        <v>29</v>
      </c>
      <c r="B1" s="63"/>
      <c r="C1" s="63"/>
      <c r="D1" s="63"/>
      <c r="E1" s="63"/>
    </row>
    <row r="2" spans="1:7" ht="42" customHeight="1">
      <c r="A2" s="62" t="s">
        <v>30</v>
      </c>
      <c r="B2" s="63"/>
      <c r="C2" s="63"/>
      <c r="D2" s="63"/>
      <c r="E2" s="63"/>
      <c r="F2" s="15"/>
      <c r="G2" s="15"/>
    </row>
    <row r="3" spans="1:7" ht="30.75" customHeight="1">
      <c r="A3" s="64" t="s">
        <v>45</v>
      </c>
      <c r="B3" s="65"/>
      <c r="C3" s="65"/>
      <c r="D3" s="65"/>
      <c r="E3" s="65"/>
      <c r="F3" s="15"/>
      <c r="G3" s="15"/>
    </row>
    <row r="4" spans="1:7" ht="15" customHeight="1">
      <c r="A4" s="61" t="s">
        <v>22</v>
      </c>
      <c r="B4" s="61"/>
      <c r="C4" s="61"/>
      <c r="D4" s="61"/>
      <c r="E4" s="61"/>
      <c r="F4" s="6"/>
      <c r="G4" s="6"/>
    </row>
    <row r="5" spans="1:7" ht="15" customHeight="1">
      <c r="A5" s="12"/>
      <c r="B5" s="12"/>
      <c r="C5" s="19" t="s">
        <v>46</v>
      </c>
      <c r="D5" s="12"/>
      <c r="E5" s="12"/>
      <c r="F5" s="6"/>
      <c r="G5" s="6"/>
    </row>
    <row r="6" spans="1:7" ht="15" customHeight="1">
      <c r="A6" s="12"/>
      <c r="B6" s="12"/>
      <c r="C6" s="7"/>
      <c r="D6" s="12"/>
      <c r="E6" s="12"/>
      <c r="F6" s="6"/>
      <c r="G6" s="6"/>
    </row>
    <row r="7" spans="1:5" ht="96.75" customHeight="1">
      <c r="A7" s="1" t="s">
        <v>0</v>
      </c>
      <c r="B7" s="14" t="s">
        <v>1</v>
      </c>
      <c r="C7" s="14" t="s">
        <v>9</v>
      </c>
      <c r="D7" s="14" t="s">
        <v>20</v>
      </c>
      <c r="E7" s="14" t="s">
        <v>21</v>
      </c>
    </row>
    <row r="8" spans="1:5" ht="15.75" customHeight="1">
      <c r="A8" s="24">
        <v>1</v>
      </c>
      <c r="B8" s="13">
        <v>2</v>
      </c>
      <c r="C8" s="23">
        <v>3</v>
      </c>
      <c r="D8" s="13">
        <v>4</v>
      </c>
      <c r="E8" s="14">
        <v>5</v>
      </c>
    </row>
    <row r="9" spans="1:5" ht="15" customHeight="1">
      <c r="A9" s="66">
        <v>1</v>
      </c>
      <c r="B9" s="67" t="s">
        <v>47</v>
      </c>
      <c r="C9" s="3" t="s">
        <v>10</v>
      </c>
      <c r="D9" s="25">
        <f>D16+D23+D30</f>
        <v>15725.509999999998</v>
      </c>
      <c r="E9" s="25">
        <f>E16+E23+E30</f>
        <v>3538.73</v>
      </c>
    </row>
    <row r="10" spans="1:5" ht="33.75" customHeight="1">
      <c r="A10" s="66"/>
      <c r="B10" s="67"/>
      <c r="C10" s="4" t="s">
        <v>11</v>
      </c>
      <c r="D10" s="25">
        <f>D17+D24+D31</f>
        <v>0</v>
      </c>
      <c r="E10" s="25">
        <f>E17+E24+E31</f>
        <v>0</v>
      </c>
    </row>
    <row r="11" spans="1:5" ht="32.25" customHeight="1">
      <c r="A11" s="66"/>
      <c r="B11" s="67"/>
      <c r="C11" s="4" t="s">
        <v>12</v>
      </c>
      <c r="D11" s="25">
        <f aca="true" t="shared" si="0" ref="D11:E15">D18+D25+D32</f>
        <v>0</v>
      </c>
      <c r="E11" s="25">
        <f t="shared" si="0"/>
        <v>0</v>
      </c>
    </row>
    <row r="12" spans="1:5" ht="15.75">
      <c r="A12" s="66"/>
      <c r="B12" s="67"/>
      <c r="C12" s="3" t="s">
        <v>13</v>
      </c>
      <c r="D12" s="25">
        <f t="shared" si="0"/>
        <v>15725.509999999998</v>
      </c>
      <c r="E12" s="25">
        <f t="shared" si="0"/>
        <v>3538.73</v>
      </c>
    </row>
    <row r="13" spans="1:5" ht="31.5">
      <c r="A13" s="66"/>
      <c r="B13" s="67"/>
      <c r="C13" s="4" t="s">
        <v>14</v>
      </c>
      <c r="D13" s="25">
        <f t="shared" si="0"/>
        <v>0</v>
      </c>
      <c r="E13" s="25">
        <f t="shared" si="0"/>
        <v>0</v>
      </c>
    </row>
    <row r="14" spans="1:5" ht="29.25" customHeight="1">
      <c r="A14" s="66"/>
      <c r="B14" s="67"/>
      <c r="C14" s="4" t="s">
        <v>15</v>
      </c>
      <c r="D14" s="25">
        <f t="shared" si="0"/>
        <v>0</v>
      </c>
      <c r="E14" s="25">
        <f t="shared" si="0"/>
        <v>0</v>
      </c>
    </row>
    <row r="15" spans="1:5" ht="15.75">
      <c r="A15" s="66"/>
      <c r="B15" s="67"/>
      <c r="C15" s="3" t="s">
        <v>16</v>
      </c>
      <c r="D15" s="25">
        <f t="shared" si="0"/>
        <v>0</v>
      </c>
      <c r="E15" s="25">
        <f t="shared" si="0"/>
        <v>0</v>
      </c>
    </row>
    <row r="16" spans="1:5" ht="20.25" customHeight="1">
      <c r="A16" s="55" t="s">
        <v>31</v>
      </c>
      <c r="B16" s="58" t="s">
        <v>48</v>
      </c>
      <c r="C16" s="3" t="s">
        <v>10</v>
      </c>
      <c r="D16" s="26">
        <f>D17+D18+D19+D20+D21+D22</f>
        <v>261.28999999999996</v>
      </c>
      <c r="E16" s="26">
        <f>E17+E18+E19+E20+E21+E22</f>
        <v>0</v>
      </c>
    </row>
    <row r="17" spans="1:5" ht="35.25" customHeight="1">
      <c r="A17" s="56"/>
      <c r="B17" s="59"/>
      <c r="C17" s="4" t="s">
        <v>11</v>
      </c>
      <c r="D17" s="26"/>
      <c r="E17" s="25"/>
    </row>
    <row r="18" spans="1:5" ht="30.75" customHeight="1">
      <c r="A18" s="56"/>
      <c r="B18" s="59"/>
      <c r="C18" s="4" t="s">
        <v>12</v>
      </c>
      <c r="D18" s="25"/>
      <c r="E18" s="25"/>
    </row>
    <row r="19" spans="1:5" ht="15.75" customHeight="1">
      <c r="A19" s="56"/>
      <c r="B19" s="59"/>
      <c r="C19" s="3" t="s">
        <v>13</v>
      </c>
      <c r="D19" s="26">
        <f>'отчет об исполн.'!I16+'отчет об исполн.'!I17+'отчет об исполн.'!I18</f>
        <v>261.28999999999996</v>
      </c>
      <c r="E19" s="26">
        <f>'отчет об исполн.'!J16+'отчет об исполн.'!J17+'отчет об исполн.'!J18</f>
        <v>0</v>
      </c>
    </row>
    <row r="20" spans="1:5" ht="31.5">
      <c r="A20" s="56"/>
      <c r="B20" s="59"/>
      <c r="C20" s="4" t="s">
        <v>14</v>
      </c>
      <c r="D20" s="26"/>
      <c r="E20" s="25"/>
    </row>
    <row r="21" spans="1:5" ht="32.25" customHeight="1">
      <c r="A21" s="56"/>
      <c r="B21" s="59"/>
      <c r="C21" s="4" t="s">
        <v>15</v>
      </c>
      <c r="D21" s="26"/>
      <c r="E21" s="25"/>
    </row>
    <row r="22" spans="1:5" ht="16.5" customHeight="1">
      <c r="A22" s="57"/>
      <c r="B22" s="60"/>
      <c r="C22" s="3" t="s">
        <v>16</v>
      </c>
      <c r="D22" s="26"/>
      <c r="E22" s="25"/>
    </row>
    <row r="23" spans="1:5" ht="15.75" customHeight="1">
      <c r="A23" s="55" t="s">
        <v>32</v>
      </c>
      <c r="B23" s="58" t="s">
        <v>59</v>
      </c>
      <c r="C23" s="3" t="s">
        <v>10</v>
      </c>
      <c r="D23" s="26">
        <f>D24+D25+D26+D27+D28+D29</f>
        <v>50</v>
      </c>
      <c r="E23" s="26">
        <f>E24+E25+E26+E27+E28+E29</f>
        <v>18</v>
      </c>
    </row>
    <row r="24" spans="1:5" ht="34.5" customHeight="1">
      <c r="A24" s="56"/>
      <c r="B24" s="59"/>
      <c r="C24" s="4" t="s">
        <v>11</v>
      </c>
      <c r="D24" s="26"/>
      <c r="E24" s="25"/>
    </row>
    <row r="25" spans="1:5" ht="33" customHeight="1">
      <c r="A25" s="56"/>
      <c r="B25" s="59"/>
      <c r="C25" s="4" t="s">
        <v>12</v>
      </c>
      <c r="D25" s="26"/>
      <c r="E25" s="25"/>
    </row>
    <row r="26" spans="1:5" ht="22.5" customHeight="1">
      <c r="A26" s="56"/>
      <c r="B26" s="59"/>
      <c r="C26" s="3" t="s">
        <v>13</v>
      </c>
      <c r="D26" s="26">
        <f>'отчет об исполн.'!I19</f>
        <v>50</v>
      </c>
      <c r="E26" s="26">
        <f>'отчет об исполн.'!J19</f>
        <v>18</v>
      </c>
    </row>
    <row r="27" spans="1:5" ht="32.25" customHeight="1">
      <c r="A27" s="56"/>
      <c r="B27" s="59"/>
      <c r="C27" s="4" t="s">
        <v>14</v>
      </c>
      <c r="D27" s="26"/>
      <c r="E27" s="25"/>
    </row>
    <row r="28" spans="1:5" ht="32.25" customHeight="1">
      <c r="A28" s="56"/>
      <c r="B28" s="59"/>
      <c r="C28" s="4" t="s">
        <v>15</v>
      </c>
      <c r="D28" s="26"/>
      <c r="E28" s="25"/>
    </row>
    <row r="29" spans="1:5" ht="15.75" customHeight="1">
      <c r="A29" s="57"/>
      <c r="B29" s="60"/>
      <c r="C29" s="3" t="s">
        <v>16</v>
      </c>
      <c r="D29" s="26"/>
      <c r="E29" s="25"/>
    </row>
    <row r="30" spans="1:5" ht="17.25" customHeight="1">
      <c r="A30" s="55" t="s">
        <v>34</v>
      </c>
      <c r="B30" s="58" t="s">
        <v>58</v>
      </c>
      <c r="C30" s="3" t="s">
        <v>10</v>
      </c>
      <c r="D30" s="26">
        <f>D31+D32+D33+D34+D35+D36</f>
        <v>15414.22</v>
      </c>
      <c r="E30" s="26">
        <f>E31+E32+E33+E34+E35+E36</f>
        <v>3520.73</v>
      </c>
    </row>
    <row r="31" spans="1:5" ht="32.25" customHeight="1">
      <c r="A31" s="56"/>
      <c r="B31" s="59"/>
      <c r="C31" s="4" t="s">
        <v>11</v>
      </c>
      <c r="D31" s="26"/>
      <c r="E31" s="25"/>
    </row>
    <row r="32" spans="1:5" ht="30.75" customHeight="1">
      <c r="A32" s="56"/>
      <c r="B32" s="59"/>
      <c r="C32" s="4" t="s">
        <v>12</v>
      </c>
      <c r="D32" s="26"/>
      <c r="E32" s="25"/>
    </row>
    <row r="33" spans="1:5" ht="15.75">
      <c r="A33" s="56"/>
      <c r="B33" s="59"/>
      <c r="C33" s="3" t="s">
        <v>13</v>
      </c>
      <c r="D33" s="26">
        <f>'отчет об исполн.'!I20</f>
        <v>15414.22</v>
      </c>
      <c r="E33" s="26">
        <f>'отчет об исполн.'!J20</f>
        <v>3520.73</v>
      </c>
    </row>
    <row r="34" spans="1:5" ht="31.5">
      <c r="A34" s="56"/>
      <c r="B34" s="59"/>
      <c r="C34" s="4" t="s">
        <v>14</v>
      </c>
      <c r="D34" s="26"/>
      <c r="E34" s="25"/>
    </row>
    <row r="35" spans="1:5" ht="28.5" customHeight="1">
      <c r="A35" s="56"/>
      <c r="B35" s="59"/>
      <c r="C35" s="4" t="s">
        <v>15</v>
      </c>
      <c r="D35" s="26"/>
      <c r="E35" s="25"/>
    </row>
    <row r="36" spans="1:5" ht="17.25" customHeight="1">
      <c r="A36" s="57"/>
      <c r="B36" s="60"/>
      <c r="C36" s="3" t="s">
        <v>16</v>
      </c>
      <c r="D36" s="26"/>
      <c r="E36" s="25"/>
    </row>
    <row r="37" spans="1:5" ht="17.25" customHeight="1">
      <c r="A37" s="36"/>
      <c r="B37" s="9"/>
      <c r="C37" s="10"/>
      <c r="D37" s="37"/>
      <c r="E37" s="38"/>
    </row>
    <row r="38" spans="1:5" ht="17.25" customHeight="1">
      <c r="A38" s="36"/>
      <c r="B38" s="9"/>
      <c r="C38" s="10"/>
      <c r="D38" s="37"/>
      <c r="E38" s="38"/>
    </row>
    <row r="39" spans="1:5" ht="15.75">
      <c r="A39" s="8"/>
      <c r="B39" s="9"/>
      <c r="C39" s="10"/>
      <c r="D39" s="11"/>
      <c r="E39" s="11"/>
    </row>
    <row r="40" spans="1:5" ht="30">
      <c r="A40" s="8"/>
      <c r="B40" s="27" t="s">
        <v>25</v>
      </c>
      <c r="C40" s="22"/>
      <c r="D40" s="17" t="s">
        <v>24</v>
      </c>
      <c r="E40" s="11"/>
    </row>
    <row r="41" spans="1:5" ht="15.75">
      <c r="A41" s="8"/>
      <c r="E41" s="11"/>
    </row>
    <row r="42" spans="1:5" ht="15.75">
      <c r="A42" s="8"/>
      <c r="B42" s="9"/>
      <c r="C42" s="10"/>
      <c r="D42" s="11"/>
      <c r="E42" s="11"/>
    </row>
    <row r="43" spans="1:5" ht="15.75">
      <c r="A43" s="8"/>
      <c r="B43" s="9"/>
      <c r="C43" s="10"/>
      <c r="D43" s="11"/>
      <c r="E43" s="11"/>
    </row>
    <row r="44" ht="15">
      <c r="B44" s="17" t="s">
        <v>33</v>
      </c>
    </row>
  </sheetData>
  <sheetProtection/>
  <mergeCells count="12">
    <mergeCell ref="B16:B22"/>
    <mergeCell ref="A16:A22"/>
    <mergeCell ref="A9:A15"/>
    <mergeCell ref="B9:B15"/>
    <mergeCell ref="A30:A36"/>
    <mergeCell ref="B30:B36"/>
    <mergeCell ref="A4:E4"/>
    <mergeCell ref="A1:E1"/>
    <mergeCell ref="A2:E2"/>
    <mergeCell ref="A3:E3"/>
    <mergeCell ref="A23:A29"/>
    <mergeCell ref="B23:B2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80" zoomScaleSheetLayoutView="80" zoomScalePageLayoutView="0" workbookViewId="0" topLeftCell="A1">
      <selection activeCell="K12" sqref="K12"/>
    </sheetView>
  </sheetViews>
  <sheetFormatPr defaultColWidth="9.140625" defaultRowHeight="15"/>
  <cols>
    <col min="1" max="1" width="7.00390625" style="2" customWidth="1"/>
    <col min="2" max="2" width="44.00390625" style="2" customWidth="1"/>
    <col min="3" max="3" width="17.8515625" style="2" customWidth="1"/>
    <col min="4" max="4" width="5.8515625" style="2" customWidth="1"/>
    <col min="5" max="5" width="6.28125" style="2" customWidth="1"/>
    <col min="6" max="6" width="13.28125" style="2" customWidth="1"/>
    <col min="7" max="7" width="6.7109375" style="2" customWidth="1"/>
    <col min="8" max="8" width="12.140625" style="49" customWidth="1"/>
    <col min="9" max="9" width="12.421875" style="2" customWidth="1"/>
    <col min="10" max="10" width="10.8515625" style="49" customWidth="1"/>
    <col min="11" max="11" width="14.7109375" style="2" customWidth="1"/>
    <col min="12" max="12" width="10.140625" style="2" bestFit="1" customWidth="1"/>
    <col min="13" max="16384" width="9.140625" style="2" customWidth="1"/>
  </cols>
  <sheetData>
    <row r="1" spans="8:10" ht="2.25" customHeight="1">
      <c r="H1" s="68" t="s">
        <v>17</v>
      </c>
      <c r="I1" s="68"/>
      <c r="J1" s="68"/>
    </row>
    <row r="2" spans="8:10" ht="4.5" customHeight="1" hidden="1">
      <c r="H2" s="68"/>
      <c r="I2" s="68"/>
      <c r="J2" s="68"/>
    </row>
    <row r="3" spans="2:10" ht="24" customHeight="1">
      <c r="B3" s="62" t="s">
        <v>26</v>
      </c>
      <c r="C3" s="62"/>
      <c r="D3" s="62"/>
      <c r="E3" s="62"/>
      <c r="F3" s="62"/>
      <c r="G3" s="62"/>
      <c r="H3" s="62"/>
      <c r="I3" s="62"/>
      <c r="J3" s="62"/>
    </row>
    <row r="4" spans="1:10" ht="36" customHeight="1">
      <c r="A4" s="75" t="s">
        <v>35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44.25" customHeight="1">
      <c r="A5" s="64" t="str">
        <f>'отчет о расход.'!A3:E3</f>
        <v>«Развитие муниципальной службы 
в Ханкайском муниципальном районе» на 2020-2024 годы 
</v>
      </c>
      <c r="B5" s="64"/>
      <c r="C5" s="64"/>
      <c r="D5" s="64"/>
      <c r="E5" s="64"/>
      <c r="F5" s="64"/>
      <c r="G5" s="64"/>
      <c r="H5" s="64"/>
      <c r="I5" s="64"/>
      <c r="J5" s="64"/>
    </row>
    <row r="6" spans="2:10" ht="17.25" customHeight="1">
      <c r="B6" s="76" t="s">
        <v>22</v>
      </c>
      <c r="C6" s="76"/>
      <c r="D6" s="76"/>
      <c r="E6" s="76"/>
      <c r="F6" s="76"/>
      <c r="G6" s="76"/>
      <c r="H6" s="76"/>
      <c r="I6" s="76"/>
      <c r="J6" s="76"/>
    </row>
    <row r="7" spans="2:10" ht="17.25" customHeight="1">
      <c r="B7" s="53"/>
      <c r="C7" s="53" t="s">
        <v>46</v>
      </c>
      <c r="D7" s="53"/>
      <c r="E7" s="53"/>
      <c r="F7" s="53"/>
      <c r="G7" s="53"/>
      <c r="H7" s="53"/>
      <c r="I7" s="53"/>
      <c r="J7" s="53"/>
    </row>
    <row r="8" spans="2:10" ht="19.5" customHeight="1">
      <c r="B8" s="20"/>
      <c r="C8" s="20"/>
      <c r="D8" s="20"/>
      <c r="E8" s="20"/>
      <c r="F8" s="20"/>
      <c r="G8" s="20"/>
      <c r="H8" s="44"/>
      <c r="I8" s="20"/>
      <c r="J8" s="44"/>
    </row>
    <row r="9" spans="1:10" ht="36" customHeight="1">
      <c r="A9" s="72" t="s">
        <v>0</v>
      </c>
      <c r="B9" s="72" t="s">
        <v>1</v>
      </c>
      <c r="C9" s="72" t="s">
        <v>2</v>
      </c>
      <c r="D9" s="69" t="s">
        <v>3</v>
      </c>
      <c r="E9" s="70"/>
      <c r="F9" s="70"/>
      <c r="G9" s="71"/>
      <c r="H9" s="69" t="s">
        <v>23</v>
      </c>
      <c r="I9" s="70"/>
      <c r="J9" s="71"/>
    </row>
    <row r="10" spans="1:10" ht="117.75" customHeight="1">
      <c r="A10" s="73"/>
      <c r="B10" s="73"/>
      <c r="C10" s="73"/>
      <c r="D10" s="5" t="s">
        <v>4</v>
      </c>
      <c r="E10" s="5" t="s">
        <v>5</v>
      </c>
      <c r="F10" s="5" t="s">
        <v>6</v>
      </c>
      <c r="G10" s="5" t="s">
        <v>7</v>
      </c>
      <c r="H10" s="45" t="s">
        <v>18</v>
      </c>
      <c r="I10" s="16" t="s">
        <v>55</v>
      </c>
      <c r="J10" s="45" t="s">
        <v>19</v>
      </c>
    </row>
    <row r="11" spans="1:10" ht="29.25" customHeight="1">
      <c r="A11" s="77"/>
      <c r="B11" s="83" t="s">
        <v>47</v>
      </c>
      <c r="C11" s="78" t="s">
        <v>38</v>
      </c>
      <c r="D11" s="29" t="s">
        <v>39</v>
      </c>
      <c r="E11" s="29" t="s">
        <v>39</v>
      </c>
      <c r="F11" s="29" t="s">
        <v>39</v>
      </c>
      <c r="G11" s="29" t="s">
        <v>39</v>
      </c>
      <c r="H11" s="46">
        <f>H12+H13+H14</f>
        <v>14203.775000000001</v>
      </c>
      <c r="I11" s="46">
        <f>I12+I13+I14</f>
        <v>15725.509999999998</v>
      </c>
      <c r="J11" s="46">
        <f>J12+J13+J14</f>
        <v>3538.73</v>
      </c>
    </row>
    <row r="12" spans="1:10" ht="38.25" customHeight="1">
      <c r="A12" s="79"/>
      <c r="B12" s="83"/>
      <c r="C12" s="78" t="s">
        <v>36</v>
      </c>
      <c r="D12" s="29">
        <v>952</v>
      </c>
      <c r="E12" s="29" t="s">
        <v>39</v>
      </c>
      <c r="F12" s="29" t="s">
        <v>39</v>
      </c>
      <c r="G12" s="29" t="s">
        <v>39</v>
      </c>
      <c r="H12" s="46">
        <f>H16+H19+H20</f>
        <v>14154.775000000001</v>
      </c>
      <c r="I12" s="46">
        <f>I16+I19+I20</f>
        <v>15676.509999999998</v>
      </c>
      <c r="J12" s="46">
        <f>J16+J19+J20</f>
        <v>3538.73</v>
      </c>
    </row>
    <row r="13" spans="1:10" ht="38.25" customHeight="1">
      <c r="A13" s="79"/>
      <c r="B13" s="83"/>
      <c r="C13" s="78" t="s">
        <v>37</v>
      </c>
      <c r="D13" s="29">
        <v>951</v>
      </c>
      <c r="E13" s="29" t="s">
        <v>39</v>
      </c>
      <c r="F13" s="29" t="s">
        <v>39</v>
      </c>
      <c r="G13" s="29" t="s">
        <v>39</v>
      </c>
      <c r="H13" s="46">
        <f>H17</f>
        <v>30</v>
      </c>
      <c r="I13" s="46">
        <f>I17</f>
        <v>30</v>
      </c>
      <c r="J13" s="46">
        <f>J17</f>
        <v>0</v>
      </c>
    </row>
    <row r="14" spans="1:10" ht="24.75" customHeight="1">
      <c r="A14" s="79"/>
      <c r="B14" s="83"/>
      <c r="C14" s="78" t="s">
        <v>40</v>
      </c>
      <c r="D14" s="29">
        <v>953</v>
      </c>
      <c r="E14" s="29" t="s">
        <v>39</v>
      </c>
      <c r="F14" s="29" t="s">
        <v>39</v>
      </c>
      <c r="G14" s="29" t="s">
        <v>39</v>
      </c>
      <c r="H14" s="46">
        <f>H18</f>
        <v>19</v>
      </c>
      <c r="I14" s="46">
        <f>I18</f>
        <v>19</v>
      </c>
      <c r="J14" s="46">
        <f>J18</f>
        <v>0</v>
      </c>
    </row>
    <row r="15" spans="1:11" ht="66" customHeight="1">
      <c r="A15" s="52" t="s">
        <v>51</v>
      </c>
      <c r="B15" s="84" t="s">
        <v>50</v>
      </c>
      <c r="C15" s="85"/>
      <c r="D15" s="28" t="s">
        <v>8</v>
      </c>
      <c r="E15" s="28" t="s">
        <v>42</v>
      </c>
      <c r="F15" s="28" t="s">
        <v>28</v>
      </c>
      <c r="G15" s="28" t="s">
        <v>8</v>
      </c>
      <c r="H15" s="47">
        <f>H16+H19+H20</f>
        <v>14154.775000000001</v>
      </c>
      <c r="I15" s="47">
        <f>I16+I19+I20</f>
        <v>15676.509999999998</v>
      </c>
      <c r="J15" s="47">
        <f>J16+J19+J20</f>
        <v>3538.73</v>
      </c>
      <c r="K15" s="86"/>
    </row>
    <row r="16" spans="1:10" ht="36.75" customHeight="1">
      <c r="A16" s="55" t="s">
        <v>31</v>
      </c>
      <c r="B16" s="55" t="s">
        <v>53</v>
      </c>
      <c r="C16" s="80" t="s">
        <v>36</v>
      </c>
      <c r="D16" s="30">
        <v>952</v>
      </c>
      <c r="E16" s="30" t="s">
        <v>43</v>
      </c>
      <c r="F16" s="30" t="s">
        <v>54</v>
      </c>
      <c r="G16" s="30">
        <v>240</v>
      </c>
      <c r="H16" s="43">
        <v>212.385</v>
      </c>
      <c r="I16" s="42">
        <v>212.29</v>
      </c>
      <c r="J16" s="43"/>
    </row>
    <row r="17" spans="1:10" ht="40.5" customHeight="1">
      <c r="A17" s="56"/>
      <c r="B17" s="56"/>
      <c r="C17" s="81" t="s">
        <v>37</v>
      </c>
      <c r="D17" s="31">
        <v>951</v>
      </c>
      <c r="E17" s="31" t="s">
        <v>43</v>
      </c>
      <c r="F17" s="54" t="s">
        <v>54</v>
      </c>
      <c r="G17" s="31">
        <v>240</v>
      </c>
      <c r="H17" s="43">
        <v>30</v>
      </c>
      <c r="I17" s="41">
        <v>30</v>
      </c>
      <c r="J17" s="43"/>
    </row>
    <row r="18" spans="1:10" ht="40.5" customHeight="1">
      <c r="A18" s="82"/>
      <c r="B18" s="57"/>
      <c r="C18" s="81" t="s">
        <v>40</v>
      </c>
      <c r="D18" s="31" t="s">
        <v>44</v>
      </c>
      <c r="E18" s="31" t="s">
        <v>43</v>
      </c>
      <c r="F18" s="54" t="s">
        <v>54</v>
      </c>
      <c r="G18" s="31">
        <v>240</v>
      </c>
      <c r="H18" s="43">
        <v>19</v>
      </c>
      <c r="I18" s="41">
        <v>19</v>
      </c>
      <c r="J18" s="43"/>
    </row>
    <row r="19" spans="1:10" ht="36.75" customHeight="1">
      <c r="A19" s="52" t="s">
        <v>52</v>
      </c>
      <c r="B19" s="52" t="s">
        <v>49</v>
      </c>
      <c r="C19" s="80" t="s">
        <v>36</v>
      </c>
      <c r="D19" s="30">
        <v>952</v>
      </c>
      <c r="E19" s="30" t="s">
        <v>43</v>
      </c>
      <c r="F19" s="54" t="s">
        <v>56</v>
      </c>
      <c r="G19" s="30">
        <v>240</v>
      </c>
      <c r="H19" s="43">
        <v>50</v>
      </c>
      <c r="I19" s="35">
        <v>50</v>
      </c>
      <c r="J19" s="43">
        <v>18</v>
      </c>
    </row>
    <row r="20" spans="1:10" ht="25.5" customHeight="1">
      <c r="A20" s="74" t="s">
        <v>57</v>
      </c>
      <c r="B20" s="74" t="s">
        <v>58</v>
      </c>
      <c r="C20" s="74" t="s">
        <v>41</v>
      </c>
      <c r="D20" s="32">
        <v>952</v>
      </c>
      <c r="E20" s="30" t="s">
        <v>43</v>
      </c>
      <c r="F20" s="30">
        <v>696470010</v>
      </c>
      <c r="G20" s="30" t="s">
        <v>8</v>
      </c>
      <c r="H20" s="40">
        <f>H21+H22+H23</f>
        <v>13892.390000000001</v>
      </c>
      <c r="I20" s="40">
        <f>I21+I22+I23</f>
        <v>15414.22</v>
      </c>
      <c r="J20" s="40">
        <f>J21+J22+J23</f>
        <v>3520.73</v>
      </c>
    </row>
    <row r="21" spans="1:10" ht="25.5" customHeight="1">
      <c r="A21" s="74"/>
      <c r="B21" s="74"/>
      <c r="C21" s="74"/>
      <c r="D21" s="32">
        <v>952</v>
      </c>
      <c r="E21" s="39" t="s">
        <v>43</v>
      </c>
      <c r="F21" s="30">
        <v>696470010</v>
      </c>
      <c r="G21" s="32">
        <v>110</v>
      </c>
      <c r="H21" s="40">
        <v>6992</v>
      </c>
      <c r="I21" s="35">
        <f>5589.7+1694.59</f>
        <v>7284.29</v>
      </c>
      <c r="J21" s="51">
        <f>1314.148+395.271</f>
        <v>1709.4189999999999</v>
      </c>
    </row>
    <row r="22" spans="1:10" ht="25.5" customHeight="1">
      <c r="A22" s="74"/>
      <c r="B22" s="74"/>
      <c r="C22" s="74"/>
      <c r="D22" s="32">
        <v>952</v>
      </c>
      <c r="E22" s="39" t="s">
        <v>43</v>
      </c>
      <c r="F22" s="30">
        <v>696470010</v>
      </c>
      <c r="G22" s="32">
        <v>240</v>
      </c>
      <c r="H22" s="40">
        <v>6174.22</v>
      </c>
      <c r="I22" s="35">
        <v>7403.76</v>
      </c>
      <c r="J22" s="51">
        <f>1663.71</f>
        <v>1663.71</v>
      </c>
    </row>
    <row r="23" spans="1:10" ht="25.5" customHeight="1">
      <c r="A23" s="74"/>
      <c r="B23" s="74"/>
      <c r="C23" s="74"/>
      <c r="D23" s="32">
        <v>952</v>
      </c>
      <c r="E23" s="39" t="s">
        <v>43</v>
      </c>
      <c r="F23" s="30">
        <v>696470010</v>
      </c>
      <c r="G23" s="32">
        <v>850</v>
      </c>
      <c r="H23" s="40">
        <v>726.17</v>
      </c>
      <c r="I23" s="35">
        <f>547.43+10.29+168.45</f>
        <v>726.1699999999998</v>
      </c>
      <c r="J23" s="51">
        <f>111.38+3.068+33.153</f>
        <v>147.601</v>
      </c>
    </row>
    <row r="24" spans="1:10" ht="66.75" customHeight="1">
      <c r="A24" s="33"/>
      <c r="B24" s="34"/>
      <c r="C24" s="34"/>
      <c r="D24" s="34"/>
      <c r="E24" s="34"/>
      <c r="F24" s="34"/>
      <c r="G24" s="34"/>
      <c r="H24" s="48"/>
      <c r="I24" s="34"/>
      <c r="J24" s="48"/>
    </row>
    <row r="25" spans="2:6" ht="15.75">
      <c r="B25" s="2" t="s">
        <v>25</v>
      </c>
      <c r="C25" s="18"/>
      <c r="D25" s="18"/>
      <c r="E25" s="18"/>
      <c r="F25" s="2" t="s">
        <v>24</v>
      </c>
    </row>
    <row r="28" ht="15.75">
      <c r="B28" s="2" t="s">
        <v>27</v>
      </c>
    </row>
    <row r="30" spans="2:10" ht="30.75" customHeight="1">
      <c r="B30" s="15"/>
      <c r="C30" s="15"/>
      <c r="D30" s="15"/>
      <c r="E30" s="15"/>
      <c r="F30" s="15"/>
      <c r="G30" s="15"/>
      <c r="H30" s="50"/>
      <c r="I30" s="15"/>
      <c r="J30" s="50"/>
    </row>
    <row r="32" ht="15.75">
      <c r="B32" s="21"/>
    </row>
    <row r="34" ht="15.75">
      <c r="E34" s="21"/>
    </row>
  </sheetData>
  <sheetProtection/>
  <mergeCells count="17">
    <mergeCell ref="A4:J4"/>
    <mergeCell ref="H1:J2"/>
    <mergeCell ref="H9:J9"/>
    <mergeCell ref="A9:A10"/>
    <mergeCell ref="C9:C10"/>
    <mergeCell ref="B3:J3"/>
    <mergeCell ref="B6:J6"/>
    <mergeCell ref="D9:G9"/>
    <mergeCell ref="B9:B10"/>
    <mergeCell ref="A5:J5"/>
    <mergeCell ref="B11:B14"/>
    <mergeCell ref="A11:A14"/>
    <mergeCell ref="A20:A23"/>
    <mergeCell ref="B20:B23"/>
    <mergeCell ref="C20:C23"/>
    <mergeCell ref="A16:A18"/>
    <mergeCell ref="B16:B18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scale="71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2020-05-27T06:42:27Z</dcterms:modified>
  <cp:category/>
  <cp:version/>
  <cp:contentType/>
  <cp:contentStatus/>
</cp:coreProperties>
</file>