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125" windowWidth="12645" windowHeight="10785"/>
  </bookViews>
  <sheets>
    <sheet name="расходы" sheetId="9" r:id="rId1"/>
  </sheets>
  <definedNames>
    <definedName name="_xlnm.Print_Titles" localSheetId="0">расходы!$9:$9</definedName>
    <definedName name="_xlnm.Print_Area" localSheetId="0">расходы!$A$1:$I$54</definedName>
  </definedNames>
  <calcPr calcId="145621"/>
</workbook>
</file>

<file path=xl/calcChain.xml><?xml version="1.0" encoding="utf-8"?>
<calcChain xmlns="http://schemas.openxmlformats.org/spreadsheetml/2006/main">
  <c r="H29" i="9" l="1"/>
  <c r="F19" i="9" l="1"/>
  <c r="G19" i="9"/>
  <c r="E19" i="9"/>
  <c r="H11" i="9"/>
  <c r="H12" i="9"/>
  <c r="H13" i="9"/>
  <c r="H14" i="9"/>
  <c r="H15" i="9"/>
  <c r="H16" i="9"/>
  <c r="H18" i="9"/>
  <c r="H20" i="9"/>
  <c r="H22" i="9"/>
  <c r="H24" i="9"/>
  <c r="H25" i="9"/>
  <c r="H26" i="9"/>
  <c r="H27" i="9"/>
  <c r="H30" i="9"/>
  <c r="H31" i="9"/>
  <c r="H32" i="9"/>
  <c r="H34" i="9"/>
  <c r="H36" i="9"/>
  <c r="H37" i="9"/>
  <c r="H38" i="9"/>
  <c r="H39" i="9"/>
  <c r="H40" i="9"/>
  <c r="H42" i="9"/>
  <c r="H44" i="9"/>
  <c r="H45" i="9"/>
  <c r="H46" i="9"/>
  <c r="H48" i="9"/>
  <c r="H50" i="9"/>
  <c r="H52" i="9"/>
  <c r="H53" i="9"/>
  <c r="G10" i="9"/>
  <c r="F10" i="9" l="1"/>
  <c r="F21" i="9"/>
  <c r="F23" i="9"/>
  <c r="F28" i="9"/>
  <c r="F33" i="9"/>
  <c r="F35" i="9"/>
  <c r="F41" i="9"/>
  <c r="F43" i="9"/>
  <c r="F47" i="9"/>
  <c r="F49" i="9"/>
  <c r="F51" i="9"/>
  <c r="G51" i="9"/>
  <c r="E51" i="9" l="1"/>
  <c r="H51" i="9" s="1"/>
  <c r="E10" i="9" l="1"/>
  <c r="H10" i="9" s="1"/>
  <c r="E49" i="9" l="1"/>
  <c r="E21" i="9"/>
  <c r="E47" i="9" l="1"/>
  <c r="E41" i="9"/>
  <c r="E33" i="9"/>
  <c r="E43" i="9" l="1"/>
  <c r="E35" i="9"/>
  <c r="E28" i="9"/>
  <c r="E23" i="9"/>
  <c r="E54" i="9" l="1"/>
  <c r="G49" i="9"/>
  <c r="H49" i="9" s="1"/>
  <c r="G21" i="9"/>
  <c r="H21" i="9" s="1"/>
  <c r="G47" i="9" l="1"/>
  <c r="H47" i="9" s="1"/>
  <c r="G41" i="9"/>
  <c r="H41" i="9" s="1"/>
  <c r="G33" i="9"/>
  <c r="H33" i="9" s="1"/>
  <c r="G23" i="9" l="1"/>
  <c r="H23" i="9" s="1"/>
  <c r="H19" i="9"/>
  <c r="G43" i="9" l="1"/>
  <c r="H43" i="9" s="1"/>
  <c r="G35" i="9"/>
  <c r="H35" i="9" s="1"/>
  <c r="G28" i="9"/>
  <c r="H28" i="9" s="1"/>
  <c r="G54" i="9" l="1"/>
  <c r="H54" i="9" s="1"/>
  <c r="F54" i="9" l="1"/>
</calcChain>
</file>

<file path=xl/sharedStrings.xml><?xml version="1.0" encoding="utf-8"?>
<sst xmlns="http://schemas.openxmlformats.org/spreadsheetml/2006/main" count="210" uniqueCount="122">
  <si>
    <t>Наименование показателей</t>
  </si>
  <si>
    <t>Разд.</t>
  </si>
  <si>
    <t>Ц.ст.</t>
  </si>
  <si>
    <t>Расх.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</si>
  <si>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</si>
  <si>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</si>
  <si>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</si>
  <si>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</si>
  <si>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</si>
  <si>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</si>
  <si>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</si>
  <si>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0200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</si>
  <si>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</si>
  <si>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</si>
  <si>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</si>
  <si>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</si>
  <si>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</si>
  <si>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</si>
  <si>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</si>
  <si>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</si>
  <si>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</si>
  <si>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</si>
  <si>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</si>
  <si>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</si>
  <si>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</si>
  <si>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</si>
  <si>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</si>
  <si>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</si>
  <si>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</si>
  <si>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</si>
  <si>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</si>
  <si>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</si>
  <si>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</si>
  <si>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</si>
  <si>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</si>
  <si>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</si>
  <si>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</si>
  <si>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</si>
  <si>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</si>
  <si>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</si>
  <si>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</si>
  <si>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</si>
  <si>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</si>
  <si>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Общее образование</t>
  </si>
  <si>
    <t>0702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</si>
  <si>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</si>
  <si>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</si>
  <si>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</si>
  <si>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</si>
  <si>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</si>
  <si>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</si>
  <si>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</si>
  <si>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</si>
  <si>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</si>
  <si>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</si>
  <si>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</si>
  <si>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</si>
  <si>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</si>
  <si>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</si>
  <si>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СРЕДСТВА МАССОВОЙ ИНФОРМАЦИИ</t>
  </si>
  <si>
    <t>1200</t>
  </si>
  <si>
    <t>Периодическая печать и издательства</t>
  </si>
  <si>
    <t>1202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</si>
  <si>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</si>
  <si>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</si>
  <si>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</si>
  <si>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</si>
  <si>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Другие вопросы в области образования</t>
  </si>
  <si>
    <t>0709</t>
  </si>
  <si>
    <t>Всего расходов:</t>
  </si>
  <si>
    <t>НАЦИОНАЛЬНАЯ ЭКОНОМИКА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</si>
  <si>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</si>
  <si>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</si>
  <si>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</si>
  <si>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</si>
  <si>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</si>
  <si>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</si>
  <si>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</si>
  <si>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0000000000</t>
  </si>
  <si>
    <t>(тыс.руб.)</t>
  </si>
  <si>
    <t>0703</t>
  </si>
  <si>
    <t>Дополнительное образование детей</t>
  </si>
  <si>
    <t>СУДЕБНАЯ СИСТЕМА</t>
  </si>
  <si>
    <t>0105</t>
  </si>
  <si>
    <t>Транспорт</t>
  </si>
  <si>
    <t>0408</t>
  </si>
  <si>
    <t>Другие вопросы в области жилищно-коммунального хозяйства</t>
  </si>
  <si>
    <t>0505</t>
  </si>
  <si>
    <t>Резервные фонды</t>
  </si>
  <si>
    <t>0111</t>
  </si>
  <si>
    <t>Обеспечение проведения выборов и референдумов</t>
  </si>
  <si>
    <t>0107</t>
  </si>
  <si>
    <t>1102</t>
  </si>
  <si>
    <t>Массовый спорт</t>
  </si>
  <si>
    <t xml:space="preserve">Показатели расходов </t>
  </si>
  <si>
    <t xml:space="preserve"> классификации расходов бюджетов </t>
  </si>
  <si>
    <t>% исполнения</t>
  </si>
  <si>
    <t>Первонач. утвержденный бюджет</t>
  </si>
  <si>
    <t xml:space="preserve"> бюджета Ханкайского муниципального района за 2020 год по разделам, подразделам           </t>
  </si>
  <si>
    <t>Прочие межбюджетные трансферты общего характера</t>
  </si>
  <si>
    <t>1403</t>
  </si>
  <si>
    <t>Уточненный бюджет 2020 года</t>
  </si>
  <si>
    <t>Исполнено за 2020 год</t>
  </si>
  <si>
    <t>Примечание</t>
  </si>
  <si>
    <t>Увеличение бюджетных ассигнований связано с выплатой пособий по ликвидации в связи с преобразованием муниципального района в муниципальный округ</t>
  </si>
  <si>
    <t>увеличение бюджетных асигнований на финансовое обеспечение муниципального задания на оказание муниципальных услуг муниципальными учреждениями</t>
  </si>
  <si>
    <t>увеличение бюджетных асигнований на финансовое обеспечение муниципального задания на оказание муниципальных услуг муниципальными учреждениями, в том числе на выплату заработной платы, уплату страховых взносов, коммунальных услуг</t>
  </si>
  <si>
    <t>Выделены средства из резервного фонда Приморского края на ликвидацию ЧС. Работы выполнены частично, неиспользованные субсидии возвращены в краевой бюджет</t>
  </si>
  <si>
    <t xml:space="preserve"> Изменение расходов источником финансового обеспечения, которых являются средства федерального и краевого бюджетов</t>
  </si>
  <si>
    <t>Увеличение расходной части в связи с потребностью оформления земельных участков, проведения кадастровых работ, изменения в кадастровый план, межевание невостребованных земельных паев, изготовлению межевых планов</t>
  </si>
  <si>
    <t xml:space="preserve">Увеличение бюджетных ассигнований связано с потребностью в выполнении работ по ремонту участка кровли и закрытие оконных проемов жилого помещения </t>
  </si>
  <si>
    <t>Увеличение бюджетных ассигнований связано с потребностью обустройства контейнерных площадок</t>
  </si>
  <si>
    <t>Экономия  в ходе проведения конкурсных процедур</t>
  </si>
  <si>
    <t xml:space="preserve">Отсутствие мероприятий для детей и молодежи в связи с введением ограничительных мер </t>
  </si>
  <si>
    <t>из краевого бюджета выделены межбюджетные трансферты на выплату грантов бюджетам муниципальных образований в целях поддержания проектов инициируемых жителями муниципальных образований</t>
  </si>
  <si>
    <t xml:space="preserve">Изменение расходов источником финансового обеспечения, которых являются средства федерального и краевого бюджетов. </t>
  </si>
  <si>
    <t xml:space="preserve">Отсутствие спортивных мероприятий  в связи с введением ограничительных мер </t>
  </si>
  <si>
    <t>увеличение бюджетных асигнований на обеспечение сбалансированности сельских поселений</t>
  </si>
  <si>
    <t>исполнение сложилось в связи с фактической потребностью</t>
  </si>
  <si>
    <t>Изменение расходов источником финансового обеспечения, которых являются средства федерального и краевого бюджетов. Исполнеие сложилось по факической потребности</t>
  </si>
  <si>
    <t>Заключен контракт на строительно-монтажные работы по объекту строительство второй очереди водовода, строительство очистных сооружений, изменение расходов источником финансового обеспечения, которых являются средства федерального и краевого бюджетов</t>
  </si>
  <si>
    <t>Увеличение бюджетных ассигнований связано с выплатой пособий по ликвидации в связи с преобразованием муниципального района в муниципальный округ, а также расходы, направленные на возмещение материального ущерба и судебных издержек.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</si>
</sst>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 shrinkToFit="1"/>
    </xf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49" fontId="4" fillId="2" borderId="0" xfId="0" applyNumberFormat="1" applyFont="1" applyFill="1"/>
    <xf numFmtId="164" fontId="6" fillId="2" borderId="1" xfId="0" applyNumberFormat="1" applyFont="1" applyFill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shrinkToFit="1"/>
    </xf>
    <xf numFmtId="164" fontId="6" fillId="2" borderId="2" xfId="0" applyNumberFormat="1" applyFont="1" applyFill="1" applyBorder="1" applyAlignment="1">
      <alignment horizontal="right" vertical="top" shrinkToFit="1"/>
    </xf>
    <xf numFmtId="49" fontId="7" fillId="2" borderId="0" xfId="0" applyNumberFormat="1" applyFont="1" applyFill="1"/>
    <xf numFmtId="0" fontId="7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2" borderId="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right" vertical="top" wrapText="1"/>
    </xf>
    <xf numFmtId="164" fontId="4" fillId="2" borderId="0" xfId="0" applyNumberFormat="1" applyFont="1" applyFill="1" applyAlignment="1">
      <alignment vertical="top"/>
    </xf>
    <xf numFmtId="165" fontId="4" fillId="2" borderId="0" xfId="0" applyNumberFormat="1" applyFont="1" applyFill="1"/>
    <xf numFmtId="165" fontId="4" fillId="2" borderId="0" xfId="0" applyNumberFormat="1" applyFont="1" applyFill="1" applyAlignment="1">
      <alignment horizont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/>
    <xf numFmtId="165" fontId="7" fillId="2" borderId="0" xfId="0" applyNumberFormat="1" applyFont="1" applyFill="1"/>
    <xf numFmtId="0" fontId="10" fillId="2" borderId="0" xfId="0" applyFont="1" applyFill="1"/>
    <xf numFmtId="0" fontId="3" fillId="2" borderId="3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right" vertical="top" shrinkToFit="1"/>
    </xf>
    <xf numFmtId="164" fontId="3" fillId="2" borderId="1" xfId="0" applyNumberFormat="1" applyFont="1" applyFill="1" applyBorder="1" applyAlignment="1">
      <alignment horizontal="right" vertical="top" shrinkToFit="1"/>
    </xf>
    <xf numFmtId="164" fontId="8" fillId="2" borderId="2" xfId="0" applyNumberFormat="1" applyFont="1" applyFill="1" applyBorder="1" applyAlignment="1">
      <alignment horizontal="right" vertical="top" shrinkToFit="1"/>
    </xf>
    <xf numFmtId="4" fontId="3" fillId="2" borderId="0" xfId="0" applyNumberFormat="1" applyFont="1" applyFill="1"/>
    <xf numFmtId="164" fontId="11" fillId="2" borderId="0" xfId="0" applyNumberFormat="1" applyFont="1" applyFill="1"/>
    <xf numFmtId="0" fontId="3" fillId="2" borderId="0" xfId="0" applyFont="1" applyFill="1"/>
    <xf numFmtId="164" fontId="10" fillId="2" borderId="0" xfId="0" applyNumberFormat="1" applyFont="1" applyFill="1"/>
    <xf numFmtId="10" fontId="9" fillId="2" borderId="3" xfId="0" applyNumberFormat="1" applyFont="1" applyFill="1" applyBorder="1" applyAlignment="1">
      <alignment vertical="top"/>
    </xf>
    <xf numFmtId="10" fontId="4" fillId="2" borderId="3" xfId="0" applyNumberFormat="1" applyFont="1" applyFill="1" applyBorder="1" applyAlignment="1">
      <alignment vertical="top"/>
    </xf>
    <xf numFmtId="0" fontId="1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5" fillId="2" borderId="0" xfId="0" applyFont="1" applyFill="1" applyAlignment="1">
      <alignment horizontal="left" wrapText="1"/>
    </xf>
    <xf numFmtId="0" fontId="6" fillId="2" borderId="2" xfId="0" applyFont="1" applyFill="1" applyBorder="1" applyAlignment="1">
      <alignment horizontal="right"/>
    </xf>
    <xf numFmtId="0" fontId="6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abSelected="1" view="pageBreakPreview" topLeftCell="B22" zoomScale="95" zoomScaleNormal="100" zoomScaleSheetLayoutView="95" workbookViewId="0">
      <selection activeCell="I18" sqref="I18"/>
    </sheetView>
  </sheetViews>
  <sheetFormatPr defaultRowHeight="18.75" outlineLevelRow="6" x14ac:dyDescent="0.3"/>
  <cols>
    <col min="1" max="1" width="65.28515625" style="10" customWidth="1"/>
    <col min="2" max="2" width="8.42578125" style="10" customWidth="1"/>
    <col min="3" max="3" width="15.140625" style="10" customWidth="1"/>
    <col min="4" max="4" width="7.140625" style="10" customWidth="1"/>
    <col min="5" max="5" width="17.7109375" style="25" customWidth="1"/>
    <col min="6" max="6" width="14.5703125" style="37" customWidth="1"/>
    <col min="7" max="7" width="14.42578125" style="30" customWidth="1"/>
    <col min="8" max="8" width="14.42578125" style="22" customWidth="1"/>
    <col min="9" max="9" width="33.42578125" style="1" customWidth="1"/>
    <col min="10" max="257" width="9.140625" style="1"/>
    <col min="258" max="258" width="76.28515625" style="1" customWidth="1"/>
    <col min="259" max="259" width="7.7109375" style="1" customWidth="1"/>
    <col min="260" max="260" width="9.7109375" style="1" customWidth="1"/>
    <col min="261" max="261" width="7.7109375" style="1" customWidth="1"/>
    <col min="262" max="262" width="14.28515625" style="1" customWidth="1"/>
    <col min="263" max="513" width="9.140625" style="1"/>
    <col min="514" max="514" width="76.28515625" style="1" customWidth="1"/>
    <col min="515" max="515" width="7.7109375" style="1" customWidth="1"/>
    <col min="516" max="516" width="9.7109375" style="1" customWidth="1"/>
    <col min="517" max="517" width="7.7109375" style="1" customWidth="1"/>
    <col min="518" max="518" width="14.28515625" style="1" customWidth="1"/>
    <col min="519" max="769" width="9.140625" style="1"/>
    <col min="770" max="770" width="76.28515625" style="1" customWidth="1"/>
    <col min="771" max="771" width="7.7109375" style="1" customWidth="1"/>
    <col min="772" max="772" width="9.7109375" style="1" customWidth="1"/>
    <col min="773" max="773" width="7.7109375" style="1" customWidth="1"/>
    <col min="774" max="774" width="14.28515625" style="1" customWidth="1"/>
    <col min="775" max="1025" width="9.140625" style="1"/>
    <col min="1026" max="1026" width="76.28515625" style="1" customWidth="1"/>
    <col min="1027" max="1027" width="7.7109375" style="1" customWidth="1"/>
    <col min="1028" max="1028" width="9.7109375" style="1" customWidth="1"/>
    <col min="1029" max="1029" width="7.7109375" style="1" customWidth="1"/>
    <col min="1030" max="1030" width="14.28515625" style="1" customWidth="1"/>
    <col min="1031" max="1281" width="9.140625" style="1"/>
    <col min="1282" max="1282" width="76.28515625" style="1" customWidth="1"/>
    <col min="1283" max="1283" width="7.7109375" style="1" customWidth="1"/>
    <col min="1284" max="1284" width="9.7109375" style="1" customWidth="1"/>
    <col min="1285" max="1285" width="7.7109375" style="1" customWidth="1"/>
    <col min="1286" max="1286" width="14.28515625" style="1" customWidth="1"/>
    <col min="1287" max="1537" width="9.140625" style="1"/>
    <col min="1538" max="1538" width="76.28515625" style="1" customWidth="1"/>
    <col min="1539" max="1539" width="7.7109375" style="1" customWidth="1"/>
    <col min="1540" max="1540" width="9.7109375" style="1" customWidth="1"/>
    <col min="1541" max="1541" width="7.7109375" style="1" customWidth="1"/>
    <col min="1542" max="1542" width="14.28515625" style="1" customWidth="1"/>
    <col min="1543" max="1793" width="9.140625" style="1"/>
    <col min="1794" max="1794" width="76.28515625" style="1" customWidth="1"/>
    <col min="1795" max="1795" width="7.7109375" style="1" customWidth="1"/>
    <col min="1796" max="1796" width="9.7109375" style="1" customWidth="1"/>
    <col min="1797" max="1797" width="7.7109375" style="1" customWidth="1"/>
    <col min="1798" max="1798" width="14.28515625" style="1" customWidth="1"/>
    <col min="1799" max="2049" width="9.140625" style="1"/>
    <col min="2050" max="2050" width="76.28515625" style="1" customWidth="1"/>
    <col min="2051" max="2051" width="7.7109375" style="1" customWidth="1"/>
    <col min="2052" max="2052" width="9.7109375" style="1" customWidth="1"/>
    <col min="2053" max="2053" width="7.7109375" style="1" customWidth="1"/>
    <col min="2054" max="2054" width="14.28515625" style="1" customWidth="1"/>
    <col min="2055" max="2305" width="9.140625" style="1"/>
    <col min="2306" max="2306" width="76.28515625" style="1" customWidth="1"/>
    <col min="2307" max="2307" width="7.7109375" style="1" customWidth="1"/>
    <col min="2308" max="2308" width="9.7109375" style="1" customWidth="1"/>
    <col min="2309" max="2309" width="7.7109375" style="1" customWidth="1"/>
    <col min="2310" max="2310" width="14.28515625" style="1" customWidth="1"/>
    <col min="2311" max="2561" width="9.140625" style="1"/>
    <col min="2562" max="2562" width="76.28515625" style="1" customWidth="1"/>
    <col min="2563" max="2563" width="7.7109375" style="1" customWidth="1"/>
    <col min="2564" max="2564" width="9.7109375" style="1" customWidth="1"/>
    <col min="2565" max="2565" width="7.7109375" style="1" customWidth="1"/>
    <col min="2566" max="2566" width="14.28515625" style="1" customWidth="1"/>
    <col min="2567" max="2817" width="9.140625" style="1"/>
    <col min="2818" max="2818" width="76.28515625" style="1" customWidth="1"/>
    <col min="2819" max="2819" width="7.7109375" style="1" customWidth="1"/>
    <col min="2820" max="2820" width="9.7109375" style="1" customWidth="1"/>
    <col min="2821" max="2821" width="7.7109375" style="1" customWidth="1"/>
    <col min="2822" max="2822" width="14.28515625" style="1" customWidth="1"/>
    <col min="2823" max="3073" width="9.140625" style="1"/>
    <col min="3074" max="3074" width="76.28515625" style="1" customWidth="1"/>
    <col min="3075" max="3075" width="7.7109375" style="1" customWidth="1"/>
    <col min="3076" max="3076" width="9.7109375" style="1" customWidth="1"/>
    <col min="3077" max="3077" width="7.7109375" style="1" customWidth="1"/>
    <col min="3078" max="3078" width="14.28515625" style="1" customWidth="1"/>
    <col min="3079" max="3329" width="9.140625" style="1"/>
    <col min="3330" max="3330" width="76.28515625" style="1" customWidth="1"/>
    <col min="3331" max="3331" width="7.7109375" style="1" customWidth="1"/>
    <col min="3332" max="3332" width="9.7109375" style="1" customWidth="1"/>
    <col min="3333" max="3333" width="7.7109375" style="1" customWidth="1"/>
    <col min="3334" max="3334" width="14.28515625" style="1" customWidth="1"/>
    <col min="3335" max="3585" width="9.140625" style="1"/>
    <col min="3586" max="3586" width="76.28515625" style="1" customWidth="1"/>
    <col min="3587" max="3587" width="7.7109375" style="1" customWidth="1"/>
    <col min="3588" max="3588" width="9.7109375" style="1" customWidth="1"/>
    <col min="3589" max="3589" width="7.7109375" style="1" customWidth="1"/>
    <col min="3590" max="3590" width="14.28515625" style="1" customWidth="1"/>
    <col min="3591" max="3841" width="9.140625" style="1"/>
    <col min="3842" max="3842" width="76.28515625" style="1" customWidth="1"/>
    <col min="3843" max="3843" width="7.7109375" style="1" customWidth="1"/>
    <col min="3844" max="3844" width="9.7109375" style="1" customWidth="1"/>
    <col min="3845" max="3845" width="7.7109375" style="1" customWidth="1"/>
    <col min="3846" max="3846" width="14.28515625" style="1" customWidth="1"/>
    <col min="3847" max="4097" width="9.140625" style="1"/>
    <col min="4098" max="4098" width="76.28515625" style="1" customWidth="1"/>
    <col min="4099" max="4099" width="7.7109375" style="1" customWidth="1"/>
    <col min="4100" max="4100" width="9.7109375" style="1" customWidth="1"/>
    <col min="4101" max="4101" width="7.7109375" style="1" customWidth="1"/>
    <col min="4102" max="4102" width="14.28515625" style="1" customWidth="1"/>
    <col min="4103" max="4353" width="9.140625" style="1"/>
    <col min="4354" max="4354" width="76.28515625" style="1" customWidth="1"/>
    <col min="4355" max="4355" width="7.7109375" style="1" customWidth="1"/>
    <col min="4356" max="4356" width="9.7109375" style="1" customWidth="1"/>
    <col min="4357" max="4357" width="7.7109375" style="1" customWidth="1"/>
    <col min="4358" max="4358" width="14.28515625" style="1" customWidth="1"/>
    <col min="4359" max="4609" width="9.140625" style="1"/>
    <col min="4610" max="4610" width="76.28515625" style="1" customWidth="1"/>
    <col min="4611" max="4611" width="7.7109375" style="1" customWidth="1"/>
    <col min="4612" max="4612" width="9.7109375" style="1" customWidth="1"/>
    <col min="4613" max="4613" width="7.7109375" style="1" customWidth="1"/>
    <col min="4614" max="4614" width="14.28515625" style="1" customWidth="1"/>
    <col min="4615" max="4865" width="9.140625" style="1"/>
    <col min="4866" max="4866" width="76.28515625" style="1" customWidth="1"/>
    <col min="4867" max="4867" width="7.7109375" style="1" customWidth="1"/>
    <col min="4868" max="4868" width="9.7109375" style="1" customWidth="1"/>
    <col min="4869" max="4869" width="7.7109375" style="1" customWidth="1"/>
    <col min="4870" max="4870" width="14.28515625" style="1" customWidth="1"/>
    <col min="4871" max="5121" width="9.140625" style="1"/>
    <col min="5122" max="5122" width="76.28515625" style="1" customWidth="1"/>
    <col min="5123" max="5123" width="7.7109375" style="1" customWidth="1"/>
    <col min="5124" max="5124" width="9.7109375" style="1" customWidth="1"/>
    <col min="5125" max="5125" width="7.7109375" style="1" customWidth="1"/>
    <col min="5126" max="5126" width="14.28515625" style="1" customWidth="1"/>
    <col min="5127" max="5377" width="9.140625" style="1"/>
    <col min="5378" max="5378" width="76.28515625" style="1" customWidth="1"/>
    <col min="5379" max="5379" width="7.7109375" style="1" customWidth="1"/>
    <col min="5380" max="5380" width="9.7109375" style="1" customWidth="1"/>
    <col min="5381" max="5381" width="7.7109375" style="1" customWidth="1"/>
    <col min="5382" max="5382" width="14.28515625" style="1" customWidth="1"/>
    <col min="5383" max="5633" width="9.140625" style="1"/>
    <col min="5634" max="5634" width="76.28515625" style="1" customWidth="1"/>
    <col min="5635" max="5635" width="7.7109375" style="1" customWidth="1"/>
    <col min="5636" max="5636" width="9.7109375" style="1" customWidth="1"/>
    <col min="5637" max="5637" width="7.7109375" style="1" customWidth="1"/>
    <col min="5638" max="5638" width="14.28515625" style="1" customWidth="1"/>
    <col min="5639" max="5889" width="9.140625" style="1"/>
    <col min="5890" max="5890" width="76.28515625" style="1" customWidth="1"/>
    <col min="5891" max="5891" width="7.7109375" style="1" customWidth="1"/>
    <col min="5892" max="5892" width="9.7109375" style="1" customWidth="1"/>
    <col min="5893" max="5893" width="7.7109375" style="1" customWidth="1"/>
    <col min="5894" max="5894" width="14.28515625" style="1" customWidth="1"/>
    <col min="5895" max="6145" width="9.140625" style="1"/>
    <col min="6146" max="6146" width="76.28515625" style="1" customWidth="1"/>
    <col min="6147" max="6147" width="7.7109375" style="1" customWidth="1"/>
    <col min="6148" max="6148" width="9.7109375" style="1" customWidth="1"/>
    <col min="6149" max="6149" width="7.7109375" style="1" customWidth="1"/>
    <col min="6150" max="6150" width="14.28515625" style="1" customWidth="1"/>
    <col min="6151" max="6401" width="9.140625" style="1"/>
    <col min="6402" max="6402" width="76.28515625" style="1" customWidth="1"/>
    <col min="6403" max="6403" width="7.7109375" style="1" customWidth="1"/>
    <col min="6404" max="6404" width="9.7109375" style="1" customWidth="1"/>
    <col min="6405" max="6405" width="7.7109375" style="1" customWidth="1"/>
    <col min="6406" max="6406" width="14.28515625" style="1" customWidth="1"/>
    <col min="6407" max="6657" width="9.140625" style="1"/>
    <col min="6658" max="6658" width="76.28515625" style="1" customWidth="1"/>
    <col min="6659" max="6659" width="7.7109375" style="1" customWidth="1"/>
    <col min="6660" max="6660" width="9.7109375" style="1" customWidth="1"/>
    <col min="6661" max="6661" width="7.7109375" style="1" customWidth="1"/>
    <col min="6662" max="6662" width="14.28515625" style="1" customWidth="1"/>
    <col min="6663" max="6913" width="9.140625" style="1"/>
    <col min="6914" max="6914" width="76.28515625" style="1" customWidth="1"/>
    <col min="6915" max="6915" width="7.7109375" style="1" customWidth="1"/>
    <col min="6916" max="6916" width="9.7109375" style="1" customWidth="1"/>
    <col min="6917" max="6917" width="7.7109375" style="1" customWidth="1"/>
    <col min="6918" max="6918" width="14.28515625" style="1" customWidth="1"/>
    <col min="6919" max="7169" width="9.140625" style="1"/>
    <col min="7170" max="7170" width="76.28515625" style="1" customWidth="1"/>
    <col min="7171" max="7171" width="7.7109375" style="1" customWidth="1"/>
    <col min="7172" max="7172" width="9.7109375" style="1" customWidth="1"/>
    <col min="7173" max="7173" width="7.7109375" style="1" customWidth="1"/>
    <col min="7174" max="7174" width="14.28515625" style="1" customWidth="1"/>
    <col min="7175" max="7425" width="9.140625" style="1"/>
    <col min="7426" max="7426" width="76.28515625" style="1" customWidth="1"/>
    <col min="7427" max="7427" width="7.7109375" style="1" customWidth="1"/>
    <col min="7428" max="7428" width="9.7109375" style="1" customWidth="1"/>
    <col min="7429" max="7429" width="7.7109375" style="1" customWidth="1"/>
    <col min="7430" max="7430" width="14.28515625" style="1" customWidth="1"/>
    <col min="7431" max="7681" width="9.140625" style="1"/>
    <col min="7682" max="7682" width="76.28515625" style="1" customWidth="1"/>
    <col min="7683" max="7683" width="7.7109375" style="1" customWidth="1"/>
    <col min="7684" max="7684" width="9.7109375" style="1" customWidth="1"/>
    <col min="7685" max="7685" width="7.7109375" style="1" customWidth="1"/>
    <col min="7686" max="7686" width="14.28515625" style="1" customWidth="1"/>
    <col min="7687" max="7937" width="9.140625" style="1"/>
    <col min="7938" max="7938" width="76.28515625" style="1" customWidth="1"/>
    <col min="7939" max="7939" width="7.7109375" style="1" customWidth="1"/>
    <col min="7940" max="7940" width="9.7109375" style="1" customWidth="1"/>
    <col min="7941" max="7941" width="7.7109375" style="1" customWidth="1"/>
    <col min="7942" max="7942" width="14.28515625" style="1" customWidth="1"/>
    <col min="7943" max="8193" width="9.140625" style="1"/>
    <col min="8194" max="8194" width="76.28515625" style="1" customWidth="1"/>
    <col min="8195" max="8195" width="7.7109375" style="1" customWidth="1"/>
    <col min="8196" max="8196" width="9.7109375" style="1" customWidth="1"/>
    <col min="8197" max="8197" width="7.7109375" style="1" customWidth="1"/>
    <col min="8198" max="8198" width="14.28515625" style="1" customWidth="1"/>
    <col min="8199" max="8449" width="9.140625" style="1"/>
    <col min="8450" max="8450" width="76.28515625" style="1" customWidth="1"/>
    <col min="8451" max="8451" width="7.7109375" style="1" customWidth="1"/>
    <col min="8452" max="8452" width="9.7109375" style="1" customWidth="1"/>
    <col min="8453" max="8453" width="7.7109375" style="1" customWidth="1"/>
    <col min="8454" max="8454" width="14.28515625" style="1" customWidth="1"/>
    <col min="8455" max="8705" width="9.140625" style="1"/>
    <col min="8706" max="8706" width="76.28515625" style="1" customWidth="1"/>
    <col min="8707" max="8707" width="7.7109375" style="1" customWidth="1"/>
    <col min="8708" max="8708" width="9.7109375" style="1" customWidth="1"/>
    <col min="8709" max="8709" width="7.7109375" style="1" customWidth="1"/>
    <col min="8710" max="8710" width="14.28515625" style="1" customWidth="1"/>
    <col min="8711" max="8961" width="9.140625" style="1"/>
    <col min="8962" max="8962" width="76.28515625" style="1" customWidth="1"/>
    <col min="8963" max="8963" width="7.7109375" style="1" customWidth="1"/>
    <col min="8964" max="8964" width="9.7109375" style="1" customWidth="1"/>
    <col min="8965" max="8965" width="7.7109375" style="1" customWidth="1"/>
    <col min="8966" max="8966" width="14.28515625" style="1" customWidth="1"/>
    <col min="8967" max="9217" width="9.140625" style="1"/>
    <col min="9218" max="9218" width="76.28515625" style="1" customWidth="1"/>
    <col min="9219" max="9219" width="7.7109375" style="1" customWidth="1"/>
    <col min="9220" max="9220" width="9.7109375" style="1" customWidth="1"/>
    <col min="9221" max="9221" width="7.7109375" style="1" customWidth="1"/>
    <col min="9222" max="9222" width="14.28515625" style="1" customWidth="1"/>
    <col min="9223" max="9473" width="9.140625" style="1"/>
    <col min="9474" max="9474" width="76.28515625" style="1" customWidth="1"/>
    <col min="9475" max="9475" width="7.7109375" style="1" customWidth="1"/>
    <col min="9476" max="9476" width="9.7109375" style="1" customWidth="1"/>
    <col min="9477" max="9477" width="7.7109375" style="1" customWidth="1"/>
    <col min="9478" max="9478" width="14.28515625" style="1" customWidth="1"/>
    <col min="9479" max="9729" width="9.140625" style="1"/>
    <col min="9730" max="9730" width="76.28515625" style="1" customWidth="1"/>
    <col min="9731" max="9731" width="7.7109375" style="1" customWidth="1"/>
    <col min="9732" max="9732" width="9.7109375" style="1" customWidth="1"/>
    <col min="9733" max="9733" width="7.7109375" style="1" customWidth="1"/>
    <col min="9734" max="9734" width="14.28515625" style="1" customWidth="1"/>
    <col min="9735" max="9985" width="9.140625" style="1"/>
    <col min="9986" max="9986" width="76.28515625" style="1" customWidth="1"/>
    <col min="9987" max="9987" width="7.7109375" style="1" customWidth="1"/>
    <col min="9988" max="9988" width="9.7109375" style="1" customWidth="1"/>
    <col min="9989" max="9989" width="7.7109375" style="1" customWidth="1"/>
    <col min="9990" max="9990" width="14.28515625" style="1" customWidth="1"/>
    <col min="9991" max="10241" width="9.140625" style="1"/>
    <col min="10242" max="10242" width="76.28515625" style="1" customWidth="1"/>
    <col min="10243" max="10243" width="7.7109375" style="1" customWidth="1"/>
    <col min="10244" max="10244" width="9.7109375" style="1" customWidth="1"/>
    <col min="10245" max="10245" width="7.7109375" style="1" customWidth="1"/>
    <col min="10246" max="10246" width="14.28515625" style="1" customWidth="1"/>
    <col min="10247" max="10497" width="9.140625" style="1"/>
    <col min="10498" max="10498" width="76.28515625" style="1" customWidth="1"/>
    <col min="10499" max="10499" width="7.7109375" style="1" customWidth="1"/>
    <col min="10500" max="10500" width="9.7109375" style="1" customWidth="1"/>
    <col min="10501" max="10501" width="7.7109375" style="1" customWidth="1"/>
    <col min="10502" max="10502" width="14.28515625" style="1" customWidth="1"/>
    <col min="10503" max="10753" width="9.140625" style="1"/>
    <col min="10754" max="10754" width="76.28515625" style="1" customWidth="1"/>
    <col min="10755" max="10755" width="7.7109375" style="1" customWidth="1"/>
    <col min="10756" max="10756" width="9.7109375" style="1" customWidth="1"/>
    <col min="10757" max="10757" width="7.7109375" style="1" customWidth="1"/>
    <col min="10758" max="10758" width="14.28515625" style="1" customWidth="1"/>
    <col min="10759" max="11009" width="9.140625" style="1"/>
    <col min="11010" max="11010" width="76.28515625" style="1" customWidth="1"/>
    <col min="11011" max="11011" width="7.7109375" style="1" customWidth="1"/>
    <col min="11012" max="11012" width="9.7109375" style="1" customWidth="1"/>
    <col min="11013" max="11013" width="7.7109375" style="1" customWidth="1"/>
    <col min="11014" max="11014" width="14.28515625" style="1" customWidth="1"/>
    <col min="11015" max="11265" width="9.140625" style="1"/>
    <col min="11266" max="11266" width="76.28515625" style="1" customWidth="1"/>
    <col min="11267" max="11267" width="7.7109375" style="1" customWidth="1"/>
    <col min="11268" max="11268" width="9.7109375" style="1" customWidth="1"/>
    <col min="11269" max="11269" width="7.7109375" style="1" customWidth="1"/>
    <col min="11270" max="11270" width="14.28515625" style="1" customWidth="1"/>
    <col min="11271" max="11521" width="9.140625" style="1"/>
    <col min="11522" max="11522" width="76.28515625" style="1" customWidth="1"/>
    <col min="11523" max="11523" width="7.7109375" style="1" customWidth="1"/>
    <col min="11524" max="11524" width="9.7109375" style="1" customWidth="1"/>
    <col min="11525" max="11525" width="7.7109375" style="1" customWidth="1"/>
    <col min="11526" max="11526" width="14.28515625" style="1" customWidth="1"/>
    <col min="11527" max="11777" width="9.140625" style="1"/>
    <col min="11778" max="11778" width="76.28515625" style="1" customWidth="1"/>
    <col min="11779" max="11779" width="7.7109375" style="1" customWidth="1"/>
    <col min="11780" max="11780" width="9.7109375" style="1" customWidth="1"/>
    <col min="11781" max="11781" width="7.7109375" style="1" customWidth="1"/>
    <col min="11782" max="11782" width="14.28515625" style="1" customWidth="1"/>
    <col min="11783" max="12033" width="9.140625" style="1"/>
    <col min="12034" max="12034" width="76.28515625" style="1" customWidth="1"/>
    <col min="12035" max="12035" width="7.7109375" style="1" customWidth="1"/>
    <col min="12036" max="12036" width="9.7109375" style="1" customWidth="1"/>
    <col min="12037" max="12037" width="7.7109375" style="1" customWidth="1"/>
    <col min="12038" max="12038" width="14.28515625" style="1" customWidth="1"/>
    <col min="12039" max="12289" width="9.140625" style="1"/>
    <col min="12290" max="12290" width="76.28515625" style="1" customWidth="1"/>
    <col min="12291" max="12291" width="7.7109375" style="1" customWidth="1"/>
    <col min="12292" max="12292" width="9.7109375" style="1" customWidth="1"/>
    <col min="12293" max="12293" width="7.7109375" style="1" customWidth="1"/>
    <col min="12294" max="12294" width="14.28515625" style="1" customWidth="1"/>
    <col min="12295" max="12545" width="9.140625" style="1"/>
    <col min="12546" max="12546" width="76.28515625" style="1" customWidth="1"/>
    <col min="12547" max="12547" width="7.7109375" style="1" customWidth="1"/>
    <col min="12548" max="12548" width="9.7109375" style="1" customWidth="1"/>
    <col min="12549" max="12549" width="7.7109375" style="1" customWidth="1"/>
    <col min="12550" max="12550" width="14.28515625" style="1" customWidth="1"/>
    <col min="12551" max="12801" width="9.140625" style="1"/>
    <col min="12802" max="12802" width="76.28515625" style="1" customWidth="1"/>
    <col min="12803" max="12803" width="7.7109375" style="1" customWidth="1"/>
    <col min="12804" max="12804" width="9.7109375" style="1" customWidth="1"/>
    <col min="12805" max="12805" width="7.7109375" style="1" customWidth="1"/>
    <col min="12806" max="12806" width="14.28515625" style="1" customWidth="1"/>
    <col min="12807" max="13057" width="9.140625" style="1"/>
    <col min="13058" max="13058" width="76.28515625" style="1" customWidth="1"/>
    <col min="13059" max="13059" width="7.7109375" style="1" customWidth="1"/>
    <col min="13060" max="13060" width="9.7109375" style="1" customWidth="1"/>
    <col min="13061" max="13061" width="7.7109375" style="1" customWidth="1"/>
    <col min="13062" max="13062" width="14.28515625" style="1" customWidth="1"/>
    <col min="13063" max="13313" width="9.140625" style="1"/>
    <col min="13314" max="13314" width="76.28515625" style="1" customWidth="1"/>
    <col min="13315" max="13315" width="7.7109375" style="1" customWidth="1"/>
    <col min="13316" max="13316" width="9.7109375" style="1" customWidth="1"/>
    <col min="13317" max="13317" width="7.7109375" style="1" customWidth="1"/>
    <col min="13318" max="13318" width="14.28515625" style="1" customWidth="1"/>
    <col min="13319" max="13569" width="9.140625" style="1"/>
    <col min="13570" max="13570" width="76.28515625" style="1" customWidth="1"/>
    <col min="13571" max="13571" width="7.7109375" style="1" customWidth="1"/>
    <col min="13572" max="13572" width="9.7109375" style="1" customWidth="1"/>
    <col min="13573" max="13573" width="7.7109375" style="1" customWidth="1"/>
    <col min="13574" max="13574" width="14.28515625" style="1" customWidth="1"/>
    <col min="13575" max="13825" width="9.140625" style="1"/>
    <col min="13826" max="13826" width="76.28515625" style="1" customWidth="1"/>
    <col min="13827" max="13827" width="7.7109375" style="1" customWidth="1"/>
    <col min="13828" max="13828" width="9.7109375" style="1" customWidth="1"/>
    <col min="13829" max="13829" width="7.7109375" style="1" customWidth="1"/>
    <col min="13830" max="13830" width="14.28515625" style="1" customWidth="1"/>
    <col min="13831" max="14081" width="9.140625" style="1"/>
    <col min="14082" max="14082" width="76.28515625" style="1" customWidth="1"/>
    <col min="14083" max="14083" width="7.7109375" style="1" customWidth="1"/>
    <col min="14084" max="14084" width="9.7109375" style="1" customWidth="1"/>
    <col min="14085" max="14085" width="7.7109375" style="1" customWidth="1"/>
    <col min="14086" max="14086" width="14.28515625" style="1" customWidth="1"/>
    <col min="14087" max="14337" width="9.140625" style="1"/>
    <col min="14338" max="14338" width="76.28515625" style="1" customWidth="1"/>
    <col min="14339" max="14339" width="7.7109375" style="1" customWidth="1"/>
    <col min="14340" max="14340" width="9.7109375" style="1" customWidth="1"/>
    <col min="14341" max="14341" width="7.7109375" style="1" customWidth="1"/>
    <col min="14342" max="14342" width="14.28515625" style="1" customWidth="1"/>
    <col min="14343" max="14593" width="9.140625" style="1"/>
    <col min="14594" max="14594" width="76.28515625" style="1" customWidth="1"/>
    <col min="14595" max="14595" width="7.7109375" style="1" customWidth="1"/>
    <col min="14596" max="14596" width="9.7109375" style="1" customWidth="1"/>
    <col min="14597" max="14597" width="7.7109375" style="1" customWidth="1"/>
    <col min="14598" max="14598" width="14.28515625" style="1" customWidth="1"/>
    <col min="14599" max="14849" width="9.140625" style="1"/>
    <col min="14850" max="14850" width="76.28515625" style="1" customWidth="1"/>
    <col min="14851" max="14851" width="7.7109375" style="1" customWidth="1"/>
    <col min="14852" max="14852" width="9.7109375" style="1" customWidth="1"/>
    <col min="14853" max="14853" width="7.7109375" style="1" customWidth="1"/>
    <col min="14854" max="14854" width="14.28515625" style="1" customWidth="1"/>
    <col min="14855" max="15105" width="9.140625" style="1"/>
    <col min="15106" max="15106" width="76.28515625" style="1" customWidth="1"/>
    <col min="15107" max="15107" width="7.7109375" style="1" customWidth="1"/>
    <col min="15108" max="15108" width="9.7109375" style="1" customWidth="1"/>
    <col min="15109" max="15109" width="7.7109375" style="1" customWidth="1"/>
    <col min="15110" max="15110" width="14.28515625" style="1" customWidth="1"/>
    <col min="15111" max="15361" width="9.140625" style="1"/>
    <col min="15362" max="15362" width="76.28515625" style="1" customWidth="1"/>
    <col min="15363" max="15363" width="7.7109375" style="1" customWidth="1"/>
    <col min="15364" max="15364" width="9.7109375" style="1" customWidth="1"/>
    <col min="15365" max="15365" width="7.7109375" style="1" customWidth="1"/>
    <col min="15366" max="15366" width="14.28515625" style="1" customWidth="1"/>
    <col min="15367" max="15617" width="9.140625" style="1"/>
    <col min="15618" max="15618" width="76.28515625" style="1" customWidth="1"/>
    <col min="15619" max="15619" width="7.7109375" style="1" customWidth="1"/>
    <col min="15620" max="15620" width="9.7109375" style="1" customWidth="1"/>
    <col min="15621" max="15621" width="7.7109375" style="1" customWidth="1"/>
    <col min="15622" max="15622" width="14.28515625" style="1" customWidth="1"/>
    <col min="15623" max="15873" width="9.140625" style="1"/>
    <col min="15874" max="15874" width="76.28515625" style="1" customWidth="1"/>
    <col min="15875" max="15875" width="7.7109375" style="1" customWidth="1"/>
    <col min="15876" max="15876" width="9.7109375" style="1" customWidth="1"/>
    <col min="15877" max="15877" width="7.7109375" style="1" customWidth="1"/>
    <col min="15878" max="15878" width="14.28515625" style="1" customWidth="1"/>
    <col min="15879" max="16129" width="9.140625" style="1"/>
    <col min="16130" max="16130" width="76.28515625" style="1" customWidth="1"/>
    <col min="16131" max="16131" width="7.7109375" style="1" customWidth="1"/>
    <col min="16132" max="16132" width="9.7109375" style="1" customWidth="1"/>
    <col min="16133" max="16133" width="7.7109375" style="1" customWidth="1"/>
    <col min="16134" max="16134" width="14.28515625" style="1" customWidth="1"/>
    <col min="16135" max="16384" width="9.140625" style="1"/>
  </cols>
  <sheetData>
    <row r="1" spans="1:9" x14ac:dyDescent="0.3">
      <c r="F1" s="18"/>
      <c r="H1" s="21"/>
    </row>
    <row r="2" spans="1:9" x14ac:dyDescent="0.3">
      <c r="F2" s="19"/>
      <c r="H2" s="21"/>
    </row>
    <row r="3" spans="1:9" x14ac:dyDescent="0.3">
      <c r="F3" s="19"/>
      <c r="H3" s="21"/>
    </row>
    <row r="4" spans="1:9" x14ac:dyDescent="0.3">
      <c r="F4" s="19"/>
    </row>
    <row r="5" spans="1:9" x14ac:dyDescent="0.3">
      <c r="A5" s="49" t="s">
        <v>94</v>
      </c>
      <c r="B5" s="49"/>
      <c r="C5" s="49"/>
      <c r="D5" s="49"/>
      <c r="E5" s="49"/>
      <c r="F5" s="49"/>
      <c r="G5" s="49"/>
      <c r="H5" s="49"/>
    </row>
    <row r="6" spans="1:9" ht="18.75" customHeight="1" x14ac:dyDescent="0.3">
      <c r="A6" s="50" t="s">
        <v>98</v>
      </c>
      <c r="B6" s="50"/>
      <c r="C6" s="50"/>
      <c r="D6" s="50"/>
      <c r="E6" s="50"/>
      <c r="F6" s="50"/>
      <c r="G6" s="50"/>
      <c r="H6" s="50"/>
    </row>
    <row r="7" spans="1:9" ht="18.75" customHeight="1" x14ac:dyDescent="0.3">
      <c r="A7" s="50" t="s">
        <v>95</v>
      </c>
      <c r="B7" s="50"/>
      <c r="C7" s="50"/>
      <c r="D7" s="50"/>
      <c r="E7" s="50"/>
      <c r="F7" s="50"/>
      <c r="G7" s="50"/>
      <c r="H7" s="50"/>
    </row>
    <row r="8" spans="1:9" x14ac:dyDescent="0.3">
      <c r="A8" s="3"/>
      <c r="B8" s="11"/>
      <c r="C8" s="11"/>
      <c r="D8" s="11"/>
      <c r="E8" s="26"/>
      <c r="F8" s="30"/>
      <c r="H8" s="23" t="s">
        <v>79</v>
      </c>
    </row>
    <row r="9" spans="1:9" ht="56.25" x14ac:dyDescent="0.25">
      <c r="A9" s="4" t="s">
        <v>0</v>
      </c>
      <c r="B9" s="4" t="s">
        <v>1</v>
      </c>
      <c r="C9" s="4" t="s">
        <v>2</v>
      </c>
      <c r="D9" s="4" t="s">
        <v>3</v>
      </c>
      <c r="E9" s="27" t="s">
        <v>97</v>
      </c>
      <c r="F9" s="31" t="s">
        <v>101</v>
      </c>
      <c r="G9" s="31" t="s">
        <v>102</v>
      </c>
      <c r="H9" s="20" t="s">
        <v>96</v>
      </c>
      <c r="I9" s="43" t="s">
        <v>103</v>
      </c>
    </row>
    <row r="10" spans="1:9" s="2" customFormat="1" x14ac:dyDescent="0.25">
      <c r="A10" s="5" t="s">
        <v>5</v>
      </c>
      <c r="B10" s="6" t="s">
        <v>6</v>
      </c>
      <c r="C10" s="6" t="s">
        <v>78</v>
      </c>
      <c r="D10" s="6" t="s">
        <v>4</v>
      </c>
      <c r="E10" s="13">
        <f>E11+E12+E13+E14+E15+E16+E17+E18</f>
        <v>75756.270999999993</v>
      </c>
      <c r="F10" s="32">
        <f>F11+F12+F13+F14+F15+F16+F17+F18</f>
        <v>123623.849</v>
      </c>
      <c r="G10" s="32">
        <f>G11+G12+G13+G14+G15+G16+G17+G18</f>
        <v>104123.23699999999</v>
      </c>
      <c r="H10" s="39">
        <f>G10/E10</f>
        <v>1.3744504002843541</v>
      </c>
      <c r="I10" s="42"/>
    </row>
    <row r="11" spans="1:9" ht="110.25" outlineLevel="1" x14ac:dyDescent="0.25">
      <c r="A11" s="7" t="s">
        <v>16</v>
      </c>
      <c r="B11" s="8" t="s">
        <v>17</v>
      </c>
      <c r="C11" s="8" t="s">
        <v>78</v>
      </c>
      <c r="D11" s="8" t="s">
        <v>4</v>
      </c>
      <c r="E11" s="14">
        <v>2449.2109999999998</v>
      </c>
      <c r="F11" s="33">
        <v>2777.3589999999999</v>
      </c>
      <c r="G11" s="33">
        <v>2777.335</v>
      </c>
      <c r="H11" s="40">
        <f t="shared" ref="H11:H54" si="0">G11/E11</f>
        <v>1.1339713074945361</v>
      </c>
      <c r="I11" s="44" t="s">
        <v>104</v>
      </c>
    </row>
    <row r="12" spans="1:9" ht="75" outlineLevel="1" x14ac:dyDescent="0.25">
      <c r="A12" s="7" t="s">
        <v>63</v>
      </c>
      <c r="B12" s="8" t="s">
        <v>64</v>
      </c>
      <c r="C12" s="8" t="s">
        <v>78</v>
      </c>
      <c r="D12" s="8" t="s">
        <v>4</v>
      </c>
      <c r="E12" s="14">
        <v>4693.0919999999996</v>
      </c>
      <c r="F12" s="33">
        <v>4731.0339999999997</v>
      </c>
      <c r="G12" s="33">
        <v>4677.1660000000002</v>
      </c>
      <c r="H12" s="40">
        <f t="shared" si="0"/>
        <v>0.99660650164113562</v>
      </c>
      <c r="I12" s="41"/>
    </row>
    <row r="13" spans="1:9" ht="110.25" outlineLevel="1" x14ac:dyDescent="0.25">
      <c r="A13" s="7" t="s">
        <v>18</v>
      </c>
      <c r="B13" s="8" t="s">
        <v>19</v>
      </c>
      <c r="C13" s="8" t="s">
        <v>78</v>
      </c>
      <c r="D13" s="8" t="s">
        <v>4</v>
      </c>
      <c r="E13" s="14">
        <v>14575.6</v>
      </c>
      <c r="F13" s="33">
        <v>15570.24</v>
      </c>
      <c r="G13" s="33">
        <v>15545.11</v>
      </c>
      <c r="H13" s="40">
        <f t="shared" si="0"/>
        <v>1.0665159581766788</v>
      </c>
      <c r="I13" s="44" t="s">
        <v>104</v>
      </c>
    </row>
    <row r="14" spans="1:9" ht="31.5" outlineLevel="6" x14ac:dyDescent="0.25">
      <c r="A14" s="7" t="s">
        <v>82</v>
      </c>
      <c r="B14" s="8" t="s">
        <v>83</v>
      </c>
      <c r="C14" s="8" t="s">
        <v>78</v>
      </c>
      <c r="D14" s="8" t="s">
        <v>4</v>
      </c>
      <c r="E14" s="14">
        <v>21.463000000000001</v>
      </c>
      <c r="F14" s="33">
        <v>21.463000000000001</v>
      </c>
      <c r="G14" s="33">
        <v>4.4740000000000002</v>
      </c>
      <c r="H14" s="40">
        <f t="shared" si="0"/>
        <v>0.20845175418161488</v>
      </c>
      <c r="I14" s="44" t="s">
        <v>118</v>
      </c>
    </row>
    <row r="15" spans="1:9" ht="90.75" customHeight="1" outlineLevel="1" x14ac:dyDescent="0.25">
      <c r="A15" s="7" t="s">
        <v>7</v>
      </c>
      <c r="B15" s="8" t="s">
        <v>8</v>
      </c>
      <c r="C15" s="8" t="s">
        <v>78</v>
      </c>
      <c r="D15" s="8" t="s">
        <v>4</v>
      </c>
      <c r="E15" s="14">
        <v>8404.0069999999996</v>
      </c>
      <c r="F15" s="33">
        <v>9909.8709999999992</v>
      </c>
      <c r="G15" s="33">
        <v>9575.4490000000005</v>
      </c>
      <c r="H15" s="40">
        <f t="shared" si="0"/>
        <v>1.1393908881798887</v>
      </c>
      <c r="I15" s="44" t="s">
        <v>104</v>
      </c>
    </row>
    <row r="16" spans="1:9" ht="21.75" customHeight="1" outlineLevel="6" x14ac:dyDescent="0.25">
      <c r="A16" s="7" t="s">
        <v>90</v>
      </c>
      <c r="B16" s="8" t="s">
        <v>91</v>
      </c>
      <c r="C16" s="8" t="s">
        <v>78</v>
      </c>
      <c r="D16" s="8" t="s">
        <v>4</v>
      </c>
      <c r="E16" s="14">
        <v>2377.8420000000001</v>
      </c>
      <c r="F16" s="33">
        <v>0</v>
      </c>
      <c r="G16" s="33">
        <v>0</v>
      </c>
      <c r="H16" s="40">
        <f t="shared" si="0"/>
        <v>0</v>
      </c>
      <c r="I16" s="41"/>
    </row>
    <row r="17" spans="1:9" outlineLevel="6" x14ac:dyDescent="0.25">
      <c r="A17" s="7" t="s">
        <v>88</v>
      </c>
      <c r="B17" s="8" t="s">
        <v>89</v>
      </c>
      <c r="C17" s="8" t="s">
        <v>78</v>
      </c>
      <c r="D17" s="8" t="s">
        <v>4</v>
      </c>
      <c r="E17" s="14">
        <v>0</v>
      </c>
      <c r="F17" s="33">
        <v>17218.11</v>
      </c>
      <c r="G17" s="33">
        <v>0</v>
      </c>
      <c r="H17" s="40">
        <v>0</v>
      </c>
      <c r="I17" s="41"/>
    </row>
    <row r="18" spans="1:9" ht="125.25" customHeight="1" outlineLevel="1" x14ac:dyDescent="0.25">
      <c r="A18" s="7" t="s">
        <v>9</v>
      </c>
      <c r="B18" s="8" t="s">
        <v>10</v>
      </c>
      <c r="C18" s="8" t="s">
        <v>78</v>
      </c>
      <c r="D18" s="8" t="s">
        <v>4</v>
      </c>
      <c r="E18" s="14">
        <v>43235.055999999997</v>
      </c>
      <c r="F18" s="33">
        <v>73395.771999999997</v>
      </c>
      <c r="G18" s="33">
        <v>71543.702999999994</v>
      </c>
      <c r="H18" s="40">
        <f t="shared" si="0"/>
        <v>1.654761427856136</v>
      </c>
      <c r="I18" s="44" t="s">
        <v>121</v>
      </c>
    </row>
    <row r="19" spans="1:9" s="2" customFormat="1" x14ac:dyDescent="0.25">
      <c r="A19" s="5" t="s">
        <v>75</v>
      </c>
      <c r="B19" s="6" t="s">
        <v>11</v>
      </c>
      <c r="C19" s="6" t="s">
        <v>78</v>
      </c>
      <c r="D19" s="6" t="s">
        <v>4</v>
      </c>
      <c r="E19" s="13">
        <f>E20</f>
        <v>1263.9760000000001</v>
      </c>
      <c r="F19" s="13">
        <f t="shared" ref="F19:G19" si="1">F20</f>
        <v>0</v>
      </c>
      <c r="G19" s="13">
        <f t="shared" si="1"/>
        <v>0</v>
      </c>
      <c r="H19" s="39">
        <f t="shared" si="0"/>
        <v>0</v>
      </c>
      <c r="I19" s="42"/>
    </row>
    <row r="20" spans="1:9" outlineLevel="1" x14ac:dyDescent="0.25">
      <c r="A20" s="7" t="s">
        <v>76</v>
      </c>
      <c r="B20" s="8" t="s">
        <v>77</v>
      </c>
      <c r="C20" s="8" t="s">
        <v>78</v>
      </c>
      <c r="D20" s="8" t="s">
        <v>4</v>
      </c>
      <c r="E20" s="14">
        <v>1263.9760000000001</v>
      </c>
      <c r="F20" s="33">
        <v>0</v>
      </c>
      <c r="G20" s="33">
        <v>0</v>
      </c>
      <c r="H20" s="39">
        <f t="shared" si="0"/>
        <v>0</v>
      </c>
      <c r="I20" s="41"/>
    </row>
    <row r="21" spans="1:9" s="2" customFormat="1" ht="37.5" x14ac:dyDescent="0.25">
      <c r="A21" s="5" t="s">
        <v>20</v>
      </c>
      <c r="B21" s="6" t="s">
        <v>21</v>
      </c>
      <c r="C21" s="6" t="s">
        <v>78</v>
      </c>
      <c r="D21" s="6" t="s">
        <v>4</v>
      </c>
      <c r="E21" s="13">
        <f t="shared" ref="E21:G21" si="2">E22</f>
        <v>200</v>
      </c>
      <c r="F21" s="32">
        <f t="shared" si="2"/>
        <v>24423.495999999999</v>
      </c>
      <c r="G21" s="32">
        <f t="shared" si="2"/>
        <v>12406.798000000001</v>
      </c>
      <c r="H21" s="39">
        <f t="shared" si="0"/>
        <v>62.033990000000003</v>
      </c>
      <c r="I21" s="42"/>
    </row>
    <row r="22" spans="1:9" ht="94.5" outlineLevel="1" x14ac:dyDescent="0.25">
      <c r="A22" s="7" t="s">
        <v>22</v>
      </c>
      <c r="B22" s="8" t="s">
        <v>23</v>
      </c>
      <c r="C22" s="8" t="s">
        <v>78</v>
      </c>
      <c r="D22" s="8" t="s">
        <v>4</v>
      </c>
      <c r="E22" s="14">
        <v>200</v>
      </c>
      <c r="F22" s="33">
        <v>24423.495999999999</v>
      </c>
      <c r="G22" s="33">
        <v>12406.798000000001</v>
      </c>
      <c r="H22" s="39">
        <f t="shared" si="0"/>
        <v>62.033990000000003</v>
      </c>
      <c r="I22" s="44" t="s">
        <v>107</v>
      </c>
    </row>
    <row r="23" spans="1:9" s="2" customFormat="1" x14ac:dyDescent="0.25">
      <c r="A23" s="5" t="s">
        <v>70</v>
      </c>
      <c r="B23" s="6" t="s">
        <v>24</v>
      </c>
      <c r="C23" s="6" t="s">
        <v>78</v>
      </c>
      <c r="D23" s="6" t="s">
        <v>4</v>
      </c>
      <c r="E23" s="13">
        <f>E24+E25+E26+E27</f>
        <v>21211.937999999998</v>
      </c>
      <c r="F23" s="32">
        <f>F24+F25+F26+F27</f>
        <v>24594.977999999999</v>
      </c>
      <c r="G23" s="32">
        <f>G24+G25+G26+G27</f>
        <v>22647.867999999999</v>
      </c>
      <c r="H23" s="39">
        <f t="shared" si="0"/>
        <v>1.0676944275435842</v>
      </c>
      <c r="I23" s="45"/>
    </row>
    <row r="24" spans="1:9" s="2" customFormat="1" x14ac:dyDescent="0.25">
      <c r="A24" s="7" t="s">
        <v>71</v>
      </c>
      <c r="B24" s="8" t="s">
        <v>72</v>
      </c>
      <c r="C24" s="8" t="s">
        <v>78</v>
      </c>
      <c r="D24" s="8" t="s">
        <v>4</v>
      </c>
      <c r="E24" s="14">
        <v>374.49</v>
      </c>
      <c r="F24" s="33">
        <v>316.85000000000002</v>
      </c>
      <c r="G24" s="33">
        <v>0</v>
      </c>
      <c r="H24" s="39">
        <f t="shared" si="0"/>
        <v>0</v>
      </c>
      <c r="I24" s="45"/>
    </row>
    <row r="25" spans="1:9" s="2" customFormat="1" x14ac:dyDescent="0.25">
      <c r="A25" s="7" t="s">
        <v>84</v>
      </c>
      <c r="B25" s="8" t="s">
        <v>85</v>
      </c>
      <c r="C25" s="8" t="s">
        <v>78</v>
      </c>
      <c r="D25" s="8" t="s">
        <v>4</v>
      </c>
      <c r="E25" s="14">
        <v>3.2229999999999999</v>
      </c>
      <c r="F25" s="33">
        <v>3.2229999999999999</v>
      </c>
      <c r="G25" s="33">
        <v>0</v>
      </c>
      <c r="H25" s="39">
        <f t="shared" si="0"/>
        <v>0</v>
      </c>
      <c r="I25" s="45"/>
    </row>
    <row r="26" spans="1:9" outlineLevel="6" x14ac:dyDescent="0.25">
      <c r="A26" s="7" t="s">
        <v>25</v>
      </c>
      <c r="B26" s="8" t="s">
        <v>26</v>
      </c>
      <c r="C26" s="8" t="s">
        <v>78</v>
      </c>
      <c r="D26" s="8" t="s">
        <v>4</v>
      </c>
      <c r="E26" s="14">
        <v>20404.224999999999</v>
      </c>
      <c r="F26" s="33">
        <v>23061.904999999999</v>
      </c>
      <c r="G26" s="33">
        <v>21469.401999999998</v>
      </c>
      <c r="H26" s="39">
        <f t="shared" si="0"/>
        <v>1.0522037470180807</v>
      </c>
      <c r="I26" s="44"/>
    </row>
    <row r="27" spans="1:9" ht="141.75" outlineLevel="1" x14ac:dyDescent="0.25">
      <c r="A27" s="7" t="s">
        <v>27</v>
      </c>
      <c r="B27" s="8" t="s">
        <v>28</v>
      </c>
      <c r="C27" s="8" t="s">
        <v>78</v>
      </c>
      <c r="D27" s="8" t="s">
        <v>4</v>
      </c>
      <c r="E27" s="14">
        <v>430</v>
      </c>
      <c r="F27" s="33">
        <v>1213</v>
      </c>
      <c r="G27" s="33">
        <v>1178.4659999999999</v>
      </c>
      <c r="H27" s="39">
        <f t="shared" si="0"/>
        <v>2.7406186046511625</v>
      </c>
      <c r="I27" s="44" t="s">
        <v>109</v>
      </c>
    </row>
    <row r="28" spans="1:9" s="2" customFormat="1" x14ac:dyDescent="0.25">
      <c r="A28" s="5" t="s">
        <v>29</v>
      </c>
      <c r="B28" s="6" t="s">
        <v>30</v>
      </c>
      <c r="C28" s="6" t="s">
        <v>78</v>
      </c>
      <c r="D28" s="6" t="s">
        <v>4</v>
      </c>
      <c r="E28" s="13">
        <f>E29+E30+E31+E32</f>
        <v>18449.169000000002</v>
      </c>
      <c r="F28" s="32">
        <f>F29+F30+F31+F32</f>
        <v>73837.418999999994</v>
      </c>
      <c r="G28" s="32">
        <f>G29+G30+G31+G32</f>
        <v>72314.456000000006</v>
      </c>
      <c r="H28" s="39">
        <f t="shared" si="0"/>
        <v>3.9196592540292734</v>
      </c>
      <c r="I28" s="45"/>
    </row>
    <row r="29" spans="1:9" s="2" customFormat="1" ht="94.5" x14ac:dyDescent="0.25">
      <c r="A29" s="7" t="s">
        <v>31</v>
      </c>
      <c r="B29" s="8" t="s">
        <v>32</v>
      </c>
      <c r="C29" s="8" t="s">
        <v>78</v>
      </c>
      <c r="D29" s="8" t="s">
        <v>4</v>
      </c>
      <c r="E29" s="14">
        <v>1000</v>
      </c>
      <c r="F29" s="33">
        <v>1596.538</v>
      </c>
      <c r="G29" s="33">
        <v>1506.8810000000001</v>
      </c>
      <c r="H29" s="39">
        <f>G29/E29</f>
        <v>1.5068810000000001</v>
      </c>
      <c r="I29" s="44" t="s">
        <v>110</v>
      </c>
    </row>
    <row r="30" spans="1:9" s="2" customFormat="1" ht="146.25" customHeight="1" x14ac:dyDescent="0.25">
      <c r="A30" s="7" t="s">
        <v>33</v>
      </c>
      <c r="B30" s="8" t="s">
        <v>34</v>
      </c>
      <c r="C30" s="8" t="s">
        <v>78</v>
      </c>
      <c r="D30" s="8" t="s">
        <v>4</v>
      </c>
      <c r="E30" s="14">
        <v>4256.7209999999995</v>
      </c>
      <c r="F30" s="33">
        <v>63096.974999999999</v>
      </c>
      <c r="G30" s="33">
        <v>61737.105000000003</v>
      </c>
      <c r="H30" s="39">
        <f t="shared" si="0"/>
        <v>14.503441733672469</v>
      </c>
      <c r="I30" s="44" t="s">
        <v>120</v>
      </c>
    </row>
    <row r="31" spans="1:9" s="2" customFormat="1" ht="63" x14ac:dyDescent="0.25">
      <c r="A31" s="7" t="s">
        <v>35</v>
      </c>
      <c r="B31" s="8" t="s">
        <v>36</v>
      </c>
      <c r="C31" s="8" t="s">
        <v>78</v>
      </c>
      <c r="D31" s="8" t="s">
        <v>4</v>
      </c>
      <c r="E31" s="14">
        <v>250</v>
      </c>
      <c r="F31" s="33">
        <v>2982.29</v>
      </c>
      <c r="G31" s="33">
        <v>2908.8649999999998</v>
      </c>
      <c r="H31" s="39">
        <f t="shared" si="0"/>
        <v>11.635459999999998</v>
      </c>
      <c r="I31" s="44" t="s">
        <v>111</v>
      </c>
    </row>
    <row r="32" spans="1:9" s="2" customFormat="1" ht="78" customHeight="1" x14ac:dyDescent="0.25">
      <c r="A32" s="7" t="s">
        <v>86</v>
      </c>
      <c r="B32" s="8" t="s">
        <v>87</v>
      </c>
      <c r="C32" s="8" t="s">
        <v>78</v>
      </c>
      <c r="D32" s="8" t="s">
        <v>4</v>
      </c>
      <c r="E32" s="14">
        <v>12942.448</v>
      </c>
      <c r="F32" s="33">
        <v>6161.616</v>
      </c>
      <c r="G32" s="33">
        <v>6161.6049999999996</v>
      </c>
      <c r="H32" s="39">
        <f t="shared" si="0"/>
        <v>0.47607724597386825</v>
      </c>
      <c r="I32" s="44" t="s">
        <v>108</v>
      </c>
    </row>
    <row r="33" spans="1:9" s="2" customFormat="1" x14ac:dyDescent="0.25">
      <c r="A33" s="5" t="s">
        <v>37</v>
      </c>
      <c r="B33" s="6" t="s">
        <v>38</v>
      </c>
      <c r="C33" s="6" t="s">
        <v>78</v>
      </c>
      <c r="D33" s="6" t="s">
        <v>4</v>
      </c>
      <c r="E33" s="13">
        <f t="shared" ref="E33:G33" si="3">E34</f>
        <v>915</v>
      </c>
      <c r="F33" s="32">
        <f t="shared" si="3"/>
        <v>509.61599999999999</v>
      </c>
      <c r="G33" s="32">
        <f t="shared" si="3"/>
        <v>509.61599999999999</v>
      </c>
      <c r="H33" s="39">
        <f t="shared" si="0"/>
        <v>0.55695737704918036</v>
      </c>
      <c r="I33" s="45"/>
    </row>
    <row r="34" spans="1:9" ht="37.5" outlineLevel="1" x14ac:dyDescent="0.25">
      <c r="A34" s="7" t="s">
        <v>39</v>
      </c>
      <c r="B34" s="8" t="s">
        <v>40</v>
      </c>
      <c r="C34" s="8" t="s">
        <v>78</v>
      </c>
      <c r="D34" s="8" t="s">
        <v>4</v>
      </c>
      <c r="E34" s="14">
        <v>915</v>
      </c>
      <c r="F34" s="33">
        <v>509.61599999999999</v>
      </c>
      <c r="G34" s="33">
        <v>509.61599999999999</v>
      </c>
      <c r="H34" s="40">
        <f t="shared" si="0"/>
        <v>0.55695737704918036</v>
      </c>
      <c r="I34" s="44" t="s">
        <v>112</v>
      </c>
    </row>
    <row r="35" spans="1:9" s="2" customFormat="1" x14ac:dyDescent="0.25">
      <c r="A35" s="5" t="s">
        <v>41</v>
      </c>
      <c r="B35" s="6" t="s">
        <v>42</v>
      </c>
      <c r="C35" s="6" t="s">
        <v>78</v>
      </c>
      <c r="D35" s="6" t="s">
        <v>4</v>
      </c>
      <c r="E35" s="13">
        <f>E36+E37+E38+E39+E40</f>
        <v>477177.74</v>
      </c>
      <c r="F35" s="32">
        <f>F36+F37+F38+F39+F40</f>
        <v>506812.59300000005</v>
      </c>
      <c r="G35" s="32">
        <f>G36+G37+G38+G39+G40</f>
        <v>497473.223</v>
      </c>
      <c r="H35" s="39">
        <f t="shared" si="0"/>
        <v>1.0425323339684704</v>
      </c>
      <c r="I35" s="45"/>
    </row>
    <row r="36" spans="1:9" outlineLevel="1" x14ac:dyDescent="0.25">
      <c r="A36" s="7" t="s">
        <v>65</v>
      </c>
      <c r="B36" s="8" t="s">
        <v>66</v>
      </c>
      <c r="C36" s="8" t="s">
        <v>78</v>
      </c>
      <c r="D36" s="8" t="s">
        <v>4</v>
      </c>
      <c r="E36" s="14">
        <v>107079.298</v>
      </c>
      <c r="F36" s="33">
        <v>110193.416</v>
      </c>
      <c r="G36" s="33">
        <v>105427.14599999999</v>
      </c>
      <c r="H36" s="40">
        <f t="shared" si="0"/>
        <v>0.98457076175452696</v>
      </c>
      <c r="I36" s="44"/>
    </row>
    <row r="37" spans="1:9" outlineLevel="1" x14ac:dyDescent="0.25">
      <c r="A37" s="7" t="s">
        <v>43</v>
      </c>
      <c r="B37" s="8" t="s">
        <v>44</v>
      </c>
      <c r="C37" s="8" t="s">
        <v>78</v>
      </c>
      <c r="D37" s="8" t="s">
        <v>4</v>
      </c>
      <c r="E37" s="14">
        <v>313438.65100000001</v>
      </c>
      <c r="F37" s="33">
        <v>333101.891</v>
      </c>
      <c r="G37" s="33">
        <v>329896.14899999998</v>
      </c>
      <c r="H37" s="40">
        <f t="shared" si="0"/>
        <v>1.0525062813647701</v>
      </c>
      <c r="I37" s="41"/>
    </row>
    <row r="38" spans="1:9" ht="148.5" customHeight="1" outlineLevel="6" x14ac:dyDescent="0.25">
      <c r="A38" s="7" t="s">
        <v>81</v>
      </c>
      <c r="B38" s="8" t="s">
        <v>80</v>
      </c>
      <c r="C38" s="8" t="s">
        <v>78</v>
      </c>
      <c r="D38" s="8" t="s">
        <v>4</v>
      </c>
      <c r="E38" s="14">
        <v>34547.394</v>
      </c>
      <c r="F38" s="33">
        <v>44176.608</v>
      </c>
      <c r="G38" s="33">
        <v>43626.57</v>
      </c>
      <c r="H38" s="40">
        <f t="shared" si="0"/>
        <v>1.2628034982899143</v>
      </c>
      <c r="I38" s="46" t="s">
        <v>106</v>
      </c>
    </row>
    <row r="39" spans="1:9" ht="57.75" customHeight="1" outlineLevel="1" x14ac:dyDescent="0.25">
      <c r="A39" s="7" t="s">
        <v>45</v>
      </c>
      <c r="B39" s="8" t="s">
        <v>46</v>
      </c>
      <c r="C39" s="8" t="s">
        <v>78</v>
      </c>
      <c r="D39" s="8" t="s">
        <v>4</v>
      </c>
      <c r="E39" s="14">
        <v>3502.058</v>
      </c>
      <c r="F39" s="33">
        <v>144</v>
      </c>
      <c r="G39" s="33">
        <v>143.97999999999999</v>
      </c>
      <c r="H39" s="40">
        <f t="shared" si="0"/>
        <v>4.1112968431705012E-2</v>
      </c>
      <c r="I39" s="44" t="s">
        <v>113</v>
      </c>
    </row>
    <row r="40" spans="1:9" outlineLevel="1" x14ac:dyDescent="0.25">
      <c r="A40" s="7" t="s">
        <v>67</v>
      </c>
      <c r="B40" s="8" t="s">
        <v>68</v>
      </c>
      <c r="C40" s="8" t="s">
        <v>78</v>
      </c>
      <c r="D40" s="8" t="s">
        <v>4</v>
      </c>
      <c r="E40" s="14">
        <v>18610.339</v>
      </c>
      <c r="F40" s="33">
        <v>19196.678</v>
      </c>
      <c r="G40" s="33">
        <v>18379.378000000001</v>
      </c>
      <c r="H40" s="40">
        <f t="shared" si="0"/>
        <v>0.98758964036066188</v>
      </c>
      <c r="I40" s="41"/>
    </row>
    <row r="41" spans="1:9" s="2" customFormat="1" x14ac:dyDescent="0.25">
      <c r="A41" s="5" t="s">
        <v>47</v>
      </c>
      <c r="B41" s="6" t="s">
        <v>48</v>
      </c>
      <c r="C41" s="6" t="s">
        <v>78</v>
      </c>
      <c r="D41" s="6" t="s">
        <v>4</v>
      </c>
      <c r="E41" s="13">
        <f t="shared" ref="E41:G41" si="4">E42</f>
        <v>8438.777</v>
      </c>
      <c r="F41" s="32">
        <f t="shared" si="4"/>
        <v>9099.9760000000006</v>
      </c>
      <c r="G41" s="32">
        <f t="shared" si="4"/>
        <v>9099.9760000000006</v>
      </c>
      <c r="H41" s="39">
        <f t="shared" si="0"/>
        <v>1.0783524674250784</v>
      </c>
      <c r="I41" s="42"/>
    </row>
    <row r="42" spans="1:9" ht="110.25" outlineLevel="1" x14ac:dyDescent="0.25">
      <c r="A42" s="7" t="s">
        <v>49</v>
      </c>
      <c r="B42" s="8" t="s">
        <v>50</v>
      </c>
      <c r="C42" s="8" t="s">
        <v>78</v>
      </c>
      <c r="D42" s="8" t="s">
        <v>4</v>
      </c>
      <c r="E42" s="14">
        <v>8438.777</v>
      </c>
      <c r="F42" s="33">
        <v>9099.9760000000006</v>
      </c>
      <c r="G42" s="33">
        <v>9099.9760000000006</v>
      </c>
      <c r="H42" s="40">
        <f t="shared" si="0"/>
        <v>1.0783524674250784</v>
      </c>
      <c r="I42" s="44" t="s">
        <v>114</v>
      </c>
    </row>
    <row r="43" spans="1:9" s="2" customFormat="1" x14ac:dyDescent="0.25">
      <c r="A43" s="5" t="s">
        <v>51</v>
      </c>
      <c r="B43" s="6" t="s">
        <v>52</v>
      </c>
      <c r="C43" s="6" t="s">
        <v>78</v>
      </c>
      <c r="D43" s="6" t="s">
        <v>4</v>
      </c>
      <c r="E43" s="13">
        <f>E44+E46+E45</f>
        <v>43956.635999999999</v>
      </c>
      <c r="F43" s="32">
        <f>F44+F46+F45</f>
        <v>40788.661</v>
      </c>
      <c r="G43" s="32">
        <f>G44+G46+G45</f>
        <v>38314.662000000004</v>
      </c>
      <c r="H43" s="39">
        <f t="shared" si="0"/>
        <v>0.87164682028897766</v>
      </c>
      <c r="I43" s="42"/>
    </row>
    <row r="44" spans="1:9" outlineLevel="1" x14ac:dyDescent="0.25">
      <c r="A44" s="7" t="s">
        <v>53</v>
      </c>
      <c r="B44" s="8" t="s">
        <v>54</v>
      </c>
      <c r="C44" s="8" t="s">
        <v>78</v>
      </c>
      <c r="D44" s="8" t="s">
        <v>4</v>
      </c>
      <c r="E44" s="14">
        <v>3713.1239999999998</v>
      </c>
      <c r="F44" s="33">
        <v>3754.9540000000002</v>
      </c>
      <c r="G44" s="33">
        <v>3741.8119999999999</v>
      </c>
      <c r="H44" s="40">
        <f t="shared" si="0"/>
        <v>1.0077261087967975</v>
      </c>
      <c r="I44" s="41"/>
    </row>
    <row r="45" spans="1:9" ht="84.75" customHeight="1" outlineLevel="6" x14ac:dyDescent="0.25">
      <c r="A45" s="7" t="s">
        <v>55</v>
      </c>
      <c r="B45" s="8" t="s">
        <v>56</v>
      </c>
      <c r="C45" s="8" t="s">
        <v>78</v>
      </c>
      <c r="D45" s="8" t="s">
        <v>4</v>
      </c>
      <c r="E45" s="14">
        <v>3553.66</v>
      </c>
      <c r="F45" s="33">
        <v>2038.3979999999999</v>
      </c>
      <c r="G45" s="33">
        <v>1965.2280000000001</v>
      </c>
      <c r="H45" s="40">
        <f t="shared" si="0"/>
        <v>0.55301520122915537</v>
      </c>
      <c r="I45" s="44" t="s">
        <v>115</v>
      </c>
    </row>
    <row r="46" spans="1:9" ht="110.25" outlineLevel="1" x14ac:dyDescent="0.25">
      <c r="A46" s="7" t="s">
        <v>73</v>
      </c>
      <c r="B46" s="8" t="s">
        <v>74</v>
      </c>
      <c r="C46" s="8" t="s">
        <v>78</v>
      </c>
      <c r="D46" s="8" t="s">
        <v>4</v>
      </c>
      <c r="E46" s="14">
        <v>36689.851999999999</v>
      </c>
      <c r="F46" s="33">
        <v>34995.309000000001</v>
      </c>
      <c r="G46" s="33">
        <v>32607.621999999999</v>
      </c>
      <c r="H46" s="40">
        <f t="shared" si="0"/>
        <v>0.88873680929538779</v>
      </c>
      <c r="I46" s="44" t="s">
        <v>119</v>
      </c>
    </row>
    <row r="47" spans="1:9" s="2" customFormat="1" x14ac:dyDescent="0.25">
      <c r="A47" s="5" t="s">
        <v>57</v>
      </c>
      <c r="B47" s="6" t="s">
        <v>58</v>
      </c>
      <c r="C47" s="6" t="s">
        <v>78</v>
      </c>
      <c r="D47" s="6" t="s">
        <v>4</v>
      </c>
      <c r="E47" s="13">
        <f t="shared" ref="E47:G47" si="5">E48</f>
        <v>21709.75</v>
      </c>
      <c r="F47" s="32">
        <f t="shared" si="5"/>
        <v>13727.832</v>
      </c>
      <c r="G47" s="32">
        <f t="shared" si="5"/>
        <v>13705.501</v>
      </c>
      <c r="H47" s="39">
        <f t="shared" si="0"/>
        <v>0.63130625640553206</v>
      </c>
      <c r="I47" s="42"/>
    </row>
    <row r="48" spans="1:9" ht="54.75" customHeight="1" outlineLevel="1" x14ac:dyDescent="0.25">
      <c r="A48" s="7" t="s">
        <v>93</v>
      </c>
      <c r="B48" s="8" t="s">
        <v>92</v>
      </c>
      <c r="C48" s="8" t="s">
        <v>78</v>
      </c>
      <c r="D48" s="8" t="s">
        <v>4</v>
      </c>
      <c r="E48" s="14">
        <v>21709.75</v>
      </c>
      <c r="F48" s="33">
        <v>13727.832</v>
      </c>
      <c r="G48" s="33">
        <v>13705.501</v>
      </c>
      <c r="H48" s="40">
        <f t="shared" si="0"/>
        <v>0.63130625640553206</v>
      </c>
      <c r="I48" s="44" t="s">
        <v>116</v>
      </c>
    </row>
    <row r="49" spans="1:9" s="2" customFormat="1" x14ac:dyDescent="0.25">
      <c r="A49" s="5" t="s">
        <v>59</v>
      </c>
      <c r="B49" s="6" t="s">
        <v>60</v>
      </c>
      <c r="C49" s="6" t="s">
        <v>78</v>
      </c>
      <c r="D49" s="6" t="s">
        <v>4</v>
      </c>
      <c r="E49" s="13">
        <f t="shared" ref="E49:G49" si="6">E50</f>
        <v>881.25</v>
      </c>
      <c r="F49" s="32">
        <f t="shared" si="6"/>
        <v>2500</v>
      </c>
      <c r="G49" s="32">
        <f t="shared" si="6"/>
        <v>2500</v>
      </c>
      <c r="H49" s="39">
        <f t="shared" si="0"/>
        <v>2.8368794326241136</v>
      </c>
      <c r="I49" s="42"/>
    </row>
    <row r="50" spans="1:9" ht="96.75" customHeight="1" outlineLevel="1" x14ac:dyDescent="0.25">
      <c r="A50" s="7" t="s">
        <v>61</v>
      </c>
      <c r="B50" s="8" t="s">
        <v>62</v>
      </c>
      <c r="C50" s="8" t="s">
        <v>78</v>
      </c>
      <c r="D50" s="8" t="s">
        <v>4</v>
      </c>
      <c r="E50" s="14">
        <v>881.25</v>
      </c>
      <c r="F50" s="33">
        <v>2500</v>
      </c>
      <c r="G50" s="33">
        <v>2500</v>
      </c>
      <c r="H50" s="40">
        <f t="shared" si="0"/>
        <v>2.8368794326241136</v>
      </c>
      <c r="I50" s="44" t="s">
        <v>105</v>
      </c>
    </row>
    <row r="51" spans="1:9" s="2" customFormat="1" ht="75" x14ac:dyDescent="0.25">
      <c r="A51" s="5" t="s">
        <v>12</v>
      </c>
      <c r="B51" s="6" t="s">
        <v>13</v>
      </c>
      <c r="C51" s="6" t="s">
        <v>78</v>
      </c>
      <c r="D51" s="6" t="s">
        <v>4</v>
      </c>
      <c r="E51" s="13">
        <f>E52+E53</f>
        <v>20182.015000000003</v>
      </c>
      <c r="F51" s="32">
        <f t="shared" ref="F51:G51" si="7">F52+F53</f>
        <v>28423.552000000003</v>
      </c>
      <c r="G51" s="32">
        <f t="shared" si="7"/>
        <v>28283.666000000001</v>
      </c>
      <c r="H51" s="39">
        <f t="shared" si="0"/>
        <v>1.4014292428184201</v>
      </c>
      <c r="I51" s="42"/>
    </row>
    <row r="52" spans="1:9" ht="56.25" outlineLevel="1" x14ac:dyDescent="0.25">
      <c r="A52" s="7" t="s">
        <v>14</v>
      </c>
      <c r="B52" s="8" t="s">
        <v>15</v>
      </c>
      <c r="C52" s="8" t="s">
        <v>78</v>
      </c>
      <c r="D52" s="8" t="s">
        <v>4</v>
      </c>
      <c r="E52" s="14">
        <v>20013.312000000002</v>
      </c>
      <c r="F52" s="33">
        <v>20013.312000000002</v>
      </c>
      <c r="G52" s="33">
        <v>20013.312000000002</v>
      </c>
      <c r="H52" s="40">
        <f t="shared" si="0"/>
        <v>1</v>
      </c>
      <c r="I52" s="41"/>
    </row>
    <row r="53" spans="1:9" ht="63" outlineLevel="6" x14ac:dyDescent="0.25">
      <c r="A53" s="7" t="s">
        <v>99</v>
      </c>
      <c r="B53" s="8" t="s">
        <v>100</v>
      </c>
      <c r="C53" s="8" t="s">
        <v>78</v>
      </c>
      <c r="D53" s="8" t="s">
        <v>4</v>
      </c>
      <c r="E53" s="14">
        <v>168.703</v>
      </c>
      <c r="F53" s="33">
        <v>8410.24</v>
      </c>
      <c r="G53" s="33">
        <v>8270.3539999999994</v>
      </c>
      <c r="H53" s="40">
        <f t="shared" si="0"/>
        <v>49.023159042814882</v>
      </c>
      <c r="I53" s="44" t="s">
        <v>117</v>
      </c>
    </row>
    <row r="54" spans="1:9" s="2" customFormat="1" x14ac:dyDescent="0.3">
      <c r="A54" s="48" t="s">
        <v>69</v>
      </c>
      <c r="B54" s="48"/>
      <c r="C54" s="48"/>
      <c r="D54" s="48"/>
      <c r="E54" s="15">
        <f>E10+E19+E21+E23+E28+E33+E35+E41+E43+E47+E49+E51</f>
        <v>690142.522</v>
      </c>
      <c r="F54" s="34">
        <f>F10+F19+F21+F23+F28+F33+F35+F41+F43+F47+F49+F51</f>
        <v>848341.97200000018</v>
      </c>
      <c r="G54" s="34">
        <f>G10+G19+G21+G23+G28+G33+G35+G41+G43+G47+G49+G51</f>
        <v>801379.00300000003</v>
      </c>
      <c r="H54" s="39">
        <f t="shared" si="0"/>
        <v>1.1611789991980817</v>
      </c>
      <c r="I54" s="42"/>
    </row>
    <row r="55" spans="1:9" x14ac:dyDescent="0.3">
      <c r="A55" s="9"/>
      <c r="B55" s="9"/>
      <c r="C55" s="9"/>
      <c r="D55" s="9"/>
      <c r="E55" s="28"/>
      <c r="F55" s="35"/>
    </row>
    <row r="56" spans="1:9" x14ac:dyDescent="0.3">
      <c r="A56" s="47"/>
      <c r="B56" s="47"/>
      <c r="C56" s="47"/>
      <c r="D56" s="47"/>
      <c r="E56" s="47"/>
      <c r="F56" s="47"/>
    </row>
    <row r="57" spans="1:9" x14ac:dyDescent="0.3">
      <c r="C57" s="12"/>
      <c r="F57" s="35"/>
    </row>
    <row r="58" spans="1:9" x14ac:dyDescent="0.3">
      <c r="C58" s="12"/>
      <c r="F58" s="35"/>
    </row>
    <row r="59" spans="1:9" x14ac:dyDescent="0.3">
      <c r="C59" s="16"/>
      <c r="D59" s="17"/>
      <c r="E59" s="29"/>
      <c r="F59" s="36"/>
      <c r="G59" s="38"/>
      <c r="H59" s="24"/>
    </row>
    <row r="60" spans="1:9" x14ac:dyDescent="0.3">
      <c r="C60" s="16"/>
      <c r="D60" s="17"/>
      <c r="E60" s="29"/>
      <c r="F60" s="36"/>
      <c r="G60" s="38"/>
      <c r="H60" s="24"/>
    </row>
    <row r="61" spans="1:9" x14ac:dyDescent="0.3">
      <c r="C61" s="16"/>
      <c r="D61" s="17"/>
      <c r="E61" s="29"/>
      <c r="F61" s="36"/>
      <c r="G61" s="38"/>
      <c r="H61" s="24"/>
    </row>
    <row r="62" spans="1:9" x14ac:dyDescent="0.3">
      <c r="C62" s="16"/>
      <c r="D62" s="17"/>
      <c r="E62" s="29"/>
      <c r="F62" s="36"/>
      <c r="G62" s="38"/>
      <c r="H62" s="24"/>
    </row>
    <row r="63" spans="1:9" x14ac:dyDescent="0.3">
      <c r="C63" s="16"/>
      <c r="D63" s="17"/>
      <c r="E63" s="29"/>
      <c r="F63" s="36"/>
      <c r="G63" s="38"/>
      <c r="H63" s="24"/>
    </row>
    <row r="64" spans="1:9" x14ac:dyDescent="0.3">
      <c r="C64" s="16"/>
      <c r="D64" s="17"/>
      <c r="E64" s="29"/>
      <c r="F64" s="36"/>
      <c r="G64" s="38"/>
      <c r="H64" s="24"/>
    </row>
    <row r="65" spans="3:8" x14ac:dyDescent="0.3">
      <c r="C65" s="16"/>
      <c r="D65" s="17"/>
      <c r="E65" s="29"/>
      <c r="F65" s="36"/>
      <c r="G65" s="38"/>
      <c r="H65" s="24"/>
    </row>
    <row r="66" spans="3:8" x14ac:dyDescent="0.3">
      <c r="C66" s="16"/>
      <c r="D66" s="17"/>
      <c r="E66" s="29"/>
      <c r="F66" s="36"/>
      <c r="G66" s="38"/>
      <c r="H66" s="24"/>
    </row>
    <row r="67" spans="3:8" x14ac:dyDescent="0.3">
      <c r="C67" s="16"/>
      <c r="D67" s="17"/>
      <c r="E67" s="29"/>
      <c r="F67" s="36"/>
      <c r="G67" s="38"/>
      <c r="H67" s="24"/>
    </row>
    <row r="68" spans="3:8" x14ac:dyDescent="0.3">
      <c r="C68" s="16"/>
      <c r="D68" s="17"/>
      <c r="E68" s="29"/>
      <c r="F68" s="36"/>
      <c r="G68" s="38"/>
      <c r="H68" s="24"/>
    </row>
    <row r="69" spans="3:8" x14ac:dyDescent="0.3">
      <c r="C69" s="16"/>
      <c r="D69" s="17"/>
      <c r="E69" s="29"/>
      <c r="F69" s="36"/>
      <c r="G69" s="38"/>
      <c r="H69" s="24"/>
    </row>
    <row r="70" spans="3:8" x14ac:dyDescent="0.3">
      <c r="C70" s="16"/>
      <c r="D70" s="17"/>
      <c r="E70" s="29"/>
      <c r="F70" s="36"/>
      <c r="G70" s="38"/>
      <c r="H70" s="24"/>
    </row>
    <row r="71" spans="3:8" x14ac:dyDescent="0.3">
      <c r="C71" s="16"/>
      <c r="D71" s="17"/>
      <c r="E71" s="29"/>
      <c r="F71" s="36"/>
      <c r="G71" s="38"/>
      <c r="H71" s="24"/>
    </row>
    <row r="72" spans="3:8" x14ac:dyDescent="0.3">
      <c r="C72" s="16"/>
      <c r="D72" s="17"/>
      <c r="E72" s="29"/>
      <c r="F72" s="36"/>
      <c r="G72" s="38"/>
      <c r="H72" s="24"/>
    </row>
    <row r="73" spans="3:8" x14ac:dyDescent="0.3">
      <c r="C73" s="16"/>
      <c r="D73" s="17"/>
      <c r="E73" s="29"/>
      <c r="F73" s="36"/>
      <c r="G73" s="38"/>
      <c r="H73" s="24"/>
    </row>
    <row r="74" spans="3:8" x14ac:dyDescent="0.3">
      <c r="C74" s="16"/>
      <c r="D74" s="17"/>
      <c r="E74" s="29"/>
      <c r="F74" s="36"/>
      <c r="G74" s="38"/>
      <c r="H74" s="24"/>
    </row>
    <row r="75" spans="3:8" x14ac:dyDescent="0.3">
      <c r="C75" s="16"/>
      <c r="D75" s="17"/>
      <c r="E75" s="29"/>
      <c r="F75" s="36"/>
      <c r="G75" s="38"/>
      <c r="H75" s="24"/>
    </row>
    <row r="76" spans="3:8" x14ac:dyDescent="0.3">
      <c r="C76" s="16"/>
      <c r="D76" s="17"/>
      <c r="E76" s="29"/>
      <c r="F76" s="36"/>
      <c r="G76" s="38"/>
      <c r="H76" s="24"/>
    </row>
    <row r="77" spans="3:8" x14ac:dyDescent="0.3">
      <c r="C77" s="16"/>
      <c r="D77" s="17"/>
      <c r="E77" s="29"/>
      <c r="F77" s="36"/>
      <c r="G77" s="38"/>
      <c r="H77" s="24"/>
    </row>
    <row r="78" spans="3:8" x14ac:dyDescent="0.3">
      <c r="C78" s="16"/>
      <c r="D78" s="17"/>
      <c r="E78" s="29"/>
      <c r="F78" s="36"/>
      <c r="G78" s="38"/>
      <c r="H78" s="24"/>
    </row>
    <row r="79" spans="3:8" x14ac:dyDescent="0.3">
      <c r="C79" s="16"/>
      <c r="D79" s="17"/>
      <c r="E79" s="29"/>
      <c r="F79" s="36"/>
      <c r="G79" s="38"/>
      <c r="H79" s="24"/>
    </row>
    <row r="80" spans="3:8" x14ac:dyDescent="0.3">
      <c r="C80" s="16"/>
      <c r="D80" s="17"/>
      <c r="E80" s="29"/>
      <c r="F80" s="36"/>
      <c r="G80" s="38"/>
      <c r="H80" s="24"/>
    </row>
    <row r="81" spans="3:8" x14ac:dyDescent="0.3">
      <c r="C81" s="16"/>
      <c r="D81" s="17"/>
      <c r="E81" s="29"/>
      <c r="F81" s="36"/>
      <c r="G81" s="38"/>
      <c r="H81" s="24"/>
    </row>
    <row r="82" spans="3:8" x14ac:dyDescent="0.3">
      <c r="C82" s="16"/>
      <c r="D82" s="17"/>
      <c r="E82" s="29"/>
      <c r="F82" s="36"/>
      <c r="G82" s="38"/>
      <c r="H82" s="24"/>
    </row>
    <row r="83" spans="3:8" x14ac:dyDescent="0.3">
      <c r="C83" s="16"/>
      <c r="D83" s="17"/>
      <c r="E83" s="29"/>
      <c r="F83" s="36"/>
      <c r="G83" s="38"/>
      <c r="H83" s="24"/>
    </row>
    <row r="84" spans="3:8" x14ac:dyDescent="0.3">
      <c r="C84" s="16"/>
      <c r="D84" s="17"/>
      <c r="E84" s="29"/>
      <c r="F84" s="36"/>
      <c r="G84" s="38"/>
      <c r="H84" s="24"/>
    </row>
    <row r="85" spans="3:8" x14ac:dyDescent="0.3">
      <c r="C85" s="16"/>
      <c r="D85" s="17"/>
      <c r="E85" s="29"/>
      <c r="F85" s="36"/>
      <c r="G85" s="38"/>
      <c r="H85" s="24"/>
    </row>
    <row r="86" spans="3:8" x14ac:dyDescent="0.3">
      <c r="C86" s="16"/>
      <c r="D86" s="17"/>
      <c r="E86" s="29"/>
      <c r="F86" s="36"/>
      <c r="G86" s="38"/>
      <c r="H86" s="24"/>
    </row>
    <row r="87" spans="3:8" x14ac:dyDescent="0.3">
      <c r="C87" s="16"/>
      <c r="D87" s="17"/>
      <c r="E87" s="29"/>
      <c r="F87" s="36"/>
      <c r="G87" s="38"/>
      <c r="H87" s="24"/>
    </row>
    <row r="88" spans="3:8" x14ac:dyDescent="0.3">
      <c r="C88" s="16"/>
      <c r="D88" s="17"/>
      <c r="E88" s="29"/>
      <c r="F88" s="36"/>
      <c r="G88" s="38"/>
      <c r="H88" s="24"/>
    </row>
    <row r="89" spans="3:8" x14ac:dyDescent="0.3">
      <c r="C89" s="16"/>
      <c r="D89" s="17"/>
      <c r="E89" s="29"/>
      <c r="F89" s="36"/>
      <c r="G89" s="38"/>
      <c r="H89" s="24"/>
    </row>
    <row r="90" spans="3:8" x14ac:dyDescent="0.3">
      <c r="C90" s="16"/>
      <c r="D90" s="17"/>
      <c r="E90" s="29"/>
      <c r="F90" s="36"/>
      <c r="G90" s="38"/>
      <c r="H90" s="24"/>
    </row>
    <row r="91" spans="3:8" x14ac:dyDescent="0.3">
      <c r="C91" s="16"/>
      <c r="D91" s="17"/>
      <c r="E91" s="29"/>
      <c r="F91" s="36"/>
      <c r="G91" s="38"/>
      <c r="H91" s="24"/>
    </row>
    <row r="92" spans="3:8" x14ac:dyDescent="0.3">
      <c r="C92" s="16"/>
      <c r="D92" s="17"/>
      <c r="E92" s="29"/>
      <c r="F92" s="36"/>
      <c r="G92" s="38"/>
      <c r="H92" s="24"/>
    </row>
    <row r="93" spans="3:8" x14ac:dyDescent="0.3">
      <c r="C93" s="16"/>
      <c r="D93" s="17"/>
      <c r="E93" s="29"/>
      <c r="F93" s="36"/>
      <c r="G93" s="38"/>
      <c r="H93" s="24"/>
    </row>
    <row r="94" spans="3:8" x14ac:dyDescent="0.3">
      <c r="C94" s="16"/>
      <c r="D94" s="17"/>
      <c r="E94" s="29"/>
      <c r="F94" s="36"/>
      <c r="G94" s="38"/>
      <c r="H94" s="24"/>
    </row>
    <row r="95" spans="3:8" x14ac:dyDescent="0.3">
      <c r="C95" s="16"/>
      <c r="D95" s="17"/>
      <c r="E95" s="29"/>
      <c r="F95" s="36"/>
      <c r="G95" s="38"/>
      <c r="H95" s="24"/>
    </row>
    <row r="96" spans="3:8" x14ac:dyDescent="0.3">
      <c r="C96" s="16"/>
      <c r="D96" s="17"/>
      <c r="E96" s="29"/>
      <c r="F96" s="36"/>
      <c r="G96" s="38"/>
      <c r="H96" s="24"/>
    </row>
    <row r="97" spans="3:8" x14ac:dyDescent="0.3">
      <c r="C97" s="16"/>
      <c r="D97" s="17"/>
      <c r="E97" s="29"/>
      <c r="F97" s="36"/>
      <c r="G97" s="38"/>
      <c r="H97" s="24"/>
    </row>
    <row r="98" spans="3:8" x14ac:dyDescent="0.3">
      <c r="C98" s="16"/>
      <c r="D98" s="17"/>
      <c r="E98" s="29"/>
      <c r="F98" s="36"/>
      <c r="G98" s="38"/>
      <c r="H98" s="24"/>
    </row>
    <row r="99" spans="3:8" x14ac:dyDescent="0.3">
      <c r="C99" s="16"/>
      <c r="D99" s="17"/>
      <c r="E99" s="29"/>
      <c r="F99" s="36"/>
      <c r="G99" s="38"/>
      <c r="H99" s="24"/>
    </row>
    <row r="100" spans="3:8" x14ac:dyDescent="0.3">
      <c r="C100" s="16"/>
      <c r="D100" s="17"/>
      <c r="E100" s="29"/>
      <c r="F100" s="36"/>
      <c r="G100" s="38"/>
      <c r="H100" s="24"/>
    </row>
    <row r="101" spans="3:8" x14ac:dyDescent="0.3">
      <c r="C101" s="16"/>
      <c r="D101" s="17"/>
      <c r="E101" s="29"/>
      <c r="F101" s="36"/>
      <c r="G101" s="38"/>
      <c r="H101" s="24"/>
    </row>
    <row r="102" spans="3:8" x14ac:dyDescent="0.3">
      <c r="C102" s="16"/>
      <c r="D102" s="17"/>
      <c r="E102" s="29"/>
      <c r="F102" s="36"/>
      <c r="G102" s="38"/>
      <c r="H102" s="24"/>
    </row>
    <row r="103" spans="3:8" x14ac:dyDescent="0.3">
      <c r="C103" s="16"/>
      <c r="D103" s="17"/>
      <c r="E103" s="29"/>
      <c r="F103" s="36"/>
      <c r="G103" s="38"/>
      <c r="H103" s="24"/>
    </row>
    <row r="104" spans="3:8" x14ac:dyDescent="0.3">
      <c r="C104" s="16"/>
      <c r="D104" s="17"/>
      <c r="E104" s="29"/>
      <c r="F104" s="36"/>
      <c r="G104" s="38"/>
      <c r="H104" s="24"/>
    </row>
    <row r="105" spans="3:8" x14ac:dyDescent="0.3">
      <c r="C105" s="16"/>
      <c r="D105" s="17"/>
      <c r="E105" s="29"/>
      <c r="F105" s="36"/>
      <c r="G105" s="38"/>
      <c r="H105" s="24"/>
    </row>
    <row r="106" spans="3:8" x14ac:dyDescent="0.3">
      <c r="C106" s="16"/>
      <c r="D106" s="17"/>
      <c r="E106" s="29"/>
      <c r="F106" s="36"/>
      <c r="G106" s="38"/>
      <c r="H106" s="24"/>
    </row>
    <row r="107" spans="3:8" x14ac:dyDescent="0.3">
      <c r="C107" s="16"/>
      <c r="D107" s="17"/>
      <c r="E107" s="29"/>
      <c r="F107" s="36"/>
      <c r="G107" s="38"/>
      <c r="H107" s="24"/>
    </row>
    <row r="108" spans="3:8" x14ac:dyDescent="0.3">
      <c r="C108" s="16"/>
      <c r="D108" s="17"/>
      <c r="E108" s="29"/>
      <c r="F108" s="36"/>
      <c r="G108" s="38"/>
      <c r="H108" s="24"/>
    </row>
    <row r="109" spans="3:8" x14ac:dyDescent="0.3">
      <c r="C109" s="16"/>
      <c r="D109" s="17"/>
      <c r="E109" s="29"/>
      <c r="F109" s="36"/>
      <c r="G109" s="38"/>
      <c r="H109" s="24"/>
    </row>
    <row r="110" spans="3:8" x14ac:dyDescent="0.3">
      <c r="C110" s="16"/>
      <c r="D110" s="17"/>
      <c r="E110" s="29"/>
      <c r="F110" s="36"/>
      <c r="G110" s="38"/>
      <c r="H110" s="24"/>
    </row>
    <row r="111" spans="3:8" x14ac:dyDescent="0.3">
      <c r="C111" s="16"/>
      <c r="D111" s="17"/>
      <c r="E111" s="29"/>
      <c r="F111" s="36"/>
      <c r="G111" s="38"/>
      <c r="H111" s="24"/>
    </row>
    <row r="112" spans="3:8" x14ac:dyDescent="0.3">
      <c r="C112" s="16"/>
      <c r="D112" s="17"/>
      <c r="E112" s="29"/>
      <c r="F112" s="36"/>
      <c r="G112" s="38"/>
      <c r="H112" s="24"/>
    </row>
    <row r="113" spans="3:3" x14ac:dyDescent="0.3">
      <c r="C113" s="12"/>
    </row>
    <row r="114" spans="3:3" x14ac:dyDescent="0.3">
      <c r="C114" s="12"/>
    </row>
    <row r="115" spans="3:3" x14ac:dyDescent="0.3">
      <c r="C115" s="12"/>
    </row>
    <row r="116" spans="3:3" x14ac:dyDescent="0.3">
      <c r="C116" s="12"/>
    </row>
    <row r="117" spans="3:3" x14ac:dyDescent="0.3">
      <c r="C117" s="12"/>
    </row>
    <row r="118" spans="3:3" x14ac:dyDescent="0.3">
      <c r="C118" s="12"/>
    </row>
    <row r="119" spans="3:3" x14ac:dyDescent="0.3">
      <c r="C119" s="12"/>
    </row>
  </sheetData>
  <mergeCells count="5">
    <mergeCell ref="A56:F56"/>
    <mergeCell ref="A54:D54"/>
    <mergeCell ref="A5:H5"/>
    <mergeCell ref="A6:H6"/>
    <mergeCell ref="A7:H7"/>
  </mergeCells>
  <pageMargins left="0.78740157480314965" right="0.78740157480314965" top="0.35433070866141736" bottom="0.39370078740157483" header="0.31496062992125984" footer="0.31496062992125984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</vt:lpstr>
      <vt:lpstr>расходы!Заголовки_для_печати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2021-03-23T02:43:15Z</dcterms:modified>
</cp:coreProperties>
</file>