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15" windowWidth="10005" windowHeight="9525" activeTab="0"/>
  </bookViews>
  <sheets>
    <sheet name="2020" sheetId="1" r:id="rId1"/>
  </sheets>
  <definedNames>
    <definedName name="_xlnm.Print_Titles" localSheetId="0">'2020'!$5:$5</definedName>
    <definedName name="_xlnm.Print_Area" localSheetId="0">'2020'!$A$2:$H$222</definedName>
  </definedNames>
  <calcPr fullCalcOnLoad="1"/>
</workbook>
</file>

<file path=xl/sharedStrings.xml><?xml version="1.0" encoding="utf-8"?>
<sst xmlns="http://schemas.openxmlformats.org/spreadsheetml/2006/main" count="1095" uniqueCount="207">
  <si>
    <t>Наименование показателя</t>
  </si>
  <si>
    <t>Вед.</t>
  </si>
  <si>
    <t>Разд.</t>
  </si>
  <si>
    <t>Ц.ст.</t>
  </si>
  <si>
    <t>Расх.</t>
  </si>
  <si>
    <t>0000</t>
  </si>
  <si>
    <t>000</t>
  </si>
  <si>
    <t>0100</t>
  </si>
  <si>
    <t>100</t>
  </si>
  <si>
    <t>121</t>
  </si>
  <si>
    <t>122</t>
  </si>
  <si>
    <t>200</t>
  </si>
  <si>
    <t>244</t>
  </si>
  <si>
    <t>800</t>
  </si>
  <si>
    <t>851</t>
  </si>
  <si>
    <t>0113</t>
  </si>
  <si>
    <t xml:space="preserve">      НАЦИОНАЛЬНАЯ ОБОРОНА</t>
  </si>
  <si>
    <t>0200</t>
  </si>
  <si>
    <t>0203</t>
  </si>
  <si>
    <t>0102</t>
  </si>
  <si>
    <t>0104</t>
  </si>
  <si>
    <t>852</t>
  </si>
  <si>
    <t xml:space="preserve">      НАЦИОНАЛЬНАЯ БЕЗОПАСНОСТЬ И ПРАВООХРАНИТЕЛЬНАЯ ДЕЯТЕЛЬНОСТЬ</t>
  </si>
  <si>
    <t>0300</t>
  </si>
  <si>
    <t xml:space="preserve">      ЖИЛИЩНО-КОММУНАЛЬНОЕ ХОЗЯЙСТВО</t>
  </si>
  <si>
    <t>0500</t>
  </si>
  <si>
    <t>611</t>
  </si>
  <si>
    <t>0800</t>
  </si>
  <si>
    <t>0801</t>
  </si>
  <si>
    <t>1000</t>
  </si>
  <si>
    <t>1001</t>
  </si>
  <si>
    <t>300</t>
  </si>
  <si>
    <t>313</t>
  </si>
  <si>
    <t>1100</t>
  </si>
  <si>
    <t>1200</t>
  </si>
  <si>
    <t>1202</t>
  </si>
  <si>
    <t>Всего расходов:</t>
  </si>
  <si>
    <t>Администрация Камень-Рыболовского сельского поселения Ханкайского муниципального района Приморского края</t>
  </si>
  <si>
    <t>987</t>
  </si>
  <si>
    <t>240</t>
  </si>
  <si>
    <t>Благоустройство</t>
  </si>
  <si>
    <t>0503</t>
  </si>
  <si>
    <t>610</t>
  </si>
  <si>
    <t>Субсидии бюджетным учреждениям</t>
  </si>
  <si>
    <t>850</t>
  </si>
  <si>
    <t>Иные бюджетные ассигнования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</si>
  <si>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</si>
  <si>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</si>
  <si>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Уплата налога на имущество организаций и земельного налога</t>
  </si>
  <si>
    <t>Мобилизационная и вневойсковая подготовка</t>
  </si>
  <si>
    <t>Культура</t>
  </si>
  <si>
    <t>Пенсионное обеспечение</t>
  </si>
  <si>
    <t>Социальное обеспечение и иные выплаты населению</t>
  </si>
  <si>
    <t>Другие вопросы в области физической культуры и спорта</t>
  </si>
  <si>
    <t>Периодическая печать и издательства</t>
  </si>
  <si>
    <t>600</t>
  </si>
  <si>
    <t>120</t>
  </si>
  <si>
    <t>Другие общегосударственные вопросы</t>
  </si>
  <si>
    <t>Уплата налогов, сборов и иных платежей</t>
  </si>
  <si>
    <t>310</t>
  </si>
  <si>
    <t>Публичные нормативные социальные выплаты гражданам</t>
  </si>
  <si>
    <t>СРЕДСТВА МАССОВОЙ ИНФОРМАЦИИ</t>
  </si>
  <si>
    <t>Непрограммные расходы</t>
  </si>
  <si>
    <t>0310</t>
  </si>
  <si>
    <t>Обеспечение пожарной безопасности</t>
  </si>
  <si>
    <t xml:space="preserve">       ОБРАЗОВАНИЕ</t>
  </si>
  <si>
    <t>0700</t>
  </si>
  <si>
    <t>0707</t>
  </si>
  <si>
    <t>Молодежная политика и оздоровление детей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</si>
  <si>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</si>
  <si>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</si>
  <si>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</si>
  <si>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</si>
  <si>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</si>
  <si>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0505</t>
  </si>
  <si>
    <t>Другие вопросы в области жилищно-коммунального хозяйства</t>
  </si>
  <si>
    <t>НАЦИОНАЛЬНАЯ ЭКОНОМИКА</t>
  </si>
  <si>
    <t>0400</t>
  </si>
  <si>
    <t>Уточненная роспись</t>
  </si>
  <si>
    <t>Кассовое исполнение</t>
  </si>
  <si>
    <t>0000000000</t>
  </si>
  <si>
    <t>9900000000</t>
  </si>
  <si>
    <t>9909910010</t>
  </si>
  <si>
    <t>%                 исп-я</t>
  </si>
  <si>
    <t>Высшее должностное лицо - Глава Камень-Рыболовского сельского поселения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</si>
  <si>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</si>
  <si>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</si>
  <si>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местных администраций - Руководство и управление в сфере установленных функций органов местного самоуправления Камень-Рыболовского сельского поселения</t>
  </si>
  <si>
    <t>9909910030</t>
  </si>
  <si>
    <t>Иные закупки товаров, работ и услуг для государственных (муниципальных) нужд</t>
  </si>
  <si>
    <t>Прочая закупка товаров, работ и услуг для государственных (муниципальных) нужд</t>
  </si>
  <si>
    <t>Уплата иных платежей</t>
  </si>
  <si>
    <t>853</t>
  </si>
  <si>
    <t>9909910050</t>
  </si>
  <si>
    <t>Обеспечение деятельности финансовых, налоговых и таможенных органов и органов финансового (финансово-бюджетного надзора Камень-Рыболовского сельского поселения</t>
  </si>
  <si>
    <t>9909920010</t>
  </si>
  <si>
    <t>Мероприятия, связанные с оценкой недвижимости, признанием прав и регулированием отношений по государственной собственности</t>
  </si>
  <si>
    <t>Закупка товаров, работ и услуг для обеспечения государственных (муниципальных) нужд</t>
  </si>
  <si>
    <t>9909420070</t>
  </si>
  <si>
    <t>Мероприятия, связанные с расходами на оказание услуг средств массовой информации</t>
  </si>
  <si>
    <t>0133120090</t>
  </si>
  <si>
    <t>Мероприятия, направленные на расходы связанные с развитием физической культуры и спорта</t>
  </si>
  <si>
    <t>0130000000</t>
  </si>
  <si>
    <t>0100000000</t>
  </si>
  <si>
    <t>9909310060</t>
  </si>
  <si>
    <t>Пособия, компенсации и меры социальной поддержки по публичным нормативным обязательствам</t>
  </si>
  <si>
    <t>Доплата к пенсиям муниципальных служащих Камень-Рыболовского сельского поселения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</si>
  <si>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</si>
  <si>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</si>
  <si>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 на иные цели</t>
  </si>
  <si>
    <t>0111140060</t>
  </si>
  <si>
    <t>612</t>
  </si>
  <si>
    <t>0111120590</t>
  </si>
  <si>
    <t>0110000000</t>
  </si>
  <si>
    <t>Иные закупки товаров, работ и услуг для обеспечения государственных (муниципальных) нужд</t>
  </si>
  <si>
    <t>0133120080</t>
  </si>
  <si>
    <t>0144160080</t>
  </si>
  <si>
    <t>Мероприятия, направленные на расходы, связанные с благоустройством территории сельского поселения</t>
  </si>
  <si>
    <t>0144160060</t>
  </si>
  <si>
    <t>Мероприятия, направленные на расходы, связанные с содержанием и развитием озеленения на территории поселения</t>
  </si>
  <si>
    <t>0144160050</t>
  </si>
  <si>
    <t>Мероприятия, направленные на расходы связанные с потреблением электроэнергии, восстановлением, капитальным ремонтом и ремонтом объектов уличного освещения</t>
  </si>
  <si>
    <t>0412</t>
  </si>
  <si>
    <t>9909210070</t>
  </si>
  <si>
    <t>Мероприятия, связанные с расходами на оказание услуг в отношении земельных участков, государственная собственность на которые не разграничена</t>
  </si>
  <si>
    <t>Другие вопросы в области национальной экономики</t>
  </si>
  <si>
    <t>Прочая закупка товаров, работ и услуг для обеспечения государственных (муниципальных) нужд</t>
  </si>
  <si>
    <t>0122120050</t>
  </si>
  <si>
    <t>Мероприятия, направленные на расходы по обеспечению первичных мер пожарной безопасности</t>
  </si>
  <si>
    <t>0120000000</t>
  </si>
  <si>
    <t>9909151180</t>
  </si>
  <si>
    <t>Иные выплаты персоналу государственных (муниципальных) органов за исключением фонда оплаты труда</t>
  </si>
  <si>
    <t>Росходы на выплаты персоналу государственных (муниципальных) органов</t>
  </si>
  <si>
    <t>Осуществление полномочий по первичному воинскому учёту на территориях, где отсутствуют военные комиссариаты</t>
  </si>
  <si>
    <t>0140000000</t>
  </si>
  <si>
    <t>Уплата прочих налогов, сборов  и иных платежей</t>
  </si>
  <si>
    <t>9909920020</t>
  </si>
  <si>
    <t>Мероприятия, направленные на расходы на осуществление деятельности добровольной народной дружины Камень-Рыболовского сельского поселения</t>
  </si>
  <si>
    <t>99099700100</t>
  </si>
  <si>
    <t>0200000000</t>
  </si>
  <si>
    <t>Мероприятия, направленные на расходы, связанные со строительством, реконструкцией, капитальным ремонтом и ремонтом объектов культуры</t>
  </si>
  <si>
    <t>Мероприятия, направленные на расходы, связанные с организацией и проведением новогодних мероприятий и завершением операций по исполнению бюджетов в текущем финансовом году</t>
  </si>
  <si>
    <t>0144140070</t>
  </si>
  <si>
    <t>Мероприятия, направленные на уплату взносов на капитальный ремонт жилого фонда</t>
  </si>
  <si>
    <t>9909900120</t>
  </si>
  <si>
    <t>Прочая закупка товаров, работ и услуг</t>
  </si>
  <si>
    <t>9909920030</t>
  </si>
  <si>
    <t>1101</t>
  </si>
  <si>
    <t>руб.</t>
  </si>
  <si>
    <t xml:space="preserve"> </t>
  </si>
  <si>
    <t>Пособия, компенсации и иные социальные выплаты гражданам, кроме публичных нормативных обязательств</t>
  </si>
  <si>
    <t>Социальные выплаты гражданам, кроме публичных нормативных обязательств</t>
  </si>
  <si>
    <t>320</t>
  </si>
  <si>
    <t>321</t>
  </si>
  <si>
    <t>Мероприятия, направленные на расходы реализации программы формирования современной городской среды, за счет средств местного бюджета</t>
  </si>
  <si>
    <t xml:space="preserve">Муниципальная программа "Формирование современной городской среды" на  территории Камень-Рыболовского сельского поселения Ханкайского муниципального района Приморского края на 2018-2024 годы </t>
  </si>
  <si>
    <t>Муниципальная программа "Развитие территории Камень-Рыболовского сельского поселения 2014-2024 годы"</t>
  </si>
  <si>
    <t>Подпрограмма "Благоустройство, озеленение и освещение территории Камень-Рыболовского сельского поселения на 2014-2024 годы"</t>
  </si>
  <si>
    <t>021F250020</t>
  </si>
  <si>
    <r>
      <t>Мероприятия, направленные на расходы р</t>
    </r>
    <r>
      <rPr>
        <b/>
        <sz val="12"/>
        <color indexed="8"/>
        <rFont val="Times New Roman"/>
        <family val="1"/>
      </rPr>
      <t>еализации программы формирования современной городской среды</t>
    </r>
  </si>
  <si>
    <t>021F255550</t>
  </si>
  <si>
    <t>022000000</t>
  </si>
  <si>
    <t>0220310000</t>
  </si>
  <si>
    <t>0220312610</t>
  </si>
  <si>
    <t>Субсидии бюджетам муниципальных образований Приморского края на поддержку муниципальных программ по благоустройству территорий муниципальных образований Приморского края</t>
  </si>
  <si>
    <t>0220390000</t>
  </si>
  <si>
    <t>0220392610</t>
  </si>
  <si>
    <t>Прочая закупка товаров, работ и услуг для обеспечения  государственных (муниципальных) нужд</t>
  </si>
  <si>
    <t>02203S2610</t>
  </si>
  <si>
    <t>Подрограмма "Развитие молодежной политики, физической культуры и спорта на территории Камень-Рыболовского сельского поселения 2015-2024 годы"</t>
  </si>
  <si>
    <t>Создание условий для воспитания патриотизма, гражданственности, духовных и нравственных ценностей молодежи, развитию физической культуры и спорта</t>
  </si>
  <si>
    <t>Мероприятия, направленные на расходы связанные с развитием молодежной политики</t>
  </si>
  <si>
    <t xml:space="preserve">Мероприятия, проводимые администрацией Камень-Рыболовского сельского поселения Ханкайского муниципального района </t>
  </si>
  <si>
    <t>Подпрограмма "Развитие пожарной безопасности на территории Камень-Рыболовского сельского поселения 2015-2024 годы"</t>
  </si>
  <si>
    <t>Отдельные мероприятия муниципальной программы</t>
  </si>
  <si>
    <t>0210000000</t>
  </si>
  <si>
    <t>Подпрограмма "Развитие культуры Камень-Рыболовского сельского поселения на 2014-2024 годы"</t>
  </si>
  <si>
    <t>Обеспечение культурно-досуговой деятельности на территории Камень-Рыболовского сельского поселения</t>
  </si>
  <si>
    <t>Мероприятия, направленные на обеспечение деятельности (оказание услуг) муниципальных бюджетных учреждений (субсидия на выполнение государственного (муниципального) задания)</t>
  </si>
  <si>
    <t>0111100000</t>
  </si>
  <si>
    <t>Расходы, связанные со строительством, реконструкцией, капитальным ремонтом объектов культуры</t>
  </si>
  <si>
    <t>Мероприятия, направленные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</si>
  <si>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Подпрограмма «Развитие молодежной политики, физической культуры и спорта на территории Камень-Рыболовского сельского поселения на 2015-2024годы»;</t>
  </si>
  <si>
    <t>1372965,71</t>
  </si>
  <si>
    <t>Уплата прочих налогов, сборов</t>
  </si>
  <si>
    <t>Обеспечение деятельности по вопросам земельных отношений</t>
  </si>
  <si>
    <t>9909200000</t>
  </si>
  <si>
    <t>020000000</t>
  </si>
  <si>
    <t>Подпрограмма «Благоустройство территорий, детских и спортивных площадок на территории Камень-Рыболовского сельского поселения Ханкайского муниципального района Приморского края» на 2019 – 2024 годы</t>
  </si>
  <si>
    <t xml:space="preserve">Мероприятия, направленные на расходы на благоустройство территорий, детских и спортивных площадок на территории Камень-Рыболовского сельского поселения </t>
  </si>
  <si>
    <t>Мероприятия, направленные на расходы на благоустройство территорий сельского поселения в доле, соответствующей установленному уровню софинансирования расходного обязательства.</t>
  </si>
  <si>
    <t>01111L5193</t>
  </si>
  <si>
    <t>Другие вопросы в области культуры, кинематографии</t>
  </si>
  <si>
    <t>Субсидии из краевого бюджета бюджетам муниципальных образований Приморского края на строительство, реконструкцию,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</t>
  </si>
  <si>
    <t xml:space="preserve">Прочая закупка товаров, работ и услуг </t>
  </si>
  <si>
    <t>Мероприятия, направленные на расходы на строительство, реконструкцию,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 в доле, соответствующей установленному уровню софинансирования расходного обязательства</t>
  </si>
  <si>
    <t>0804</t>
  </si>
  <si>
    <t>0111192050</t>
  </si>
  <si>
    <t>01111S2050</t>
  </si>
  <si>
    <t>Прочие мероприятия в области культуры</t>
  </si>
  <si>
    <t>0111120580</t>
  </si>
  <si>
    <t>Показатели расходов в ведомственной структуре расходов бюджета Камень-Рыболовского сельского поселения Ханкайского муниципального района Приморского края за 2020 год</t>
  </si>
  <si>
    <t xml:space="preserve"> КУЛЬТУРА, КИНЕМАТОГРАФИЯ</t>
  </si>
  <si>
    <t xml:space="preserve">                      Приложение 4                                                                 к проекту решения  Думы Ханкайского муниципального округа Приморского края от 00.00.0000 № 000</t>
  </si>
  <si>
    <t xml:space="preserve"> ОБЩЕГОСУДАРСТВЕННЫЕ ВОПРОСЫ</t>
  </si>
  <si>
    <t>СОЦИАЛЬНАЯ ПОЛИТИКА</t>
  </si>
  <si>
    <t xml:space="preserve"> ФИЗИЧЕСКАЯ КУЛЬТУРА И СПОРТ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</si>
</sst>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0.0"/>
    <numFmt numFmtId="178" formatCode="0.0000000000"/>
    <numFmt numFmtId="179" formatCode="0.0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10"/>
      <name val="Arial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rgb="FFFF0000"/>
      <name val="Arial"/>
      <family val="2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  <font>
      <i/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58" fillId="0" borderId="0" xfId="0" applyFont="1" applyFill="1" applyAlignment="1">
      <alignment/>
    </xf>
    <xf numFmtId="0" fontId="2" fillId="33" borderId="10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4" fontId="58" fillId="0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left" vertical="top" wrapText="1" indent="2"/>
    </xf>
    <xf numFmtId="0" fontId="59" fillId="0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0" fontId="56" fillId="0" borderId="0" xfId="0" applyFont="1" applyFill="1" applyAlignment="1">
      <alignment/>
    </xf>
    <xf numFmtId="0" fontId="60" fillId="33" borderId="0" xfId="0" applyFont="1" applyFill="1" applyAlignment="1">
      <alignment/>
    </xf>
    <xf numFmtId="2" fontId="2" fillId="0" borderId="0" xfId="0" applyNumberFormat="1" applyFont="1" applyAlignment="1">
      <alignment horizontal="left" vertical="top" wrapText="1"/>
    </xf>
    <xf numFmtId="2" fontId="2" fillId="33" borderId="0" xfId="0" applyNumberFormat="1" applyFont="1" applyFill="1" applyAlignment="1">
      <alignment horizontal="left" vertical="top" wrapText="1"/>
    </xf>
    <xf numFmtId="0" fontId="37" fillId="0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vertical="top" wrapText="1"/>
    </xf>
    <xf numFmtId="49" fontId="5" fillId="33" borderId="10" xfId="0" applyNumberFormat="1" applyFont="1" applyFill="1" applyBorder="1" applyAlignment="1">
      <alignment horizontal="center" vertical="top" shrinkToFit="1"/>
    </xf>
    <xf numFmtId="4" fontId="5" fillId="33" borderId="10" xfId="0" applyNumberFormat="1" applyFont="1" applyFill="1" applyBorder="1" applyAlignment="1">
      <alignment horizontal="right" vertical="top" shrinkToFit="1"/>
    </xf>
    <xf numFmtId="0" fontId="5" fillId="0" borderId="10" xfId="0" applyFont="1" applyFill="1" applyBorder="1" applyAlignment="1">
      <alignment horizontal="right" vertical="top"/>
    </xf>
    <xf numFmtId="49" fontId="5" fillId="33" borderId="10" xfId="0" applyNumberFormat="1" applyFont="1" applyFill="1" applyBorder="1" applyAlignment="1">
      <alignment horizontal="right" vertical="top" shrinkToFit="1"/>
    </xf>
    <xf numFmtId="4" fontId="7" fillId="33" borderId="10" xfId="0" applyNumberFormat="1" applyFont="1" applyFill="1" applyBorder="1" applyAlignment="1">
      <alignment horizontal="right" vertical="top" shrinkToFit="1"/>
    </xf>
    <xf numFmtId="0" fontId="6" fillId="33" borderId="10" xfId="0" applyFont="1" applyFill="1" applyBorder="1" applyAlignment="1">
      <alignment vertical="top" wrapText="1"/>
    </xf>
    <xf numFmtId="49" fontId="7" fillId="33" borderId="10" xfId="0" applyNumberFormat="1" applyFont="1" applyFill="1" applyBorder="1" applyAlignment="1">
      <alignment horizontal="center" vertical="top" shrinkToFit="1"/>
    </xf>
    <xf numFmtId="4" fontId="5" fillId="0" borderId="10" xfId="0" applyNumberFormat="1" applyFont="1" applyFill="1" applyBorder="1" applyAlignment="1">
      <alignment horizontal="right" vertical="top"/>
    </xf>
    <xf numFmtId="0" fontId="8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61" fillId="0" borderId="0" xfId="0" applyFont="1" applyAlignment="1">
      <alignment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49" fontId="4" fillId="33" borderId="10" xfId="0" applyNumberFormat="1" applyFont="1" applyFill="1" applyBorder="1" applyAlignment="1">
      <alignment horizontal="center" vertical="top" shrinkToFit="1"/>
    </xf>
    <xf numFmtId="49" fontId="4" fillId="0" borderId="10" xfId="0" applyNumberFormat="1" applyFont="1" applyFill="1" applyBorder="1" applyAlignment="1">
      <alignment horizontal="center" vertical="top" shrinkToFit="1"/>
    </xf>
    <xf numFmtId="4" fontId="11" fillId="33" borderId="10" xfId="0" applyNumberFormat="1" applyFont="1" applyFill="1" applyBorder="1" applyAlignment="1">
      <alignment horizontal="right" vertical="top" shrinkToFit="1"/>
    </xf>
    <xf numFmtId="9" fontId="5" fillId="0" borderId="10" xfId="57" applyFont="1" applyFill="1" applyBorder="1" applyAlignment="1">
      <alignment horizontal="right" vertical="top"/>
    </xf>
    <xf numFmtId="9" fontId="7" fillId="0" borderId="10" xfId="57" applyFont="1" applyFill="1" applyBorder="1" applyAlignment="1">
      <alignment horizontal="right" vertical="top"/>
    </xf>
    <xf numFmtId="0" fontId="62" fillId="0" borderId="11" xfId="0" applyFont="1" applyBorder="1" applyAlignment="1">
      <alignment horizontal="justify" vertical="center"/>
    </xf>
    <xf numFmtId="0" fontId="63" fillId="0" borderId="0" xfId="0" applyFont="1" applyAlignment="1">
      <alignment wrapText="1"/>
    </xf>
    <xf numFmtId="0" fontId="7" fillId="33" borderId="10" xfId="0" applyFont="1" applyFill="1" applyBorder="1" applyAlignment="1">
      <alignment vertical="top" wrapText="1"/>
    </xf>
    <xf numFmtId="4" fontId="6" fillId="33" borderId="10" xfId="0" applyNumberFormat="1" applyFont="1" applyFill="1" applyBorder="1" applyAlignment="1">
      <alignment horizontal="right" vertical="top" shrinkToFit="1"/>
    </xf>
    <xf numFmtId="49" fontId="12" fillId="33" borderId="10" xfId="0" applyNumberFormat="1" applyFont="1" applyFill="1" applyBorder="1" applyAlignment="1">
      <alignment horizontal="center" vertical="top" shrinkToFit="1"/>
    </xf>
    <xf numFmtId="4" fontId="2" fillId="33" borderId="10" xfId="0" applyNumberFormat="1" applyFont="1" applyFill="1" applyBorder="1" applyAlignment="1">
      <alignment horizontal="right" vertical="top" shrinkToFit="1"/>
    </xf>
    <xf numFmtId="0" fontId="13" fillId="33" borderId="10" xfId="0" applyFont="1" applyFill="1" applyBorder="1" applyAlignment="1">
      <alignment vertical="top" wrapText="1"/>
    </xf>
    <xf numFmtId="49" fontId="64" fillId="0" borderId="11" xfId="0" applyNumberFormat="1" applyFont="1" applyBorder="1" applyAlignment="1">
      <alignment horizontal="justify" vertical="center"/>
    </xf>
    <xf numFmtId="0" fontId="58" fillId="0" borderId="0" xfId="0" applyFont="1" applyFill="1" applyAlignment="1">
      <alignment wrapText="1"/>
    </xf>
    <xf numFmtId="49" fontId="64" fillId="0" borderId="12" xfId="0" applyNumberFormat="1" applyFont="1" applyBorder="1" applyAlignment="1">
      <alignment horizontal="justify" vertical="center"/>
    </xf>
    <xf numFmtId="0" fontId="2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wrapText="1"/>
    </xf>
    <xf numFmtId="0" fontId="14" fillId="33" borderId="10" xfId="0" applyFont="1" applyFill="1" applyBorder="1" applyAlignment="1">
      <alignment vertical="top" wrapText="1"/>
    </xf>
    <xf numFmtId="49" fontId="14" fillId="33" borderId="10" xfId="0" applyNumberFormat="1" applyFont="1" applyFill="1" applyBorder="1" applyAlignment="1">
      <alignment horizontal="center" vertical="top" shrinkToFi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top" shrinkToFit="1"/>
    </xf>
    <xf numFmtId="0" fontId="15" fillId="33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horizontal="center" vertical="top" shrinkToFit="1"/>
    </xf>
    <xf numFmtId="49" fontId="15" fillId="33" borderId="10" xfId="0" applyNumberFormat="1" applyFont="1" applyFill="1" applyBorder="1" applyAlignment="1">
      <alignment horizontal="center" vertical="top" shrinkToFit="1"/>
    </xf>
    <xf numFmtId="0" fontId="2" fillId="0" borderId="13" xfId="0" applyFont="1" applyFill="1" applyBorder="1" applyAlignment="1">
      <alignment horizontal="right"/>
    </xf>
    <xf numFmtId="0" fontId="6" fillId="33" borderId="10" xfId="0" applyFont="1" applyFill="1" applyBorder="1" applyAlignment="1">
      <alignment horizontal="right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 indent="45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6"/>
  <sheetViews>
    <sheetView tabSelected="1" view="pageBreakPreview" zoomScaleSheetLayoutView="100" zoomScalePageLayoutView="0" workbookViewId="0" topLeftCell="A2">
      <selection activeCell="A98" sqref="A98"/>
    </sheetView>
  </sheetViews>
  <sheetFormatPr defaultColWidth="9.140625" defaultRowHeight="15" outlineLevelRow="5"/>
  <cols>
    <col min="1" max="1" width="43.28125" style="1" customWidth="1"/>
    <col min="2" max="2" width="5.28125" style="1" customWidth="1"/>
    <col min="3" max="3" width="6.57421875" style="1" customWidth="1"/>
    <col min="4" max="4" width="11.8515625" style="1" customWidth="1"/>
    <col min="5" max="5" width="5.57421875" style="1" customWidth="1"/>
    <col min="6" max="6" width="13.7109375" style="11" customWidth="1"/>
    <col min="7" max="7" width="13.28125" style="10" customWidth="1"/>
    <col min="8" max="8" width="9.421875" style="10" customWidth="1"/>
    <col min="9" max="9" width="0.42578125" style="1" hidden="1" customWidth="1"/>
    <col min="10" max="10" width="9.8515625" style="1" hidden="1" customWidth="1"/>
    <col min="11" max="11" width="21.7109375" style="1" customWidth="1"/>
    <col min="12" max="16384" width="9.140625" style="1" customWidth="1"/>
  </cols>
  <sheetData>
    <row r="1" spans="1:8" ht="12.75" customHeight="1" hidden="1">
      <c r="A1" s="12"/>
      <c r="B1" s="12"/>
      <c r="C1" s="12"/>
      <c r="D1" s="12"/>
      <c r="E1" s="12"/>
      <c r="F1" s="13"/>
      <c r="G1" s="14"/>
      <c r="H1" s="14"/>
    </row>
    <row r="2" spans="1:8" s="3" customFormat="1" ht="69" customHeight="1">
      <c r="A2" s="66" t="s">
        <v>203</v>
      </c>
      <c r="B2" s="66"/>
      <c r="C2" s="66"/>
      <c r="D2" s="66"/>
      <c r="E2" s="66"/>
      <c r="F2" s="66"/>
      <c r="G2" s="66"/>
      <c r="H2" s="66"/>
    </row>
    <row r="3" spans="1:8" s="3" customFormat="1" ht="57.75" customHeight="1">
      <c r="A3" s="64" t="s">
        <v>201</v>
      </c>
      <c r="B3" s="64"/>
      <c r="C3" s="64"/>
      <c r="D3" s="64"/>
      <c r="E3" s="64"/>
      <c r="F3" s="64"/>
      <c r="G3" s="64"/>
      <c r="H3" s="65"/>
    </row>
    <row r="4" spans="1:8" s="3" customFormat="1" ht="15.75">
      <c r="A4" s="62"/>
      <c r="B4" s="62"/>
      <c r="C4" s="62"/>
      <c r="D4" s="62"/>
      <c r="E4" s="62"/>
      <c r="F4" s="5"/>
      <c r="G4" s="5"/>
      <c r="H4" s="15" t="s">
        <v>148</v>
      </c>
    </row>
    <row r="5" spans="1:8" s="3" customFormat="1" ht="34.5" customHeight="1">
      <c r="A5" s="9" t="s">
        <v>0</v>
      </c>
      <c r="B5" s="9" t="s">
        <v>1</v>
      </c>
      <c r="C5" s="9" t="s">
        <v>2</v>
      </c>
      <c r="D5" s="9" t="s">
        <v>3</v>
      </c>
      <c r="E5" s="9" t="s">
        <v>4</v>
      </c>
      <c r="F5" s="16" t="s">
        <v>78</v>
      </c>
      <c r="G5" s="17" t="s">
        <v>79</v>
      </c>
      <c r="H5" s="17" t="s">
        <v>83</v>
      </c>
    </row>
    <row r="6" spans="1:8" s="3" customFormat="1" ht="47.25" customHeight="1">
      <c r="A6" s="24" t="s">
        <v>37</v>
      </c>
      <c r="B6" s="25" t="s">
        <v>38</v>
      </c>
      <c r="C6" s="25" t="s">
        <v>5</v>
      </c>
      <c r="D6" s="25" t="s">
        <v>80</v>
      </c>
      <c r="E6" s="25" t="s">
        <v>6</v>
      </c>
      <c r="F6" s="23">
        <f>F7+F62+F77+F100+F151+F160+F200+F207+F215+F85+F92</f>
        <v>65706493.72</v>
      </c>
      <c r="G6" s="23">
        <f>G7+G62+G77+G100+G151+G160+G200+G207+G215+G85+G92</f>
        <v>57825156.05</v>
      </c>
      <c r="H6" s="36">
        <f>G6/F6</f>
        <v>0.8800523780254454</v>
      </c>
    </row>
    <row r="7" spans="1:8" s="3" customFormat="1" ht="31.5" customHeight="1" outlineLevel="1">
      <c r="A7" s="24" t="s">
        <v>204</v>
      </c>
      <c r="B7" s="60" t="s">
        <v>38</v>
      </c>
      <c r="C7" s="60" t="s">
        <v>7</v>
      </c>
      <c r="D7" s="60" t="s">
        <v>80</v>
      </c>
      <c r="E7" s="60" t="s">
        <v>6</v>
      </c>
      <c r="F7" s="40">
        <f>F8+F15+F34+F41+F26</f>
        <v>11915665.18</v>
      </c>
      <c r="G7" s="23">
        <f>G8+G15+G34+G41+G26</f>
        <v>11873695.57</v>
      </c>
      <c r="H7" s="36">
        <f aca="true" t="shared" si="0" ref="H7:H70">G7/F7</f>
        <v>0.9964777786748789</v>
      </c>
    </row>
    <row r="8" spans="1:8" s="3" customFormat="1" ht="46.5" customHeight="1" outlineLevel="2">
      <c r="A8" s="47" t="s">
        <v>46</v>
      </c>
      <c r="B8" s="57" t="s">
        <v>38</v>
      </c>
      <c r="C8" s="57" t="s">
        <v>19</v>
      </c>
      <c r="D8" s="57" t="s">
        <v>80</v>
      </c>
      <c r="E8" s="57" t="s">
        <v>6</v>
      </c>
      <c r="F8" s="42">
        <f aca="true" t="shared" si="1" ref="F8:G11">F9</f>
        <v>1872946.9500000002</v>
      </c>
      <c r="G8" s="20">
        <f t="shared" si="1"/>
        <v>1872946.9500000002</v>
      </c>
      <c r="H8" s="35">
        <f t="shared" si="0"/>
        <v>1</v>
      </c>
    </row>
    <row r="9" spans="1:8" s="3" customFormat="1" ht="19.5" customHeight="1" outlineLevel="2">
      <c r="A9" s="4" t="s">
        <v>62</v>
      </c>
      <c r="B9" s="57" t="s">
        <v>38</v>
      </c>
      <c r="C9" s="57" t="s">
        <v>19</v>
      </c>
      <c r="D9" s="57" t="s">
        <v>81</v>
      </c>
      <c r="E9" s="57" t="s">
        <v>6</v>
      </c>
      <c r="F9" s="42">
        <f t="shared" si="1"/>
        <v>1872946.9500000002</v>
      </c>
      <c r="G9" s="20">
        <f t="shared" si="1"/>
        <v>1872946.9500000002</v>
      </c>
      <c r="H9" s="35">
        <f t="shared" si="0"/>
        <v>1</v>
      </c>
    </row>
    <row r="10" spans="1:8" s="3" customFormat="1" ht="46.5" customHeight="1" outlineLevel="3">
      <c r="A10" s="4" t="s">
        <v>84</v>
      </c>
      <c r="B10" s="57" t="s">
        <v>38</v>
      </c>
      <c r="C10" s="57" t="s">
        <v>19</v>
      </c>
      <c r="D10" s="57" t="s">
        <v>82</v>
      </c>
      <c r="E10" s="57" t="s">
        <v>6</v>
      </c>
      <c r="F10" s="42">
        <f t="shared" si="1"/>
        <v>1872946.9500000002</v>
      </c>
      <c r="G10" s="20">
        <f t="shared" si="1"/>
        <v>1872946.9500000002</v>
      </c>
      <c r="H10" s="35">
        <f t="shared" si="0"/>
        <v>1</v>
      </c>
    </row>
    <row r="11" spans="1:8" s="3" customFormat="1" ht="96" customHeight="1" outlineLevel="4">
      <c r="A11" s="4" t="s">
        <v>71</v>
      </c>
      <c r="B11" s="57" t="s">
        <v>38</v>
      </c>
      <c r="C11" s="57" t="s">
        <v>19</v>
      </c>
      <c r="D11" s="57" t="s">
        <v>82</v>
      </c>
      <c r="E11" s="57" t="s">
        <v>8</v>
      </c>
      <c r="F11" s="42">
        <f t="shared" si="1"/>
        <v>1872946.9500000002</v>
      </c>
      <c r="G11" s="20">
        <f t="shared" si="1"/>
        <v>1872946.9500000002</v>
      </c>
      <c r="H11" s="35">
        <f t="shared" si="0"/>
        <v>1</v>
      </c>
    </row>
    <row r="12" spans="1:8" s="3" customFormat="1" ht="33" customHeight="1" outlineLevel="4">
      <c r="A12" s="4" t="s">
        <v>72</v>
      </c>
      <c r="B12" s="57" t="s">
        <v>38</v>
      </c>
      <c r="C12" s="57" t="s">
        <v>19</v>
      </c>
      <c r="D12" s="57" t="s">
        <v>82</v>
      </c>
      <c r="E12" s="57" t="s">
        <v>56</v>
      </c>
      <c r="F12" s="42">
        <f>F13+F14</f>
        <v>1872946.9500000002</v>
      </c>
      <c r="G12" s="20">
        <f>G13+G14</f>
        <v>1872946.9500000002</v>
      </c>
      <c r="H12" s="35">
        <f t="shared" si="0"/>
        <v>1</v>
      </c>
    </row>
    <row r="13" spans="1:8" s="3" customFormat="1" ht="34.5" customHeight="1" outlineLevel="5">
      <c r="A13" s="4" t="s">
        <v>73</v>
      </c>
      <c r="B13" s="57" t="s">
        <v>38</v>
      </c>
      <c r="C13" s="57" t="s">
        <v>19</v>
      </c>
      <c r="D13" s="57" t="s">
        <v>82</v>
      </c>
      <c r="E13" s="57" t="s">
        <v>9</v>
      </c>
      <c r="F13" s="42">
        <v>1468453.84</v>
      </c>
      <c r="G13" s="20">
        <v>1468453.84</v>
      </c>
      <c r="H13" s="35">
        <f t="shared" si="0"/>
        <v>1</v>
      </c>
    </row>
    <row r="14" spans="1:8" s="3" customFormat="1" ht="80.25" customHeight="1" outlineLevel="5">
      <c r="A14" s="4" t="s">
        <v>85</v>
      </c>
      <c r="B14" s="57" t="s">
        <v>38</v>
      </c>
      <c r="C14" s="57" t="s">
        <v>19</v>
      </c>
      <c r="D14" s="57" t="s">
        <v>82</v>
      </c>
      <c r="E14" s="57" t="s">
        <v>86</v>
      </c>
      <c r="F14" s="42">
        <v>404493.11</v>
      </c>
      <c r="G14" s="20">
        <v>404493.11</v>
      </c>
      <c r="H14" s="35">
        <f t="shared" si="0"/>
        <v>1</v>
      </c>
    </row>
    <row r="15" spans="1:8" s="3" customFormat="1" ht="79.5" customHeight="1" outlineLevel="5">
      <c r="A15" s="4" t="s">
        <v>47</v>
      </c>
      <c r="B15" s="57" t="s">
        <v>38</v>
      </c>
      <c r="C15" s="57" t="s">
        <v>20</v>
      </c>
      <c r="D15" s="57" t="s">
        <v>80</v>
      </c>
      <c r="E15" s="57" t="s">
        <v>6</v>
      </c>
      <c r="F15" s="42">
        <f>F16</f>
        <v>8285072.899999999</v>
      </c>
      <c r="G15" s="20">
        <f>G16</f>
        <v>8243103.29</v>
      </c>
      <c r="H15" s="35">
        <f t="shared" si="0"/>
        <v>0.9949343101133125</v>
      </c>
    </row>
    <row r="16" spans="1:8" s="3" customFormat="1" ht="17.25" customHeight="1" outlineLevel="5">
      <c r="A16" s="4" t="s">
        <v>62</v>
      </c>
      <c r="B16" s="57" t="s">
        <v>38</v>
      </c>
      <c r="C16" s="57" t="s">
        <v>20</v>
      </c>
      <c r="D16" s="57" t="s">
        <v>81</v>
      </c>
      <c r="E16" s="57" t="s">
        <v>6</v>
      </c>
      <c r="F16" s="42">
        <f>F17</f>
        <v>8285072.899999999</v>
      </c>
      <c r="G16" s="20">
        <f>G17</f>
        <v>8243103.29</v>
      </c>
      <c r="H16" s="35">
        <f t="shared" si="0"/>
        <v>0.9949343101133125</v>
      </c>
    </row>
    <row r="17" spans="1:8" s="3" customFormat="1" ht="97.5" customHeight="1" outlineLevel="4">
      <c r="A17" s="4" t="s">
        <v>87</v>
      </c>
      <c r="B17" s="57" t="s">
        <v>38</v>
      </c>
      <c r="C17" s="57" t="s">
        <v>20</v>
      </c>
      <c r="D17" s="57" t="s">
        <v>88</v>
      </c>
      <c r="E17" s="57" t="s">
        <v>6</v>
      </c>
      <c r="F17" s="42">
        <f>F18+F23+F29</f>
        <v>8285072.899999999</v>
      </c>
      <c r="G17" s="20">
        <f>G18+G23+G29</f>
        <v>8243103.29</v>
      </c>
      <c r="H17" s="35">
        <f t="shared" si="0"/>
        <v>0.9949343101133125</v>
      </c>
    </row>
    <row r="18" spans="1:8" s="3" customFormat="1" ht="95.25" customHeight="1" outlineLevel="5">
      <c r="A18" s="4" t="s">
        <v>71</v>
      </c>
      <c r="B18" s="57" t="s">
        <v>38</v>
      </c>
      <c r="C18" s="57" t="s">
        <v>20</v>
      </c>
      <c r="D18" s="57" t="s">
        <v>88</v>
      </c>
      <c r="E18" s="57" t="s">
        <v>8</v>
      </c>
      <c r="F18" s="42">
        <f>F19</f>
        <v>6442881.26</v>
      </c>
      <c r="G18" s="20">
        <f>G19</f>
        <v>6421535.99</v>
      </c>
      <c r="H18" s="35">
        <f t="shared" si="0"/>
        <v>0.9966869993193077</v>
      </c>
    </row>
    <row r="19" spans="1:8" s="3" customFormat="1" ht="49.5" customHeight="1" outlineLevel="5">
      <c r="A19" s="4" t="s">
        <v>72</v>
      </c>
      <c r="B19" s="57" t="s">
        <v>38</v>
      </c>
      <c r="C19" s="57" t="s">
        <v>20</v>
      </c>
      <c r="D19" s="57" t="s">
        <v>88</v>
      </c>
      <c r="E19" s="57" t="s">
        <v>56</v>
      </c>
      <c r="F19" s="42">
        <f>F20+F22+F21</f>
        <v>6442881.26</v>
      </c>
      <c r="G19" s="20">
        <f>G20+G22+G21</f>
        <v>6421535.99</v>
      </c>
      <c r="H19" s="35">
        <f t="shared" si="0"/>
        <v>0.9966869993193077</v>
      </c>
    </row>
    <row r="20" spans="1:8" s="3" customFormat="1" ht="32.25" customHeight="1" outlineLevel="5">
      <c r="A20" s="4" t="s">
        <v>73</v>
      </c>
      <c r="B20" s="57" t="s">
        <v>38</v>
      </c>
      <c r="C20" s="57" t="s">
        <v>20</v>
      </c>
      <c r="D20" s="57" t="s">
        <v>88</v>
      </c>
      <c r="E20" s="57" t="s">
        <v>9</v>
      </c>
      <c r="F20" s="42">
        <v>5061878.42</v>
      </c>
      <c r="G20" s="21">
        <v>5047292.28</v>
      </c>
      <c r="H20" s="35">
        <f t="shared" si="0"/>
        <v>0.9971184333581842</v>
      </c>
    </row>
    <row r="21" spans="1:8" s="3" customFormat="1" ht="50.25" customHeight="1" outlineLevel="5">
      <c r="A21" s="4" t="s">
        <v>131</v>
      </c>
      <c r="B21" s="57" t="s">
        <v>38</v>
      </c>
      <c r="C21" s="57" t="s">
        <v>20</v>
      </c>
      <c r="D21" s="57" t="s">
        <v>88</v>
      </c>
      <c r="E21" s="57" t="s">
        <v>10</v>
      </c>
      <c r="F21" s="42">
        <v>1278</v>
      </c>
      <c r="G21" s="21">
        <v>1278</v>
      </c>
      <c r="H21" s="35">
        <f t="shared" si="0"/>
        <v>1</v>
      </c>
    </row>
    <row r="22" spans="1:8" s="3" customFormat="1" ht="81.75" customHeight="1" outlineLevel="5">
      <c r="A22" s="4" t="s">
        <v>85</v>
      </c>
      <c r="B22" s="57" t="s">
        <v>38</v>
      </c>
      <c r="C22" s="57" t="s">
        <v>20</v>
      </c>
      <c r="D22" s="57" t="s">
        <v>88</v>
      </c>
      <c r="E22" s="57" t="s">
        <v>86</v>
      </c>
      <c r="F22" s="42">
        <v>1379724.84</v>
      </c>
      <c r="G22" s="22" t="s">
        <v>183</v>
      </c>
      <c r="H22" s="35">
        <f t="shared" si="0"/>
        <v>0.9951011029126647</v>
      </c>
    </row>
    <row r="23" spans="1:8" s="3" customFormat="1" ht="48" customHeight="1" outlineLevel="5">
      <c r="A23" s="4" t="s">
        <v>97</v>
      </c>
      <c r="B23" s="57" t="s">
        <v>38</v>
      </c>
      <c r="C23" s="57" t="s">
        <v>20</v>
      </c>
      <c r="D23" s="57" t="s">
        <v>88</v>
      </c>
      <c r="E23" s="57" t="s">
        <v>11</v>
      </c>
      <c r="F23" s="42">
        <f>F24</f>
        <v>1815000</v>
      </c>
      <c r="G23" s="20">
        <f>G24</f>
        <v>1794375.66</v>
      </c>
      <c r="H23" s="35">
        <f t="shared" si="0"/>
        <v>0.9886367272727272</v>
      </c>
    </row>
    <row r="24" spans="1:8" s="3" customFormat="1" ht="48.75" customHeight="1" outlineLevel="5">
      <c r="A24" s="4" t="s">
        <v>114</v>
      </c>
      <c r="B24" s="57" t="s">
        <v>38</v>
      </c>
      <c r="C24" s="57" t="s">
        <v>20</v>
      </c>
      <c r="D24" s="57" t="s">
        <v>88</v>
      </c>
      <c r="E24" s="57" t="s">
        <v>39</v>
      </c>
      <c r="F24" s="42">
        <f>F25</f>
        <v>1815000</v>
      </c>
      <c r="G24" s="20">
        <f>G25</f>
        <v>1794375.66</v>
      </c>
      <c r="H24" s="35">
        <f t="shared" si="0"/>
        <v>0.9886367272727272</v>
      </c>
    </row>
    <row r="25" spans="1:8" s="3" customFormat="1" ht="49.5" customHeight="1" outlineLevel="5">
      <c r="A25" s="4" t="s">
        <v>126</v>
      </c>
      <c r="B25" s="57" t="s">
        <v>38</v>
      </c>
      <c r="C25" s="57" t="s">
        <v>20</v>
      </c>
      <c r="D25" s="57" t="s">
        <v>88</v>
      </c>
      <c r="E25" s="57" t="s">
        <v>12</v>
      </c>
      <c r="F25" s="42">
        <v>1815000</v>
      </c>
      <c r="G25" s="26">
        <v>1794375.66</v>
      </c>
      <c r="H25" s="35">
        <f t="shared" si="0"/>
        <v>0.9886367272727272</v>
      </c>
    </row>
    <row r="26" spans="1:8" s="3" customFormat="1" ht="33.75" customHeight="1" hidden="1" outlineLevel="5">
      <c r="A26" s="4" t="s">
        <v>52</v>
      </c>
      <c r="B26" s="57" t="s">
        <v>38</v>
      </c>
      <c r="C26" s="57" t="s">
        <v>20</v>
      </c>
      <c r="D26" s="57" t="s">
        <v>88</v>
      </c>
      <c r="E26" s="57" t="s">
        <v>31</v>
      </c>
      <c r="F26" s="42">
        <f>F27</f>
        <v>0</v>
      </c>
      <c r="G26" s="20">
        <f>G27</f>
        <v>0</v>
      </c>
      <c r="H26" s="35" t="e">
        <f t="shared" si="0"/>
        <v>#DIV/0!</v>
      </c>
    </row>
    <row r="27" spans="1:8" s="3" customFormat="1" ht="31.5" customHeight="1" hidden="1" outlineLevel="5">
      <c r="A27" s="4" t="s">
        <v>151</v>
      </c>
      <c r="B27" s="57" t="s">
        <v>38</v>
      </c>
      <c r="C27" s="57" t="s">
        <v>20</v>
      </c>
      <c r="D27" s="57" t="s">
        <v>88</v>
      </c>
      <c r="E27" s="57" t="s">
        <v>152</v>
      </c>
      <c r="F27" s="42">
        <f>F28</f>
        <v>0</v>
      </c>
      <c r="G27" s="20">
        <f>G28</f>
        <v>0</v>
      </c>
      <c r="H27" s="35" t="e">
        <f t="shared" si="0"/>
        <v>#DIV/0!</v>
      </c>
    </row>
    <row r="28" spans="1:8" s="3" customFormat="1" ht="49.5" customHeight="1" hidden="1" outlineLevel="5">
      <c r="A28" s="4" t="s">
        <v>150</v>
      </c>
      <c r="B28" s="57" t="s">
        <v>38</v>
      </c>
      <c r="C28" s="57" t="s">
        <v>20</v>
      </c>
      <c r="D28" s="57" t="s">
        <v>88</v>
      </c>
      <c r="E28" s="57" t="s">
        <v>153</v>
      </c>
      <c r="F28" s="42">
        <v>0</v>
      </c>
      <c r="G28" s="21">
        <v>0</v>
      </c>
      <c r="H28" s="35" t="e">
        <f t="shared" si="0"/>
        <v>#DIV/0!</v>
      </c>
    </row>
    <row r="29" spans="1:8" s="3" customFormat="1" ht="18.75" customHeight="1" outlineLevel="5">
      <c r="A29" s="4" t="s">
        <v>45</v>
      </c>
      <c r="B29" s="57" t="s">
        <v>38</v>
      </c>
      <c r="C29" s="57" t="s">
        <v>20</v>
      </c>
      <c r="D29" s="57" t="s">
        <v>88</v>
      </c>
      <c r="E29" s="57" t="s">
        <v>13</v>
      </c>
      <c r="F29" s="42">
        <f>F30</f>
        <v>27191.64</v>
      </c>
      <c r="G29" s="20">
        <f>G30</f>
        <v>27191.64</v>
      </c>
      <c r="H29" s="35">
        <f t="shared" si="0"/>
        <v>1</v>
      </c>
    </row>
    <row r="30" spans="1:8" s="3" customFormat="1" ht="20.25" customHeight="1" outlineLevel="5">
      <c r="A30" s="4" t="s">
        <v>58</v>
      </c>
      <c r="B30" s="57" t="s">
        <v>38</v>
      </c>
      <c r="C30" s="57" t="s">
        <v>20</v>
      </c>
      <c r="D30" s="57" t="s">
        <v>88</v>
      </c>
      <c r="E30" s="57" t="s">
        <v>44</v>
      </c>
      <c r="F30" s="42">
        <f>F31+F32+F33</f>
        <v>27191.64</v>
      </c>
      <c r="G30" s="20">
        <f>G31+G32+G33</f>
        <v>27191.64</v>
      </c>
      <c r="H30" s="35">
        <f t="shared" si="0"/>
        <v>1</v>
      </c>
    </row>
    <row r="31" spans="1:8" s="3" customFormat="1" ht="36" customHeight="1" outlineLevel="5">
      <c r="A31" s="4" t="s">
        <v>48</v>
      </c>
      <c r="B31" s="57" t="s">
        <v>38</v>
      </c>
      <c r="C31" s="57" t="s">
        <v>20</v>
      </c>
      <c r="D31" s="57" t="s">
        <v>88</v>
      </c>
      <c r="E31" s="57" t="s">
        <v>14</v>
      </c>
      <c r="F31" s="42">
        <v>6948</v>
      </c>
      <c r="G31" s="26">
        <v>6948</v>
      </c>
      <c r="H31" s="35">
        <f t="shared" si="0"/>
        <v>1</v>
      </c>
    </row>
    <row r="32" spans="1:8" s="3" customFormat="1" ht="30" customHeight="1" hidden="1" outlineLevel="5">
      <c r="A32" s="4" t="s">
        <v>135</v>
      </c>
      <c r="B32" s="57" t="s">
        <v>38</v>
      </c>
      <c r="C32" s="57" t="s">
        <v>20</v>
      </c>
      <c r="D32" s="57" t="s">
        <v>88</v>
      </c>
      <c r="E32" s="57" t="s">
        <v>21</v>
      </c>
      <c r="F32" s="42">
        <v>0</v>
      </c>
      <c r="G32" s="26">
        <v>0</v>
      </c>
      <c r="H32" s="35" t="e">
        <f t="shared" si="0"/>
        <v>#DIV/0!</v>
      </c>
    </row>
    <row r="33" spans="1:8" s="3" customFormat="1" ht="21" customHeight="1" outlineLevel="5">
      <c r="A33" s="4" t="s">
        <v>91</v>
      </c>
      <c r="B33" s="57" t="s">
        <v>38</v>
      </c>
      <c r="C33" s="57" t="s">
        <v>20</v>
      </c>
      <c r="D33" s="57" t="s">
        <v>88</v>
      </c>
      <c r="E33" s="57" t="s">
        <v>92</v>
      </c>
      <c r="F33" s="42">
        <v>20243.64</v>
      </c>
      <c r="G33" s="26">
        <v>20243.64</v>
      </c>
      <c r="H33" s="35">
        <f t="shared" si="0"/>
        <v>1</v>
      </c>
    </row>
    <row r="34" spans="1:11" s="3" customFormat="1" ht="65.25" customHeight="1" outlineLevel="5">
      <c r="A34" s="4" t="s">
        <v>69</v>
      </c>
      <c r="B34" s="57" t="s">
        <v>38</v>
      </c>
      <c r="C34" s="57" t="s">
        <v>70</v>
      </c>
      <c r="D34" s="57" t="s">
        <v>80</v>
      </c>
      <c r="E34" s="57" t="s">
        <v>6</v>
      </c>
      <c r="F34" s="42">
        <f aca="true" t="shared" si="2" ref="F34:G37">F35</f>
        <v>64081.33</v>
      </c>
      <c r="G34" s="20">
        <f t="shared" si="2"/>
        <v>64081.33</v>
      </c>
      <c r="H34" s="35">
        <f t="shared" si="0"/>
        <v>1</v>
      </c>
      <c r="K34" s="3" t="s">
        <v>149</v>
      </c>
    </row>
    <row r="35" spans="1:8" s="3" customFormat="1" ht="16.5" customHeight="1" outlineLevel="5">
      <c r="A35" s="4" t="s">
        <v>62</v>
      </c>
      <c r="B35" s="57" t="s">
        <v>38</v>
      </c>
      <c r="C35" s="57" t="s">
        <v>70</v>
      </c>
      <c r="D35" s="57" t="s">
        <v>81</v>
      </c>
      <c r="E35" s="57" t="s">
        <v>6</v>
      </c>
      <c r="F35" s="42">
        <f t="shared" si="2"/>
        <v>64081.33</v>
      </c>
      <c r="G35" s="20">
        <f t="shared" si="2"/>
        <v>64081.33</v>
      </c>
      <c r="H35" s="35">
        <f t="shared" si="0"/>
        <v>1</v>
      </c>
    </row>
    <row r="36" spans="1:8" s="3" customFormat="1" ht="82.5" customHeight="1" outlineLevel="5">
      <c r="A36" s="4" t="s">
        <v>94</v>
      </c>
      <c r="B36" s="57" t="s">
        <v>38</v>
      </c>
      <c r="C36" s="57" t="s">
        <v>70</v>
      </c>
      <c r="D36" s="57" t="s">
        <v>93</v>
      </c>
      <c r="E36" s="57" t="s">
        <v>6</v>
      </c>
      <c r="F36" s="42">
        <f t="shared" si="2"/>
        <v>64081.33</v>
      </c>
      <c r="G36" s="20">
        <f t="shared" si="2"/>
        <v>64081.33</v>
      </c>
      <c r="H36" s="35">
        <f t="shared" si="0"/>
        <v>1</v>
      </c>
    </row>
    <row r="37" spans="1:8" s="3" customFormat="1" ht="94.5" customHeight="1" outlineLevel="5">
      <c r="A37" s="4" t="s">
        <v>71</v>
      </c>
      <c r="B37" s="57" t="s">
        <v>38</v>
      </c>
      <c r="C37" s="57" t="s">
        <v>70</v>
      </c>
      <c r="D37" s="57" t="s">
        <v>93</v>
      </c>
      <c r="E37" s="57" t="s">
        <v>8</v>
      </c>
      <c r="F37" s="42">
        <f t="shared" si="2"/>
        <v>64081.33</v>
      </c>
      <c r="G37" s="20">
        <f t="shared" si="2"/>
        <v>64081.33</v>
      </c>
      <c r="H37" s="35">
        <f t="shared" si="0"/>
        <v>1</v>
      </c>
    </row>
    <row r="38" spans="1:8" s="3" customFormat="1" ht="48" customHeight="1" outlineLevel="5">
      <c r="A38" s="4" t="s">
        <v>72</v>
      </c>
      <c r="B38" s="57" t="s">
        <v>38</v>
      </c>
      <c r="C38" s="57" t="s">
        <v>70</v>
      </c>
      <c r="D38" s="57" t="s">
        <v>93</v>
      </c>
      <c r="E38" s="57" t="s">
        <v>56</v>
      </c>
      <c r="F38" s="42">
        <f>F39+F40</f>
        <v>64081.33</v>
      </c>
      <c r="G38" s="20">
        <f>G39+G40</f>
        <v>64081.33</v>
      </c>
      <c r="H38" s="35">
        <f t="shared" si="0"/>
        <v>1</v>
      </c>
    </row>
    <row r="39" spans="1:8" s="3" customFormat="1" ht="32.25" customHeight="1" outlineLevel="5">
      <c r="A39" s="4" t="s">
        <v>73</v>
      </c>
      <c r="B39" s="57" t="s">
        <v>38</v>
      </c>
      <c r="C39" s="57" t="s">
        <v>70</v>
      </c>
      <c r="D39" s="57" t="s">
        <v>93</v>
      </c>
      <c r="E39" s="57" t="s">
        <v>9</v>
      </c>
      <c r="F39" s="42">
        <v>51832.3</v>
      </c>
      <c r="G39" s="26">
        <v>51832.3</v>
      </c>
      <c r="H39" s="35">
        <f t="shared" si="0"/>
        <v>1</v>
      </c>
    </row>
    <row r="40" spans="1:8" s="3" customFormat="1" ht="84" customHeight="1" outlineLevel="5">
      <c r="A40" s="4" t="s">
        <v>85</v>
      </c>
      <c r="B40" s="57" t="s">
        <v>38</v>
      </c>
      <c r="C40" s="57" t="s">
        <v>70</v>
      </c>
      <c r="D40" s="57" t="s">
        <v>93</v>
      </c>
      <c r="E40" s="57" t="s">
        <v>86</v>
      </c>
      <c r="F40" s="42">
        <v>12249.03</v>
      </c>
      <c r="G40" s="26">
        <v>12249.03</v>
      </c>
      <c r="H40" s="35">
        <f t="shared" si="0"/>
        <v>1</v>
      </c>
    </row>
    <row r="41" spans="1:8" s="3" customFormat="1" ht="18" customHeight="1" outlineLevel="5">
      <c r="A41" s="4" t="s">
        <v>57</v>
      </c>
      <c r="B41" s="57" t="s">
        <v>38</v>
      </c>
      <c r="C41" s="57" t="s">
        <v>15</v>
      </c>
      <c r="D41" s="57" t="s">
        <v>80</v>
      </c>
      <c r="E41" s="57" t="s">
        <v>6</v>
      </c>
      <c r="F41" s="42">
        <f>F42</f>
        <v>1693564</v>
      </c>
      <c r="G41" s="20">
        <f>G42</f>
        <v>1693564</v>
      </c>
      <c r="H41" s="35">
        <f t="shared" si="0"/>
        <v>1</v>
      </c>
    </row>
    <row r="42" spans="1:8" s="3" customFormat="1" ht="15" customHeight="1" outlineLevel="5">
      <c r="A42" s="4" t="s">
        <v>62</v>
      </c>
      <c r="B42" s="57" t="s">
        <v>38</v>
      </c>
      <c r="C42" s="57" t="s">
        <v>15</v>
      </c>
      <c r="D42" s="57" t="s">
        <v>81</v>
      </c>
      <c r="E42" s="57" t="s">
        <v>6</v>
      </c>
      <c r="F42" s="42">
        <f>F43+F61+F53+F55</f>
        <v>1693564</v>
      </c>
      <c r="G42" s="20">
        <f>G43+G61+G53+G55</f>
        <v>1693564</v>
      </c>
      <c r="H42" s="35">
        <f t="shared" si="0"/>
        <v>1</v>
      </c>
    </row>
    <row r="43" spans="1:8" s="3" customFormat="1" ht="64.5" customHeight="1" outlineLevel="5">
      <c r="A43" s="4" t="s">
        <v>96</v>
      </c>
      <c r="B43" s="57" t="s">
        <v>38</v>
      </c>
      <c r="C43" s="57" t="s">
        <v>15</v>
      </c>
      <c r="D43" s="57" t="s">
        <v>95</v>
      </c>
      <c r="E43" s="57" t="s">
        <v>6</v>
      </c>
      <c r="F43" s="42">
        <f>F44+F50</f>
        <v>1597900</v>
      </c>
      <c r="G43" s="20">
        <f>G44+G50</f>
        <v>1597900</v>
      </c>
      <c r="H43" s="35">
        <f t="shared" si="0"/>
        <v>1</v>
      </c>
    </row>
    <row r="44" spans="1:8" s="3" customFormat="1" ht="48.75" customHeight="1" hidden="1" outlineLevel="5">
      <c r="A44" s="4" t="s">
        <v>97</v>
      </c>
      <c r="B44" s="57" t="s">
        <v>38</v>
      </c>
      <c r="C44" s="57" t="s">
        <v>15</v>
      </c>
      <c r="D44" s="57" t="s">
        <v>95</v>
      </c>
      <c r="E44" s="57" t="s">
        <v>11</v>
      </c>
      <c r="F44" s="42">
        <f>F45</f>
        <v>0</v>
      </c>
      <c r="G44" s="20">
        <f>G45</f>
        <v>0</v>
      </c>
      <c r="H44" s="35" t="e">
        <f t="shared" si="0"/>
        <v>#DIV/0!</v>
      </c>
    </row>
    <row r="45" spans="1:8" s="3" customFormat="1" ht="47.25" customHeight="1" hidden="1" outlineLevel="5">
      <c r="A45" s="4" t="s">
        <v>114</v>
      </c>
      <c r="B45" s="57" t="s">
        <v>38</v>
      </c>
      <c r="C45" s="57" t="s">
        <v>15</v>
      </c>
      <c r="D45" s="57" t="s">
        <v>95</v>
      </c>
      <c r="E45" s="57" t="s">
        <v>39</v>
      </c>
      <c r="F45" s="42">
        <f>F46</f>
        <v>0</v>
      </c>
      <c r="G45" s="20">
        <f>G46</f>
        <v>0</v>
      </c>
      <c r="H45" s="35" t="e">
        <f t="shared" si="0"/>
        <v>#DIV/0!</v>
      </c>
    </row>
    <row r="46" spans="1:8" s="3" customFormat="1" ht="45.75" customHeight="1" hidden="1" outlineLevel="5">
      <c r="A46" s="4" t="s">
        <v>126</v>
      </c>
      <c r="B46" s="57" t="s">
        <v>38</v>
      </c>
      <c r="C46" s="57" t="s">
        <v>15</v>
      </c>
      <c r="D46" s="57" t="s">
        <v>95</v>
      </c>
      <c r="E46" s="57" t="s">
        <v>12</v>
      </c>
      <c r="F46" s="42">
        <v>0</v>
      </c>
      <c r="G46" s="20">
        <v>0</v>
      </c>
      <c r="H46" s="35" t="e">
        <f t="shared" si="0"/>
        <v>#DIV/0!</v>
      </c>
    </row>
    <row r="47" spans="1:8" s="3" customFormat="1" ht="18.75" customHeight="1" outlineLevel="4" collapsed="1">
      <c r="A47" s="4" t="s">
        <v>97</v>
      </c>
      <c r="B47" s="57" t="s">
        <v>38</v>
      </c>
      <c r="C47" s="57" t="s">
        <v>15</v>
      </c>
      <c r="D47" s="57" t="s">
        <v>95</v>
      </c>
      <c r="E47" s="57" t="s">
        <v>11</v>
      </c>
      <c r="F47" s="42">
        <f>F48</f>
        <v>1597900</v>
      </c>
      <c r="G47" s="20">
        <f>G48</f>
        <v>1597900</v>
      </c>
      <c r="H47" s="35">
        <f t="shared" si="0"/>
        <v>1</v>
      </c>
    </row>
    <row r="48" spans="1:8" s="3" customFormat="1" ht="47.25" customHeight="1" outlineLevel="4">
      <c r="A48" s="4" t="s">
        <v>114</v>
      </c>
      <c r="B48" s="57" t="s">
        <v>38</v>
      </c>
      <c r="C48" s="57" t="s">
        <v>15</v>
      </c>
      <c r="D48" s="57" t="s">
        <v>95</v>
      </c>
      <c r="E48" s="57" t="s">
        <v>39</v>
      </c>
      <c r="F48" s="42">
        <f>F50</f>
        <v>1597900</v>
      </c>
      <c r="G48" s="20">
        <f>G49+G50</f>
        <v>1597900</v>
      </c>
      <c r="H48" s="35">
        <f t="shared" si="0"/>
        <v>1</v>
      </c>
    </row>
    <row r="49" spans="1:8" s="3" customFormat="1" ht="34.5" customHeight="1" hidden="1" outlineLevel="4">
      <c r="A49" s="4" t="s">
        <v>126</v>
      </c>
      <c r="B49" s="57" t="s">
        <v>38</v>
      </c>
      <c r="C49" s="57" t="s">
        <v>15</v>
      </c>
      <c r="D49" s="57" t="s">
        <v>95</v>
      </c>
      <c r="E49" s="57" t="s">
        <v>14</v>
      </c>
      <c r="F49" s="42">
        <v>0</v>
      </c>
      <c r="G49" s="20">
        <v>0</v>
      </c>
      <c r="H49" s="35" t="e">
        <f t="shared" si="0"/>
        <v>#DIV/0!</v>
      </c>
    </row>
    <row r="50" spans="1:8" s="3" customFormat="1" ht="34.5" customHeight="1" outlineLevel="4">
      <c r="A50" s="4" t="s">
        <v>126</v>
      </c>
      <c r="B50" s="57" t="s">
        <v>38</v>
      </c>
      <c r="C50" s="57" t="s">
        <v>15</v>
      </c>
      <c r="D50" s="57" t="s">
        <v>95</v>
      </c>
      <c r="E50" s="57" t="s">
        <v>12</v>
      </c>
      <c r="F50" s="42">
        <v>1597900</v>
      </c>
      <c r="G50" s="20">
        <v>1597900</v>
      </c>
      <c r="H50" s="35">
        <f t="shared" si="0"/>
        <v>1</v>
      </c>
    </row>
    <row r="51" spans="1:8" s="3" customFormat="1" ht="79.5" customHeight="1" hidden="1" outlineLevel="4">
      <c r="A51" s="4" t="s">
        <v>137</v>
      </c>
      <c r="B51" s="57" t="s">
        <v>38</v>
      </c>
      <c r="C51" s="57" t="s">
        <v>15</v>
      </c>
      <c r="D51" s="57" t="s">
        <v>136</v>
      </c>
      <c r="E51" s="57" t="s">
        <v>6</v>
      </c>
      <c r="F51" s="42">
        <f>F52</f>
        <v>0</v>
      </c>
      <c r="G51" s="20">
        <f>G52</f>
        <v>0</v>
      </c>
      <c r="H51" s="35" t="e">
        <f t="shared" si="0"/>
        <v>#DIV/0!</v>
      </c>
    </row>
    <row r="52" spans="1:8" s="3" customFormat="1" ht="34.5" customHeight="1" hidden="1" outlineLevel="4">
      <c r="A52" s="4" t="s">
        <v>126</v>
      </c>
      <c r="B52" s="57" t="s">
        <v>38</v>
      </c>
      <c r="C52" s="57" t="s">
        <v>15</v>
      </c>
      <c r="D52" s="57" t="s">
        <v>136</v>
      </c>
      <c r="E52" s="57" t="s">
        <v>12</v>
      </c>
      <c r="F52" s="42">
        <v>0</v>
      </c>
      <c r="G52" s="20">
        <v>0</v>
      </c>
      <c r="H52" s="35" t="e">
        <f t="shared" si="0"/>
        <v>#DIV/0!</v>
      </c>
    </row>
    <row r="53" spans="1:8" s="3" customFormat="1" ht="34.5" customHeight="1" hidden="1" outlineLevel="4">
      <c r="A53" s="4" t="s">
        <v>126</v>
      </c>
      <c r="B53" s="57" t="s">
        <v>38</v>
      </c>
      <c r="C53" s="57" t="s">
        <v>15</v>
      </c>
      <c r="D53" s="57" t="s">
        <v>98</v>
      </c>
      <c r="E53" s="57" t="s">
        <v>39</v>
      </c>
      <c r="F53" s="42">
        <f>F54</f>
        <v>0</v>
      </c>
      <c r="G53" s="20">
        <f>G54</f>
        <v>0</v>
      </c>
      <c r="H53" s="35" t="e">
        <f t="shared" si="0"/>
        <v>#DIV/0!</v>
      </c>
    </row>
    <row r="54" spans="1:8" s="3" customFormat="1" ht="34.5" customHeight="1" hidden="1" outlineLevel="4">
      <c r="A54" s="4" t="s">
        <v>126</v>
      </c>
      <c r="B54" s="57" t="s">
        <v>38</v>
      </c>
      <c r="C54" s="57" t="s">
        <v>15</v>
      </c>
      <c r="D54" s="57" t="s">
        <v>98</v>
      </c>
      <c r="E54" s="57" t="s">
        <v>12</v>
      </c>
      <c r="F54" s="42">
        <v>0</v>
      </c>
      <c r="G54" s="20">
        <v>0</v>
      </c>
      <c r="H54" s="35" t="e">
        <f t="shared" si="0"/>
        <v>#DIV/0!</v>
      </c>
    </row>
    <row r="55" spans="1:8" s="3" customFormat="1" ht="16.5" customHeight="1" outlineLevel="4">
      <c r="A55" s="4" t="s">
        <v>45</v>
      </c>
      <c r="B55" s="57" t="s">
        <v>38</v>
      </c>
      <c r="C55" s="57" t="s">
        <v>15</v>
      </c>
      <c r="D55" s="57" t="s">
        <v>95</v>
      </c>
      <c r="E55" s="57" t="s">
        <v>13</v>
      </c>
      <c r="F55" s="42">
        <f>F56</f>
        <v>85754</v>
      </c>
      <c r="G55" s="20">
        <f>G56</f>
        <v>85754</v>
      </c>
      <c r="H55" s="35">
        <f t="shared" si="0"/>
        <v>1</v>
      </c>
    </row>
    <row r="56" spans="1:8" s="3" customFormat="1" ht="18.75" customHeight="1" outlineLevel="4">
      <c r="A56" s="4" t="s">
        <v>58</v>
      </c>
      <c r="B56" s="57" t="s">
        <v>38</v>
      </c>
      <c r="C56" s="57" t="s">
        <v>15</v>
      </c>
      <c r="D56" s="57" t="s">
        <v>95</v>
      </c>
      <c r="E56" s="57" t="s">
        <v>44</v>
      </c>
      <c r="F56" s="42">
        <f>F57</f>
        <v>85754</v>
      </c>
      <c r="G56" s="20">
        <f>G57</f>
        <v>85754</v>
      </c>
      <c r="H56" s="35">
        <f t="shared" si="0"/>
        <v>1</v>
      </c>
    </row>
    <row r="57" spans="1:8" s="3" customFormat="1" ht="19.5" customHeight="1" outlineLevel="4">
      <c r="A57" s="4" t="s">
        <v>184</v>
      </c>
      <c r="B57" s="57" t="s">
        <v>38</v>
      </c>
      <c r="C57" s="57" t="s">
        <v>15</v>
      </c>
      <c r="D57" s="57" t="s">
        <v>95</v>
      </c>
      <c r="E57" s="57" t="s">
        <v>21</v>
      </c>
      <c r="F57" s="42">
        <v>85754</v>
      </c>
      <c r="G57" s="20">
        <v>85754</v>
      </c>
      <c r="H57" s="35">
        <f t="shared" si="0"/>
        <v>1</v>
      </c>
    </row>
    <row r="58" spans="1:8" s="3" customFormat="1" ht="63" customHeight="1" outlineLevel="4">
      <c r="A58" s="4" t="s">
        <v>172</v>
      </c>
      <c r="B58" s="57" t="s">
        <v>38</v>
      </c>
      <c r="C58" s="57" t="s">
        <v>15</v>
      </c>
      <c r="D58" s="57" t="s">
        <v>138</v>
      </c>
      <c r="E58" s="57" t="s">
        <v>6</v>
      </c>
      <c r="F58" s="42">
        <f aca="true" t="shared" si="3" ref="F58:G60">F59</f>
        <v>9910</v>
      </c>
      <c r="G58" s="20">
        <f t="shared" si="3"/>
        <v>9910</v>
      </c>
      <c r="H58" s="35">
        <f t="shared" si="0"/>
        <v>1</v>
      </c>
    </row>
    <row r="59" spans="1:8" s="3" customFormat="1" ht="46.5" customHeight="1" outlineLevel="4">
      <c r="A59" s="4" t="s">
        <v>97</v>
      </c>
      <c r="B59" s="57" t="s">
        <v>38</v>
      </c>
      <c r="C59" s="57" t="s">
        <v>15</v>
      </c>
      <c r="D59" s="57" t="s">
        <v>138</v>
      </c>
      <c r="E59" s="57" t="s">
        <v>11</v>
      </c>
      <c r="F59" s="42">
        <f t="shared" si="3"/>
        <v>9910</v>
      </c>
      <c r="G59" s="20">
        <f t="shared" si="3"/>
        <v>9910</v>
      </c>
      <c r="H59" s="35">
        <f t="shared" si="0"/>
        <v>1</v>
      </c>
    </row>
    <row r="60" spans="1:8" s="3" customFormat="1" ht="45.75" customHeight="1" outlineLevel="4">
      <c r="A60" s="4" t="s">
        <v>114</v>
      </c>
      <c r="B60" s="57" t="s">
        <v>38</v>
      </c>
      <c r="C60" s="57" t="s">
        <v>15</v>
      </c>
      <c r="D60" s="57" t="s">
        <v>138</v>
      </c>
      <c r="E60" s="57" t="s">
        <v>39</v>
      </c>
      <c r="F60" s="42">
        <f t="shared" si="3"/>
        <v>9910</v>
      </c>
      <c r="G60" s="20">
        <f t="shared" si="3"/>
        <v>9910</v>
      </c>
      <c r="H60" s="35">
        <f t="shared" si="0"/>
        <v>1</v>
      </c>
    </row>
    <row r="61" spans="1:8" s="3" customFormat="1" ht="48.75" customHeight="1" outlineLevel="4">
      <c r="A61" s="4" t="s">
        <v>126</v>
      </c>
      <c r="B61" s="57" t="s">
        <v>38</v>
      </c>
      <c r="C61" s="57" t="s">
        <v>15</v>
      </c>
      <c r="D61" s="57" t="s">
        <v>138</v>
      </c>
      <c r="E61" s="57" t="s">
        <v>12</v>
      </c>
      <c r="F61" s="42">
        <v>9910</v>
      </c>
      <c r="G61" s="20">
        <v>9910</v>
      </c>
      <c r="H61" s="35">
        <f t="shared" si="0"/>
        <v>1</v>
      </c>
    </row>
    <row r="62" spans="1:8" s="3" customFormat="1" ht="18" customHeight="1" outlineLevel="5">
      <c r="A62" s="24" t="s">
        <v>16</v>
      </c>
      <c r="B62" s="60" t="s">
        <v>38</v>
      </c>
      <c r="C62" s="60" t="s">
        <v>17</v>
      </c>
      <c r="D62" s="60" t="s">
        <v>80</v>
      </c>
      <c r="E62" s="60" t="s">
        <v>6</v>
      </c>
      <c r="F62" s="40">
        <f>F63</f>
        <v>684280</v>
      </c>
      <c r="G62" s="23">
        <f>G63</f>
        <v>684280</v>
      </c>
      <c r="H62" s="36">
        <f t="shared" si="0"/>
        <v>1</v>
      </c>
    </row>
    <row r="63" spans="1:8" s="3" customFormat="1" ht="30.75" customHeight="1" outlineLevel="5">
      <c r="A63" s="4" t="s">
        <v>49</v>
      </c>
      <c r="B63" s="57" t="s">
        <v>38</v>
      </c>
      <c r="C63" s="57" t="s">
        <v>18</v>
      </c>
      <c r="D63" s="57" t="s">
        <v>80</v>
      </c>
      <c r="E63" s="57" t="s">
        <v>6</v>
      </c>
      <c r="F63" s="42">
        <f>F65</f>
        <v>684280</v>
      </c>
      <c r="G63" s="20">
        <f>G65</f>
        <v>684280</v>
      </c>
      <c r="H63" s="35">
        <f t="shared" si="0"/>
        <v>1</v>
      </c>
    </row>
    <row r="64" spans="1:8" s="3" customFormat="1" ht="18" customHeight="1" outlineLevel="5">
      <c r="A64" s="4" t="s">
        <v>62</v>
      </c>
      <c r="B64" s="57" t="s">
        <v>38</v>
      </c>
      <c r="C64" s="57" t="s">
        <v>18</v>
      </c>
      <c r="D64" s="57" t="s">
        <v>81</v>
      </c>
      <c r="E64" s="57" t="s">
        <v>6</v>
      </c>
      <c r="F64" s="42">
        <f>F65</f>
        <v>684280</v>
      </c>
      <c r="G64" s="20">
        <f>G65</f>
        <v>684280</v>
      </c>
      <c r="H64" s="35">
        <f t="shared" si="0"/>
        <v>1</v>
      </c>
    </row>
    <row r="65" spans="1:8" s="3" customFormat="1" ht="65.25" customHeight="1" outlineLevel="1">
      <c r="A65" s="4" t="s">
        <v>133</v>
      </c>
      <c r="B65" s="57" t="s">
        <v>38</v>
      </c>
      <c r="C65" s="57" t="s">
        <v>18</v>
      </c>
      <c r="D65" s="57" t="s">
        <v>130</v>
      </c>
      <c r="E65" s="57" t="s">
        <v>6</v>
      </c>
      <c r="F65" s="42">
        <f>F66+F74</f>
        <v>684280</v>
      </c>
      <c r="G65" s="20">
        <f>G66+G74</f>
        <v>684280</v>
      </c>
      <c r="H65" s="35">
        <f t="shared" si="0"/>
        <v>1</v>
      </c>
    </row>
    <row r="66" spans="1:8" s="3" customFormat="1" ht="93.75" customHeight="1" outlineLevel="2">
      <c r="A66" s="4" t="s">
        <v>71</v>
      </c>
      <c r="B66" s="57" t="s">
        <v>38</v>
      </c>
      <c r="C66" s="57" t="s">
        <v>18</v>
      </c>
      <c r="D66" s="57" t="s">
        <v>130</v>
      </c>
      <c r="E66" s="57" t="s">
        <v>8</v>
      </c>
      <c r="F66" s="42">
        <f>F67</f>
        <v>679292</v>
      </c>
      <c r="G66" s="20">
        <f>G67</f>
        <v>679292</v>
      </c>
      <c r="H66" s="35">
        <f t="shared" si="0"/>
        <v>1</v>
      </c>
    </row>
    <row r="67" spans="1:8" s="3" customFormat="1" ht="49.5" customHeight="1" outlineLevel="2">
      <c r="A67" s="4" t="s">
        <v>132</v>
      </c>
      <c r="B67" s="57" t="s">
        <v>38</v>
      </c>
      <c r="C67" s="57" t="s">
        <v>18</v>
      </c>
      <c r="D67" s="57" t="s">
        <v>130</v>
      </c>
      <c r="E67" s="57" t="s">
        <v>56</v>
      </c>
      <c r="F67" s="42">
        <f>F68+F69+F70</f>
        <v>679292</v>
      </c>
      <c r="G67" s="20">
        <f>G68+G69+G70</f>
        <v>679292</v>
      </c>
      <c r="H67" s="35">
        <f t="shared" si="0"/>
        <v>1</v>
      </c>
    </row>
    <row r="68" spans="1:8" s="3" customFormat="1" ht="35.25" customHeight="1" outlineLevel="3">
      <c r="A68" s="4" t="s">
        <v>73</v>
      </c>
      <c r="B68" s="57" t="s">
        <v>38</v>
      </c>
      <c r="C68" s="57" t="s">
        <v>18</v>
      </c>
      <c r="D68" s="57" t="s">
        <v>130</v>
      </c>
      <c r="E68" s="57" t="s">
        <v>9</v>
      </c>
      <c r="F68" s="42">
        <v>535889.16</v>
      </c>
      <c r="G68" s="20">
        <v>535889.16</v>
      </c>
      <c r="H68" s="35">
        <f t="shared" si="0"/>
        <v>1</v>
      </c>
    </row>
    <row r="69" spans="1:8" s="3" customFormat="1" ht="48" customHeight="1" hidden="1" outlineLevel="3">
      <c r="A69" s="4" t="s">
        <v>131</v>
      </c>
      <c r="B69" s="57" t="s">
        <v>38</v>
      </c>
      <c r="C69" s="57" t="s">
        <v>18</v>
      </c>
      <c r="D69" s="57" t="s">
        <v>130</v>
      </c>
      <c r="E69" s="57" t="s">
        <v>10</v>
      </c>
      <c r="F69" s="42">
        <v>0</v>
      </c>
      <c r="G69" s="20">
        <v>0</v>
      </c>
      <c r="H69" s="35" t="e">
        <f t="shared" si="0"/>
        <v>#DIV/0!</v>
      </c>
    </row>
    <row r="70" spans="1:8" s="3" customFormat="1" ht="79.5" customHeight="1" outlineLevel="3">
      <c r="A70" s="4" t="s">
        <v>85</v>
      </c>
      <c r="B70" s="57" t="s">
        <v>38</v>
      </c>
      <c r="C70" s="57" t="s">
        <v>18</v>
      </c>
      <c r="D70" s="57" t="s">
        <v>130</v>
      </c>
      <c r="E70" s="57" t="s">
        <v>86</v>
      </c>
      <c r="F70" s="42">
        <v>143402.84</v>
      </c>
      <c r="G70" s="20">
        <v>143402.84</v>
      </c>
      <c r="H70" s="35">
        <f t="shared" si="0"/>
        <v>1</v>
      </c>
    </row>
    <row r="71" spans="1:8" s="3" customFormat="1" ht="50.25" customHeight="1" hidden="1" outlineLevel="3">
      <c r="A71" s="4" t="s">
        <v>97</v>
      </c>
      <c r="B71" s="57" t="s">
        <v>38</v>
      </c>
      <c r="C71" s="57" t="s">
        <v>18</v>
      </c>
      <c r="D71" s="57" t="s">
        <v>130</v>
      </c>
      <c r="E71" s="57" t="s">
        <v>11</v>
      </c>
      <c r="F71" s="42">
        <f>F72</f>
        <v>0</v>
      </c>
      <c r="G71" s="20">
        <f>G72</f>
        <v>0</v>
      </c>
      <c r="H71" s="35" t="e">
        <f aca="true" t="shared" si="4" ref="H71:H134">G71/F71</f>
        <v>#DIV/0!</v>
      </c>
    </row>
    <row r="72" spans="1:8" s="3" customFormat="1" ht="46.5" customHeight="1" hidden="1" outlineLevel="3">
      <c r="A72" s="4" t="s">
        <v>114</v>
      </c>
      <c r="B72" s="57" t="s">
        <v>38</v>
      </c>
      <c r="C72" s="57" t="s">
        <v>18</v>
      </c>
      <c r="D72" s="57" t="s">
        <v>130</v>
      </c>
      <c r="E72" s="57" t="s">
        <v>39</v>
      </c>
      <c r="F72" s="42">
        <f>F73</f>
        <v>0</v>
      </c>
      <c r="G72" s="20">
        <f>G73</f>
        <v>0</v>
      </c>
      <c r="H72" s="35" t="e">
        <f t="shared" si="4"/>
        <v>#DIV/0!</v>
      </c>
    </row>
    <row r="73" spans="1:8" s="3" customFormat="1" ht="48.75" customHeight="1" hidden="1" outlineLevel="4">
      <c r="A73" s="4" t="s">
        <v>126</v>
      </c>
      <c r="B73" s="57" t="s">
        <v>38</v>
      </c>
      <c r="C73" s="57" t="s">
        <v>18</v>
      </c>
      <c r="D73" s="57" t="s">
        <v>130</v>
      </c>
      <c r="E73" s="57" t="s">
        <v>12</v>
      </c>
      <c r="F73" s="42">
        <v>0</v>
      </c>
      <c r="G73" s="20">
        <v>0</v>
      </c>
      <c r="H73" s="35" t="e">
        <f t="shared" si="4"/>
        <v>#DIV/0!</v>
      </c>
    </row>
    <row r="74" spans="1:8" s="3" customFormat="1" ht="48.75" customHeight="1" outlineLevel="4">
      <c r="A74" s="4" t="s">
        <v>97</v>
      </c>
      <c r="B74" s="57" t="s">
        <v>38</v>
      </c>
      <c r="C74" s="57" t="s">
        <v>18</v>
      </c>
      <c r="D74" s="57" t="s">
        <v>130</v>
      </c>
      <c r="E74" s="57" t="s">
        <v>11</v>
      </c>
      <c r="F74" s="42">
        <f>F75</f>
        <v>4988</v>
      </c>
      <c r="G74" s="20">
        <f>G75</f>
        <v>4988</v>
      </c>
      <c r="H74" s="35">
        <f t="shared" si="4"/>
        <v>1</v>
      </c>
    </row>
    <row r="75" spans="1:8" s="3" customFormat="1" ht="48.75" customHeight="1" outlineLevel="4">
      <c r="A75" s="4" t="s">
        <v>114</v>
      </c>
      <c r="B75" s="57" t="s">
        <v>38</v>
      </c>
      <c r="C75" s="57" t="s">
        <v>18</v>
      </c>
      <c r="D75" s="57" t="s">
        <v>130</v>
      </c>
      <c r="E75" s="57" t="s">
        <v>39</v>
      </c>
      <c r="F75" s="42">
        <f>F76</f>
        <v>4988</v>
      </c>
      <c r="G75" s="20">
        <f>G76</f>
        <v>4988</v>
      </c>
      <c r="H75" s="35">
        <f t="shared" si="4"/>
        <v>1</v>
      </c>
    </row>
    <row r="76" spans="1:8" s="3" customFormat="1" ht="48.75" customHeight="1" outlineLevel="4">
      <c r="A76" s="4" t="s">
        <v>126</v>
      </c>
      <c r="B76" s="57" t="s">
        <v>38</v>
      </c>
      <c r="C76" s="57" t="s">
        <v>18</v>
      </c>
      <c r="D76" s="57" t="s">
        <v>130</v>
      </c>
      <c r="E76" s="57" t="s">
        <v>12</v>
      </c>
      <c r="F76" s="42">
        <v>4988</v>
      </c>
      <c r="G76" s="20">
        <v>4988</v>
      </c>
      <c r="H76" s="35">
        <f t="shared" si="4"/>
        <v>1</v>
      </c>
    </row>
    <row r="77" spans="1:8" s="3" customFormat="1" ht="48" customHeight="1" outlineLevel="4">
      <c r="A77" s="24" t="s">
        <v>22</v>
      </c>
      <c r="B77" s="60" t="s">
        <v>38</v>
      </c>
      <c r="C77" s="60" t="s">
        <v>23</v>
      </c>
      <c r="D77" s="60" t="s">
        <v>80</v>
      </c>
      <c r="E77" s="60" t="s">
        <v>6</v>
      </c>
      <c r="F77" s="40">
        <f aca="true" t="shared" si="5" ref="F77:G83">F78</f>
        <v>37414.27</v>
      </c>
      <c r="G77" s="23">
        <f t="shared" si="5"/>
        <v>37414.27</v>
      </c>
      <c r="H77" s="36">
        <f t="shared" si="4"/>
        <v>1</v>
      </c>
    </row>
    <row r="78" spans="1:8" s="3" customFormat="1" ht="19.5" customHeight="1" outlineLevel="4">
      <c r="A78" s="4" t="s">
        <v>64</v>
      </c>
      <c r="B78" s="57" t="s">
        <v>38</v>
      </c>
      <c r="C78" s="57" t="s">
        <v>63</v>
      </c>
      <c r="D78" s="57" t="s">
        <v>80</v>
      </c>
      <c r="E78" s="57" t="s">
        <v>6</v>
      </c>
      <c r="F78" s="42">
        <f t="shared" si="5"/>
        <v>37414.27</v>
      </c>
      <c r="G78" s="20">
        <f t="shared" si="5"/>
        <v>37414.27</v>
      </c>
      <c r="H78" s="35">
        <f t="shared" si="4"/>
        <v>1</v>
      </c>
    </row>
    <row r="79" spans="1:8" s="3" customFormat="1" ht="50.25" customHeight="1" outlineLevel="4">
      <c r="A79" s="4" t="s">
        <v>156</v>
      </c>
      <c r="B79" s="57" t="s">
        <v>38</v>
      </c>
      <c r="C79" s="57" t="s">
        <v>63</v>
      </c>
      <c r="D79" s="57" t="s">
        <v>103</v>
      </c>
      <c r="E79" s="57" t="s">
        <v>6</v>
      </c>
      <c r="F79" s="42">
        <f>F81</f>
        <v>37414.27</v>
      </c>
      <c r="G79" s="20">
        <f>G81</f>
        <v>37414.27</v>
      </c>
      <c r="H79" s="35">
        <f t="shared" si="4"/>
        <v>1</v>
      </c>
    </row>
    <row r="80" spans="1:8" s="3" customFormat="1" ht="65.25" customHeight="1" outlineLevel="4">
      <c r="A80" s="4" t="s">
        <v>173</v>
      </c>
      <c r="B80" s="57" t="s">
        <v>38</v>
      </c>
      <c r="C80" s="57" t="s">
        <v>63</v>
      </c>
      <c r="D80" s="57" t="s">
        <v>129</v>
      </c>
      <c r="E80" s="57" t="s">
        <v>6</v>
      </c>
      <c r="F80" s="42">
        <f>F81</f>
        <v>37414.27</v>
      </c>
      <c r="G80" s="20">
        <f>G81</f>
        <v>37414.27</v>
      </c>
      <c r="H80" s="35">
        <f t="shared" si="4"/>
        <v>1</v>
      </c>
    </row>
    <row r="81" spans="1:8" s="3" customFormat="1" ht="50.25" customHeight="1" outlineLevel="3">
      <c r="A81" s="4" t="s">
        <v>128</v>
      </c>
      <c r="B81" s="57" t="s">
        <v>38</v>
      </c>
      <c r="C81" s="57" t="s">
        <v>63</v>
      </c>
      <c r="D81" s="57" t="s">
        <v>127</v>
      </c>
      <c r="E81" s="57" t="s">
        <v>6</v>
      </c>
      <c r="F81" s="42">
        <f t="shared" si="5"/>
        <v>37414.27</v>
      </c>
      <c r="G81" s="20">
        <f t="shared" si="5"/>
        <v>37414.27</v>
      </c>
      <c r="H81" s="35">
        <f t="shared" si="4"/>
        <v>1</v>
      </c>
    </row>
    <row r="82" spans="1:8" s="3" customFormat="1" ht="48" customHeight="1" outlineLevel="4">
      <c r="A82" s="4" t="s">
        <v>97</v>
      </c>
      <c r="B82" s="57" t="s">
        <v>38</v>
      </c>
      <c r="C82" s="57" t="s">
        <v>63</v>
      </c>
      <c r="D82" s="57" t="s">
        <v>127</v>
      </c>
      <c r="E82" s="57" t="s">
        <v>11</v>
      </c>
      <c r="F82" s="42">
        <f t="shared" si="5"/>
        <v>37414.27</v>
      </c>
      <c r="G82" s="20">
        <f t="shared" si="5"/>
        <v>37414.27</v>
      </c>
      <c r="H82" s="35">
        <f t="shared" si="4"/>
        <v>1</v>
      </c>
    </row>
    <row r="83" spans="1:8" s="3" customFormat="1" ht="51" customHeight="1" outlineLevel="4">
      <c r="A83" s="4" t="s">
        <v>114</v>
      </c>
      <c r="B83" s="57" t="s">
        <v>38</v>
      </c>
      <c r="C83" s="57" t="s">
        <v>63</v>
      </c>
      <c r="D83" s="57" t="s">
        <v>127</v>
      </c>
      <c r="E83" s="57" t="s">
        <v>39</v>
      </c>
      <c r="F83" s="42">
        <f t="shared" si="5"/>
        <v>37414.27</v>
      </c>
      <c r="G83" s="20">
        <f t="shared" si="5"/>
        <v>37414.27</v>
      </c>
      <c r="H83" s="35">
        <f t="shared" si="4"/>
        <v>1</v>
      </c>
    </row>
    <row r="84" spans="1:8" s="3" customFormat="1" ht="49.5" customHeight="1" outlineLevel="5">
      <c r="A84" s="4" t="s">
        <v>126</v>
      </c>
      <c r="B84" s="57" t="s">
        <v>38</v>
      </c>
      <c r="C84" s="57" t="s">
        <v>63</v>
      </c>
      <c r="D84" s="57" t="s">
        <v>127</v>
      </c>
      <c r="E84" s="57" t="s">
        <v>12</v>
      </c>
      <c r="F84" s="42">
        <v>37414.27</v>
      </c>
      <c r="G84" s="20">
        <v>37414.27</v>
      </c>
      <c r="H84" s="35">
        <f t="shared" si="4"/>
        <v>1</v>
      </c>
    </row>
    <row r="85" spans="1:8" s="3" customFormat="1" ht="19.5" customHeight="1" hidden="1" outlineLevel="5">
      <c r="A85" s="7" t="s">
        <v>76</v>
      </c>
      <c r="B85" s="57" t="s">
        <v>38</v>
      </c>
      <c r="C85" s="57" t="s">
        <v>77</v>
      </c>
      <c r="D85" s="57" t="s">
        <v>80</v>
      </c>
      <c r="E85" s="57" t="s">
        <v>6</v>
      </c>
      <c r="F85" s="42">
        <f aca="true" t="shared" si="6" ref="F85:G90">F86</f>
        <v>0</v>
      </c>
      <c r="G85" s="20">
        <f t="shared" si="6"/>
        <v>0</v>
      </c>
      <c r="H85" s="35" t="e">
        <f t="shared" si="4"/>
        <v>#DIV/0!</v>
      </c>
    </row>
    <row r="86" spans="1:8" s="3" customFormat="1" ht="35.25" customHeight="1" hidden="1" outlineLevel="5">
      <c r="A86" s="4" t="s">
        <v>125</v>
      </c>
      <c r="B86" s="57" t="s">
        <v>38</v>
      </c>
      <c r="C86" s="57" t="s">
        <v>122</v>
      </c>
      <c r="D86" s="57" t="s">
        <v>80</v>
      </c>
      <c r="E86" s="57" t="s">
        <v>6</v>
      </c>
      <c r="F86" s="42">
        <f t="shared" si="6"/>
        <v>0</v>
      </c>
      <c r="G86" s="20">
        <f t="shared" si="6"/>
        <v>0</v>
      </c>
      <c r="H86" s="35" t="e">
        <f t="shared" si="4"/>
        <v>#DIV/0!</v>
      </c>
    </row>
    <row r="87" spans="1:8" s="8" customFormat="1" ht="19.5" customHeight="1" hidden="1" outlineLevel="5">
      <c r="A87" s="4" t="s">
        <v>62</v>
      </c>
      <c r="B87" s="57" t="s">
        <v>38</v>
      </c>
      <c r="C87" s="57" t="s">
        <v>122</v>
      </c>
      <c r="D87" s="57" t="s">
        <v>81</v>
      </c>
      <c r="E87" s="57" t="s">
        <v>6</v>
      </c>
      <c r="F87" s="42">
        <f t="shared" si="6"/>
        <v>0</v>
      </c>
      <c r="G87" s="20">
        <f t="shared" si="6"/>
        <v>0</v>
      </c>
      <c r="H87" s="35" t="e">
        <f t="shared" si="4"/>
        <v>#DIV/0!</v>
      </c>
    </row>
    <row r="88" spans="1:8" s="3" customFormat="1" ht="61.5" customHeight="1" hidden="1" outlineLevel="5">
      <c r="A88" s="4" t="s">
        <v>124</v>
      </c>
      <c r="B88" s="57" t="s">
        <v>38</v>
      </c>
      <c r="C88" s="57" t="s">
        <v>122</v>
      </c>
      <c r="D88" s="57" t="s">
        <v>123</v>
      </c>
      <c r="E88" s="57" t="s">
        <v>6</v>
      </c>
      <c r="F88" s="42">
        <f t="shared" si="6"/>
        <v>0</v>
      </c>
      <c r="G88" s="20">
        <f t="shared" si="6"/>
        <v>0</v>
      </c>
      <c r="H88" s="35" t="e">
        <f t="shared" si="4"/>
        <v>#DIV/0!</v>
      </c>
    </row>
    <row r="89" spans="1:8" s="3" customFormat="1" ht="51" customHeight="1" hidden="1" outlineLevel="5">
      <c r="A89" s="4" t="s">
        <v>97</v>
      </c>
      <c r="B89" s="57" t="s">
        <v>38</v>
      </c>
      <c r="C89" s="57" t="s">
        <v>122</v>
      </c>
      <c r="D89" s="57" t="s">
        <v>123</v>
      </c>
      <c r="E89" s="57" t="s">
        <v>11</v>
      </c>
      <c r="F89" s="42">
        <f t="shared" si="6"/>
        <v>0</v>
      </c>
      <c r="G89" s="20">
        <f t="shared" si="6"/>
        <v>0</v>
      </c>
      <c r="H89" s="35" t="e">
        <f t="shared" si="4"/>
        <v>#DIV/0!</v>
      </c>
    </row>
    <row r="90" spans="1:8" s="3" customFormat="1" ht="49.5" customHeight="1" hidden="1" outlineLevel="5">
      <c r="A90" s="4" t="s">
        <v>114</v>
      </c>
      <c r="B90" s="57" t="s">
        <v>38</v>
      </c>
      <c r="C90" s="57" t="s">
        <v>122</v>
      </c>
      <c r="D90" s="57" t="s">
        <v>123</v>
      </c>
      <c r="E90" s="57" t="s">
        <v>39</v>
      </c>
      <c r="F90" s="42">
        <f t="shared" si="6"/>
        <v>0</v>
      </c>
      <c r="G90" s="20">
        <f t="shared" si="6"/>
        <v>0</v>
      </c>
      <c r="H90" s="35" t="e">
        <f t="shared" si="4"/>
        <v>#DIV/0!</v>
      </c>
    </row>
    <row r="91" spans="1:8" s="3" customFormat="1" ht="48.75" customHeight="1" hidden="1" outlineLevel="5">
      <c r="A91" s="4" t="s">
        <v>126</v>
      </c>
      <c r="B91" s="57" t="s">
        <v>38</v>
      </c>
      <c r="C91" s="57" t="s">
        <v>122</v>
      </c>
      <c r="D91" s="57" t="s">
        <v>123</v>
      </c>
      <c r="E91" s="57" t="s">
        <v>12</v>
      </c>
      <c r="F91" s="42">
        <v>0</v>
      </c>
      <c r="G91" s="20">
        <v>0</v>
      </c>
      <c r="H91" s="35" t="e">
        <f t="shared" si="4"/>
        <v>#DIV/0!</v>
      </c>
    </row>
    <row r="92" spans="1:8" s="3" customFormat="1" ht="14.25" customHeight="1" outlineLevel="5">
      <c r="A92" s="24" t="s">
        <v>76</v>
      </c>
      <c r="B92" s="57" t="s">
        <v>38</v>
      </c>
      <c r="C92" s="60" t="s">
        <v>77</v>
      </c>
      <c r="D92" s="60" t="s">
        <v>80</v>
      </c>
      <c r="E92" s="60" t="s">
        <v>6</v>
      </c>
      <c r="F92" s="40">
        <f>F94</f>
        <v>12700</v>
      </c>
      <c r="G92" s="23">
        <f>G94</f>
        <v>12700</v>
      </c>
      <c r="H92" s="36">
        <f t="shared" si="4"/>
        <v>1</v>
      </c>
    </row>
    <row r="93" spans="1:8" s="3" customFormat="1" ht="34.5" customHeight="1" outlineLevel="5">
      <c r="A93" s="4" t="s">
        <v>125</v>
      </c>
      <c r="B93" s="57" t="s">
        <v>38</v>
      </c>
      <c r="C93" s="57" t="s">
        <v>122</v>
      </c>
      <c r="D93" s="57" t="s">
        <v>80</v>
      </c>
      <c r="E93" s="57" t="s">
        <v>6</v>
      </c>
      <c r="F93" s="42">
        <f aca="true" t="shared" si="7" ref="F93:G98">F94</f>
        <v>12700</v>
      </c>
      <c r="G93" s="20">
        <f t="shared" si="7"/>
        <v>12700</v>
      </c>
      <c r="H93" s="35">
        <f t="shared" si="4"/>
        <v>1</v>
      </c>
    </row>
    <row r="94" spans="1:8" s="3" customFormat="1" ht="15" customHeight="1" outlineLevel="5">
      <c r="A94" s="58" t="s">
        <v>62</v>
      </c>
      <c r="B94" s="57" t="s">
        <v>38</v>
      </c>
      <c r="C94" s="61" t="s">
        <v>122</v>
      </c>
      <c r="D94" s="61" t="s">
        <v>81</v>
      </c>
      <c r="E94" s="61" t="s">
        <v>6</v>
      </c>
      <c r="F94" s="42">
        <f t="shared" si="7"/>
        <v>12700</v>
      </c>
      <c r="G94" s="20">
        <f t="shared" si="7"/>
        <v>12700</v>
      </c>
      <c r="H94" s="35">
        <f t="shared" si="4"/>
        <v>1</v>
      </c>
    </row>
    <row r="95" spans="1:8" s="3" customFormat="1" ht="30.75" customHeight="1" outlineLevel="5">
      <c r="A95" s="4" t="s">
        <v>185</v>
      </c>
      <c r="B95" s="57" t="s">
        <v>38</v>
      </c>
      <c r="C95" s="57" t="s">
        <v>122</v>
      </c>
      <c r="D95" s="57" t="s">
        <v>186</v>
      </c>
      <c r="E95" s="57" t="s">
        <v>6</v>
      </c>
      <c r="F95" s="42">
        <f t="shared" si="7"/>
        <v>12700</v>
      </c>
      <c r="G95" s="20">
        <f t="shared" si="7"/>
        <v>12700</v>
      </c>
      <c r="H95" s="35">
        <f t="shared" si="4"/>
        <v>1</v>
      </c>
    </row>
    <row r="96" spans="1:8" s="3" customFormat="1" ht="66.75" customHeight="1" outlineLevel="5">
      <c r="A96" s="4" t="s">
        <v>124</v>
      </c>
      <c r="B96" s="57" t="s">
        <v>38</v>
      </c>
      <c r="C96" s="57" t="s">
        <v>122</v>
      </c>
      <c r="D96" s="57" t="s">
        <v>123</v>
      </c>
      <c r="E96" s="57" t="s">
        <v>6</v>
      </c>
      <c r="F96" s="42">
        <f t="shared" si="7"/>
        <v>12700</v>
      </c>
      <c r="G96" s="20">
        <f t="shared" si="7"/>
        <v>12700</v>
      </c>
      <c r="H96" s="35">
        <f t="shared" si="4"/>
        <v>1</v>
      </c>
    </row>
    <row r="97" spans="1:8" s="3" customFormat="1" ht="48.75" customHeight="1" outlineLevel="5">
      <c r="A97" s="30" t="s">
        <v>97</v>
      </c>
      <c r="B97" s="57" t="s">
        <v>38</v>
      </c>
      <c r="C97" s="57" t="s">
        <v>122</v>
      </c>
      <c r="D97" s="57" t="s">
        <v>123</v>
      </c>
      <c r="E97" s="57" t="s">
        <v>11</v>
      </c>
      <c r="F97" s="42">
        <f t="shared" si="7"/>
        <v>12700</v>
      </c>
      <c r="G97" s="20">
        <f t="shared" si="7"/>
        <v>12700</v>
      </c>
      <c r="H97" s="35">
        <f t="shared" si="4"/>
        <v>1</v>
      </c>
    </row>
    <row r="98" spans="1:8" s="3" customFormat="1" ht="56.25" customHeight="1" outlineLevel="5">
      <c r="A98" s="31" t="s">
        <v>114</v>
      </c>
      <c r="B98" s="57" t="s">
        <v>38</v>
      </c>
      <c r="C98" s="57" t="s">
        <v>122</v>
      </c>
      <c r="D98" s="57" t="s">
        <v>123</v>
      </c>
      <c r="E98" s="57" t="s">
        <v>39</v>
      </c>
      <c r="F98" s="42">
        <f t="shared" si="7"/>
        <v>12700</v>
      </c>
      <c r="G98" s="20">
        <f t="shared" si="7"/>
        <v>12700</v>
      </c>
      <c r="H98" s="35">
        <f t="shared" si="4"/>
        <v>1</v>
      </c>
    </row>
    <row r="99" spans="1:8" s="3" customFormat="1" ht="55.5" customHeight="1" outlineLevel="5">
      <c r="A99" s="4" t="s">
        <v>167</v>
      </c>
      <c r="B99" s="57" t="s">
        <v>38</v>
      </c>
      <c r="C99" s="57" t="s">
        <v>122</v>
      </c>
      <c r="D99" s="57" t="s">
        <v>123</v>
      </c>
      <c r="E99" s="57" t="s">
        <v>12</v>
      </c>
      <c r="F99" s="42">
        <v>12700</v>
      </c>
      <c r="G99" s="20">
        <v>12700</v>
      </c>
      <c r="H99" s="35">
        <f t="shared" si="4"/>
        <v>1</v>
      </c>
    </row>
    <row r="100" spans="1:8" s="3" customFormat="1" ht="33.75" customHeight="1" outlineLevel="5">
      <c r="A100" s="24" t="s">
        <v>24</v>
      </c>
      <c r="B100" s="25" t="s">
        <v>38</v>
      </c>
      <c r="C100" s="25" t="s">
        <v>25</v>
      </c>
      <c r="D100" s="25" t="s">
        <v>80</v>
      </c>
      <c r="E100" s="25" t="s">
        <v>6</v>
      </c>
      <c r="F100" s="23">
        <f>F145+F101</f>
        <v>29152782.34</v>
      </c>
      <c r="G100" s="23">
        <f>G145+G101</f>
        <v>21313414.279999997</v>
      </c>
      <c r="H100" s="36">
        <f t="shared" si="4"/>
        <v>0.7310936579372821</v>
      </c>
    </row>
    <row r="101" spans="1:8" s="3" customFormat="1" ht="18.75" customHeight="1" outlineLevel="1">
      <c r="A101" s="4" t="s">
        <v>40</v>
      </c>
      <c r="B101" s="19" t="s">
        <v>38</v>
      </c>
      <c r="C101" s="19" t="s">
        <v>41</v>
      </c>
      <c r="D101" s="19" t="s">
        <v>80</v>
      </c>
      <c r="E101" s="19" t="s">
        <v>6</v>
      </c>
      <c r="F101" s="20">
        <f>F102+F119</f>
        <v>29146333.46</v>
      </c>
      <c r="G101" s="20">
        <f>G102+G119</f>
        <v>21306965.4</v>
      </c>
      <c r="H101" s="35">
        <f t="shared" si="4"/>
        <v>0.731034160068242</v>
      </c>
    </row>
    <row r="102" spans="1:8" s="3" customFormat="1" ht="51.75" customHeight="1" outlineLevel="1">
      <c r="A102" s="58" t="s">
        <v>156</v>
      </c>
      <c r="B102" s="57" t="s">
        <v>38</v>
      </c>
      <c r="C102" s="57" t="s">
        <v>41</v>
      </c>
      <c r="D102" s="19" t="s">
        <v>103</v>
      </c>
      <c r="E102" s="19" t="s">
        <v>6</v>
      </c>
      <c r="F102" s="20">
        <f>F103</f>
        <v>18892281.54</v>
      </c>
      <c r="G102" s="20">
        <f>G103</f>
        <v>18300273.48</v>
      </c>
      <c r="H102" s="35">
        <f t="shared" si="4"/>
        <v>0.9686640251074726</v>
      </c>
    </row>
    <row r="103" spans="1:8" s="3" customFormat="1" ht="68.25" customHeight="1" outlineLevel="1">
      <c r="A103" s="4" t="s">
        <v>157</v>
      </c>
      <c r="B103" s="57" t="s">
        <v>38</v>
      </c>
      <c r="C103" s="57" t="s">
        <v>41</v>
      </c>
      <c r="D103" s="19" t="s">
        <v>134</v>
      </c>
      <c r="E103" s="19" t="s">
        <v>6</v>
      </c>
      <c r="F103" s="20">
        <f>F107+F111+F115</f>
        <v>18892281.54</v>
      </c>
      <c r="G103" s="20">
        <f>G107+G111+G115</f>
        <v>18300273.48</v>
      </c>
      <c r="H103" s="35">
        <f t="shared" si="4"/>
        <v>0.9686640251074726</v>
      </c>
    </row>
    <row r="104" spans="1:8" s="3" customFormat="1" ht="66.75" customHeight="1" hidden="1" outlineLevel="1">
      <c r="A104" s="4" t="s">
        <v>141</v>
      </c>
      <c r="B104" s="19" t="s">
        <v>38</v>
      </c>
      <c r="C104" s="19" t="s">
        <v>41</v>
      </c>
      <c r="D104" s="19" t="s">
        <v>142</v>
      </c>
      <c r="E104" s="19" t="s">
        <v>11</v>
      </c>
      <c r="F104" s="20">
        <f>F105</f>
        <v>0</v>
      </c>
      <c r="G104" s="20">
        <f>G105</f>
        <v>0</v>
      </c>
      <c r="H104" s="35" t="e">
        <f t="shared" si="4"/>
        <v>#DIV/0!</v>
      </c>
    </row>
    <row r="105" spans="1:8" s="3" customFormat="1" ht="66.75" customHeight="1" hidden="1" outlineLevel="1">
      <c r="A105" s="4" t="s">
        <v>141</v>
      </c>
      <c r="B105" s="19" t="s">
        <v>38</v>
      </c>
      <c r="C105" s="19" t="s">
        <v>41</v>
      </c>
      <c r="D105" s="19" t="s">
        <v>142</v>
      </c>
      <c r="E105" s="19" t="s">
        <v>39</v>
      </c>
      <c r="F105" s="20">
        <f>F106</f>
        <v>0</v>
      </c>
      <c r="G105" s="20">
        <f>G106</f>
        <v>0</v>
      </c>
      <c r="H105" s="35" t="e">
        <f t="shared" si="4"/>
        <v>#DIV/0!</v>
      </c>
    </row>
    <row r="106" spans="1:8" s="3" customFormat="1" ht="53.25" customHeight="1" hidden="1" outlineLevel="1">
      <c r="A106" s="4" t="s">
        <v>126</v>
      </c>
      <c r="B106" s="19" t="s">
        <v>38</v>
      </c>
      <c r="C106" s="19" t="s">
        <v>41</v>
      </c>
      <c r="D106" s="19" t="s">
        <v>142</v>
      </c>
      <c r="E106" s="19" t="s">
        <v>12</v>
      </c>
      <c r="F106" s="20">
        <v>0</v>
      </c>
      <c r="G106" s="20">
        <v>0</v>
      </c>
      <c r="H106" s="35" t="e">
        <f t="shared" si="4"/>
        <v>#DIV/0!</v>
      </c>
    </row>
    <row r="107" spans="1:8" s="3" customFormat="1" ht="65.25" customHeight="1" outlineLevel="1">
      <c r="A107" s="4" t="s">
        <v>121</v>
      </c>
      <c r="B107" s="19" t="s">
        <v>38</v>
      </c>
      <c r="C107" s="19" t="s">
        <v>41</v>
      </c>
      <c r="D107" s="19" t="s">
        <v>120</v>
      </c>
      <c r="E107" s="19" t="s">
        <v>6</v>
      </c>
      <c r="F107" s="20">
        <f aca="true" t="shared" si="8" ref="F107:G109">F108</f>
        <v>6733000</v>
      </c>
      <c r="G107" s="20">
        <f t="shared" si="8"/>
        <v>6531836.26</v>
      </c>
      <c r="H107" s="35">
        <f t="shared" si="4"/>
        <v>0.9701227179563344</v>
      </c>
    </row>
    <row r="108" spans="1:8" s="3" customFormat="1" ht="48.75" customHeight="1" outlineLevel="1">
      <c r="A108" s="4" t="s">
        <v>97</v>
      </c>
      <c r="B108" s="19" t="s">
        <v>38</v>
      </c>
      <c r="C108" s="19" t="s">
        <v>41</v>
      </c>
      <c r="D108" s="19" t="s">
        <v>120</v>
      </c>
      <c r="E108" s="19" t="s">
        <v>11</v>
      </c>
      <c r="F108" s="20">
        <f t="shared" si="8"/>
        <v>6733000</v>
      </c>
      <c r="G108" s="20">
        <f t="shared" si="8"/>
        <v>6531836.26</v>
      </c>
      <c r="H108" s="35">
        <f t="shared" si="4"/>
        <v>0.9701227179563344</v>
      </c>
    </row>
    <row r="109" spans="1:8" s="3" customFormat="1" ht="31.5" customHeight="1" outlineLevel="1">
      <c r="A109" s="4" t="s">
        <v>89</v>
      </c>
      <c r="B109" s="19" t="s">
        <v>38</v>
      </c>
      <c r="C109" s="19" t="s">
        <v>41</v>
      </c>
      <c r="D109" s="19" t="s">
        <v>120</v>
      </c>
      <c r="E109" s="19" t="s">
        <v>39</v>
      </c>
      <c r="F109" s="20">
        <f t="shared" si="8"/>
        <v>6733000</v>
      </c>
      <c r="G109" s="20">
        <f t="shared" si="8"/>
        <v>6531836.26</v>
      </c>
      <c r="H109" s="35">
        <f t="shared" si="4"/>
        <v>0.9701227179563344</v>
      </c>
    </row>
    <row r="110" spans="1:8" s="3" customFormat="1" ht="47.25" customHeight="1" outlineLevel="2">
      <c r="A110" s="4" t="s">
        <v>126</v>
      </c>
      <c r="B110" s="19" t="s">
        <v>38</v>
      </c>
      <c r="C110" s="19" t="s">
        <v>41</v>
      </c>
      <c r="D110" s="19" t="s">
        <v>120</v>
      </c>
      <c r="E110" s="19" t="s">
        <v>12</v>
      </c>
      <c r="F110" s="20">
        <v>6733000</v>
      </c>
      <c r="G110" s="20">
        <v>6531836.26</v>
      </c>
      <c r="H110" s="35">
        <f t="shared" si="4"/>
        <v>0.9701227179563344</v>
      </c>
    </row>
    <row r="111" spans="1:8" s="3" customFormat="1" ht="55.5" customHeight="1" outlineLevel="3">
      <c r="A111" s="4" t="s">
        <v>119</v>
      </c>
      <c r="B111" s="19" t="s">
        <v>38</v>
      </c>
      <c r="C111" s="19" t="s">
        <v>41</v>
      </c>
      <c r="D111" s="19" t="s">
        <v>118</v>
      </c>
      <c r="E111" s="19" t="s">
        <v>6</v>
      </c>
      <c r="F111" s="20">
        <f aca="true" t="shared" si="9" ref="F111:G113">F112</f>
        <v>2949312</v>
      </c>
      <c r="G111" s="20">
        <f t="shared" si="9"/>
        <v>2949312</v>
      </c>
      <c r="H111" s="35">
        <f t="shared" si="4"/>
        <v>1</v>
      </c>
    </row>
    <row r="112" spans="1:8" s="3" customFormat="1" ht="50.25" customHeight="1" outlineLevel="3">
      <c r="A112" s="4" t="s">
        <v>97</v>
      </c>
      <c r="B112" s="19" t="s">
        <v>38</v>
      </c>
      <c r="C112" s="19" t="s">
        <v>41</v>
      </c>
      <c r="D112" s="19" t="s">
        <v>118</v>
      </c>
      <c r="E112" s="19" t="s">
        <v>11</v>
      </c>
      <c r="F112" s="20">
        <f t="shared" si="9"/>
        <v>2949312</v>
      </c>
      <c r="G112" s="20">
        <f t="shared" si="9"/>
        <v>2949312</v>
      </c>
      <c r="H112" s="35">
        <f t="shared" si="4"/>
        <v>1</v>
      </c>
    </row>
    <row r="113" spans="1:8" s="3" customFormat="1" ht="32.25" customHeight="1" outlineLevel="4">
      <c r="A113" s="4" t="s">
        <v>89</v>
      </c>
      <c r="B113" s="19" t="s">
        <v>38</v>
      </c>
      <c r="C113" s="19" t="s">
        <v>41</v>
      </c>
      <c r="D113" s="19" t="s">
        <v>118</v>
      </c>
      <c r="E113" s="19" t="s">
        <v>39</v>
      </c>
      <c r="F113" s="20">
        <f t="shared" si="9"/>
        <v>2949312</v>
      </c>
      <c r="G113" s="20">
        <f t="shared" si="9"/>
        <v>2949312</v>
      </c>
      <c r="H113" s="35">
        <f t="shared" si="4"/>
        <v>1</v>
      </c>
    </row>
    <row r="114" spans="1:8" s="3" customFormat="1" ht="33.75" customHeight="1" outlineLevel="5">
      <c r="A114" s="4" t="s">
        <v>90</v>
      </c>
      <c r="B114" s="19" t="s">
        <v>38</v>
      </c>
      <c r="C114" s="19" t="s">
        <v>41</v>
      </c>
      <c r="D114" s="19" t="s">
        <v>118</v>
      </c>
      <c r="E114" s="19" t="s">
        <v>12</v>
      </c>
      <c r="F114" s="20">
        <v>2949312</v>
      </c>
      <c r="G114" s="20">
        <v>2949312</v>
      </c>
      <c r="H114" s="35">
        <f t="shared" si="4"/>
        <v>1</v>
      </c>
    </row>
    <row r="115" spans="1:8" s="3" customFormat="1" ht="51.75" customHeight="1" outlineLevel="4">
      <c r="A115" s="4" t="s">
        <v>117</v>
      </c>
      <c r="B115" s="19" t="s">
        <v>38</v>
      </c>
      <c r="C115" s="19" t="s">
        <v>41</v>
      </c>
      <c r="D115" s="19" t="s">
        <v>116</v>
      </c>
      <c r="E115" s="19" t="s">
        <v>6</v>
      </c>
      <c r="F115" s="20">
        <f aca="true" t="shared" si="10" ref="F115:G117">F116</f>
        <v>9209969.54</v>
      </c>
      <c r="G115" s="20">
        <f t="shared" si="10"/>
        <v>8819125.22</v>
      </c>
      <c r="H115" s="35">
        <f t="shared" si="4"/>
        <v>0.957562908508816</v>
      </c>
    </row>
    <row r="116" spans="1:8" s="3" customFormat="1" ht="52.5" customHeight="1" outlineLevel="4">
      <c r="A116" s="4" t="s">
        <v>97</v>
      </c>
      <c r="B116" s="19" t="s">
        <v>38</v>
      </c>
      <c r="C116" s="19" t="s">
        <v>41</v>
      </c>
      <c r="D116" s="19" t="s">
        <v>116</v>
      </c>
      <c r="E116" s="19" t="s">
        <v>11</v>
      </c>
      <c r="F116" s="20">
        <f t="shared" si="10"/>
        <v>9209969.54</v>
      </c>
      <c r="G116" s="20">
        <f t="shared" si="10"/>
        <v>8819125.22</v>
      </c>
      <c r="H116" s="35">
        <f t="shared" si="4"/>
        <v>0.957562908508816</v>
      </c>
    </row>
    <row r="117" spans="1:8" s="3" customFormat="1" ht="31.5" customHeight="1" outlineLevel="5">
      <c r="A117" s="4" t="s">
        <v>89</v>
      </c>
      <c r="B117" s="19" t="s">
        <v>38</v>
      </c>
      <c r="C117" s="19" t="s">
        <v>41</v>
      </c>
      <c r="D117" s="19" t="s">
        <v>116</v>
      </c>
      <c r="E117" s="19" t="s">
        <v>39</v>
      </c>
      <c r="F117" s="20">
        <f t="shared" si="10"/>
        <v>9209969.54</v>
      </c>
      <c r="G117" s="20">
        <f t="shared" si="10"/>
        <v>8819125.22</v>
      </c>
      <c r="H117" s="35">
        <f t="shared" si="4"/>
        <v>0.957562908508816</v>
      </c>
    </row>
    <row r="118" spans="1:8" s="3" customFormat="1" ht="50.25" customHeight="1" outlineLevel="5">
      <c r="A118" s="4" t="s">
        <v>126</v>
      </c>
      <c r="B118" s="19" t="s">
        <v>38</v>
      </c>
      <c r="C118" s="19" t="s">
        <v>41</v>
      </c>
      <c r="D118" s="19" t="s">
        <v>116</v>
      </c>
      <c r="E118" s="19" t="s">
        <v>12</v>
      </c>
      <c r="F118" s="20">
        <v>9209969.54</v>
      </c>
      <c r="G118" s="20">
        <v>8819125.22</v>
      </c>
      <c r="H118" s="35">
        <f t="shared" si="4"/>
        <v>0.957562908508816</v>
      </c>
    </row>
    <row r="119" spans="1:8" s="3" customFormat="1" ht="96.75" customHeight="1" outlineLevel="5">
      <c r="A119" s="4" t="s">
        <v>155</v>
      </c>
      <c r="B119" s="19" t="s">
        <v>38</v>
      </c>
      <c r="C119" s="19" t="s">
        <v>41</v>
      </c>
      <c r="D119" s="19" t="s">
        <v>139</v>
      </c>
      <c r="E119" s="19" t="s">
        <v>6</v>
      </c>
      <c r="F119" s="20">
        <f>F120+F129</f>
        <v>10254051.920000002</v>
      </c>
      <c r="G119" s="20">
        <f>G120+G129</f>
        <v>3006691.92</v>
      </c>
      <c r="H119" s="35">
        <f t="shared" si="4"/>
        <v>0.29321988453516623</v>
      </c>
    </row>
    <row r="120" spans="1:8" s="3" customFormat="1" ht="30.75" customHeight="1" hidden="1" outlineLevel="5">
      <c r="A120" s="24" t="s">
        <v>174</v>
      </c>
      <c r="B120" s="25" t="s">
        <v>38</v>
      </c>
      <c r="C120" s="25" t="s">
        <v>41</v>
      </c>
      <c r="D120" s="25" t="s">
        <v>175</v>
      </c>
      <c r="E120" s="25" t="s">
        <v>6</v>
      </c>
      <c r="F120" s="23">
        <f>F121+F125</f>
        <v>0</v>
      </c>
      <c r="G120" s="23">
        <f>G121+G125</f>
        <v>0</v>
      </c>
      <c r="H120" s="35" t="e">
        <f t="shared" si="4"/>
        <v>#DIV/0!</v>
      </c>
    </row>
    <row r="121" spans="1:8" s="3" customFormat="1" ht="79.5" customHeight="1" hidden="1" outlineLevel="5">
      <c r="A121" s="24" t="s">
        <v>154</v>
      </c>
      <c r="B121" s="25" t="s">
        <v>38</v>
      </c>
      <c r="C121" s="25" t="s">
        <v>41</v>
      </c>
      <c r="D121" s="25" t="s">
        <v>158</v>
      </c>
      <c r="E121" s="25" t="s">
        <v>6</v>
      </c>
      <c r="F121" s="23">
        <f aca="true" t="shared" si="11" ref="F121:G123">F122</f>
        <v>0</v>
      </c>
      <c r="G121" s="23">
        <f t="shared" si="11"/>
        <v>0</v>
      </c>
      <c r="H121" s="35" t="e">
        <f t="shared" si="4"/>
        <v>#DIV/0!</v>
      </c>
    </row>
    <row r="122" spans="1:8" s="3" customFormat="1" ht="50.25" customHeight="1" hidden="1" outlineLevel="5">
      <c r="A122" s="4" t="s">
        <v>97</v>
      </c>
      <c r="B122" s="19" t="s">
        <v>38</v>
      </c>
      <c r="C122" s="19" t="s">
        <v>41</v>
      </c>
      <c r="D122" s="19" t="s">
        <v>158</v>
      </c>
      <c r="E122" s="19" t="s">
        <v>11</v>
      </c>
      <c r="F122" s="20">
        <f t="shared" si="11"/>
        <v>0</v>
      </c>
      <c r="G122" s="20">
        <f t="shared" si="11"/>
        <v>0</v>
      </c>
      <c r="H122" s="35" t="e">
        <f t="shared" si="4"/>
        <v>#DIV/0!</v>
      </c>
    </row>
    <row r="123" spans="1:8" s="3" customFormat="1" ht="50.25" customHeight="1" hidden="1" outlineLevel="5">
      <c r="A123" s="4" t="s">
        <v>89</v>
      </c>
      <c r="B123" s="19" t="s">
        <v>38</v>
      </c>
      <c r="C123" s="19" t="s">
        <v>41</v>
      </c>
      <c r="D123" s="19" t="s">
        <v>158</v>
      </c>
      <c r="E123" s="19" t="s">
        <v>39</v>
      </c>
      <c r="F123" s="20">
        <f t="shared" si="11"/>
        <v>0</v>
      </c>
      <c r="G123" s="20">
        <f t="shared" si="11"/>
        <v>0</v>
      </c>
      <c r="H123" s="35" t="e">
        <f t="shared" si="4"/>
        <v>#DIV/0!</v>
      </c>
    </row>
    <row r="124" spans="1:8" s="3" customFormat="1" ht="50.25" customHeight="1" hidden="1" outlineLevel="5">
      <c r="A124" s="4" t="s">
        <v>126</v>
      </c>
      <c r="B124" s="19" t="s">
        <v>38</v>
      </c>
      <c r="C124" s="19" t="s">
        <v>41</v>
      </c>
      <c r="D124" s="19" t="s">
        <v>158</v>
      </c>
      <c r="E124" s="19" t="s">
        <v>12</v>
      </c>
      <c r="F124" s="20">
        <v>0</v>
      </c>
      <c r="G124" s="20">
        <v>0</v>
      </c>
      <c r="H124" s="35" t="e">
        <f t="shared" si="4"/>
        <v>#DIV/0!</v>
      </c>
    </row>
    <row r="125" spans="1:8" s="3" customFormat="1" ht="63.75" customHeight="1" hidden="1" outlineLevel="5">
      <c r="A125" s="29" t="s">
        <v>159</v>
      </c>
      <c r="B125" s="25" t="s">
        <v>38</v>
      </c>
      <c r="C125" s="25" t="s">
        <v>41</v>
      </c>
      <c r="D125" s="25" t="s">
        <v>160</v>
      </c>
      <c r="E125" s="25" t="s">
        <v>6</v>
      </c>
      <c r="F125" s="23">
        <f aca="true" t="shared" si="12" ref="F125:G127">F126</f>
        <v>0</v>
      </c>
      <c r="G125" s="23">
        <f t="shared" si="12"/>
        <v>0</v>
      </c>
      <c r="H125" s="35" t="e">
        <f t="shared" si="4"/>
        <v>#DIV/0!</v>
      </c>
    </row>
    <row r="126" spans="1:8" s="3" customFormat="1" ht="50.25" customHeight="1" hidden="1" outlineLevel="5">
      <c r="A126" s="4" t="s">
        <v>97</v>
      </c>
      <c r="B126" s="19" t="s">
        <v>38</v>
      </c>
      <c r="C126" s="19" t="s">
        <v>41</v>
      </c>
      <c r="D126" s="19" t="s">
        <v>160</v>
      </c>
      <c r="E126" s="19" t="s">
        <v>11</v>
      </c>
      <c r="F126" s="20">
        <f t="shared" si="12"/>
        <v>0</v>
      </c>
      <c r="G126" s="20">
        <f t="shared" si="12"/>
        <v>0</v>
      </c>
      <c r="H126" s="35" t="e">
        <f t="shared" si="4"/>
        <v>#DIV/0!</v>
      </c>
    </row>
    <row r="127" spans="1:8" s="3" customFormat="1" ht="50.25" customHeight="1" hidden="1" outlineLevel="5">
      <c r="A127" s="4" t="s">
        <v>89</v>
      </c>
      <c r="B127" s="19" t="s">
        <v>38</v>
      </c>
      <c r="C127" s="19" t="s">
        <v>41</v>
      </c>
      <c r="D127" s="19" t="s">
        <v>160</v>
      </c>
      <c r="E127" s="19" t="s">
        <v>39</v>
      </c>
      <c r="F127" s="20">
        <f t="shared" si="12"/>
        <v>0</v>
      </c>
      <c r="G127" s="20">
        <f t="shared" si="12"/>
        <v>0</v>
      </c>
      <c r="H127" s="35" t="e">
        <f t="shared" si="4"/>
        <v>#DIV/0!</v>
      </c>
    </row>
    <row r="128" spans="1:8" s="3" customFormat="1" ht="50.25" customHeight="1" hidden="1" outlineLevel="5">
      <c r="A128" s="4" t="s">
        <v>126</v>
      </c>
      <c r="B128" s="19" t="s">
        <v>38</v>
      </c>
      <c r="C128" s="19" t="s">
        <v>41</v>
      </c>
      <c r="D128" s="19" t="s">
        <v>160</v>
      </c>
      <c r="E128" s="19" t="s">
        <v>12</v>
      </c>
      <c r="F128" s="20">
        <v>0</v>
      </c>
      <c r="G128" s="20">
        <v>0</v>
      </c>
      <c r="H128" s="35" t="e">
        <f t="shared" si="4"/>
        <v>#DIV/0!</v>
      </c>
    </row>
    <row r="129" spans="1:8" s="3" customFormat="1" ht="108.75" customHeight="1" outlineLevel="5">
      <c r="A129" s="46" t="s">
        <v>155</v>
      </c>
      <c r="B129" s="19" t="s">
        <v>38</v>
      </c>
      <c r="C129" s="19" t="s">
        <v>41</v>
      </c>
      <c r="D129" s="19" t="s">
        <v>187</v>
      </c>
      <c r="E129" s="19" t="s">
        <v>6</v>
      </c>
      <c r="F129" s="20">
        <f>F131+F135+F139</f>
        <v>10254051.920000002</v>
      </c>
      <c r="G129" s="20">
        <f>G131+G135+G139</f>
        <v>3006691.92</v>
      </c>
      <c r="H129" s="35">
        <f t="shared" si="4"/>
        <v>0.29321988453516623</v>
      </c>
    </row>
    <row r="130" spans="1:8" s="3" customFormat="1" ht="108.75" customHeight="1" outlineLevel="5">
      <c r="A130" s="46" t="s">
        <v>188</v>
      </c>
      <c r="B130" s="19" t="s">
        <v>38</v>
      </c>
      <c r="C130" s="19" t="s">
        <v>41</v>
      </c>
      <c r="D130" s="19" t="s">
        <v>161</v>
      </c>
      <c r="E130" s="19" t="s">
        <v>6</v>
      </c>
      <c r="F130" s="20">
        <f>F131</f>
        <v>729129.31</v>
      </c>
      <c r="G130" s="20">
        <f>G131</f>
        <v>0.04</v>
      </c>
      <c r="H130" s="35">
        <f t="shared" si="4"/>
        <v>5.485995344227761E-08</v>
      </c>
    </row>
    <row r="131" spans="1:8" s="3" customFormat="1" ht="78.75" customHeight="1" outlineLevel="5">
      <c r="A131" s="46" t="s">
        <v>189</v>
      </c>
      <c r="B131" s="19" t="s">
        <v>38</v>
      </c>
      <c r="C131" s="19" t="s">
        <v>41</v>
      </c>
      <c r="D131" s="33" t="s">
        <v>162</v>
      </c>
      <c r="E131" s="19" t="s">
        <v>6</v>
      </c>
      <c r="F131" s="20">
        <f aca="true" t="shared" si="13" ref="F131:G133">F132</f>
        <v>729129.31</v>
      </c>
      <c r="G131" s="20">
        <f t="shared" si="13"/>
        <v>0.04</v>
      </c>
      <c r="H131" s="35">
        <f t="shared" si="4"/>
        <v>5.485995344227761E-08</v>
      </c>
    </row>
    <row r="132" spans="1:8" s="3" customFormat="1" ht="50.25" customHeight="1" outlineLevel="5">
      <c r="A132" s="4" t="s">
        <v>97</v>
      </c>
      <c r="B132" s="19" t="s">
        <v>38</v>
      </c>
      <c r="C132" s="19" t="s">
        <v>41</v>
      </c>
      <c r="D132" s="19" t="s">
        <v>163</v>
      </c>
      <c r="E132" s="19" t="s">
        <v>11</v>
      </c>
      <c r="F132" s="20">
        <f t="shared" si="13"/>
        <v>729129.31</v>
      </c>
      <c r="G132" s="20">
        <f t="shared" si="13"/>
        <v>0.04</v>
      </c>
      <c r="H132" s="35">
        <f t="shared" si="4"/>
        <v>5.485995344227761E-08</v>
      </c>
    </row>
    <row r="133" spans="1:8" s="3" customFormat="1" ht="50.25" customHeight="1" outlineLevel="5">
      <c r="A133" s="4" t="s">
        <v>89</v>
      </c>
      <c r="B133" s="19" t="s">
        <v>38</v>
      </c>
      <c r="C133" s="19" t="s">
        <v>41</v>
      </c>
      <c r="D133" s="19" t="s">
        <v>163</v>
      </c>
      <c r="E133" s="19" t="s">
        <v>39</v>
      </c>
      <c r="F133" s="20">
        <f t="shared" si="13"/>
        <v>729129.31</v>
      </c>
      <c r="G133" s="20">
        <f t="shared" si="13"/>
        <v>0.04</v>
      </c>
      <c r="H133" s="35">
        <f t="shared" si="4"/>
        <v>5.485995344227761E-08</v>
      </c>
    </row>
    <row r="134" spans="1:8" s="3" customFormat="1" ht="50.25" customHeight="1" outlineLevel="5">
      <c r="A134" s="4" t="s">
        <v>126</v>
      </c>
      <c r="B134" s="19" t="s">
        <v>38</v>
      </c>
      <c r="C134" s="19" t="s">
        <v>41</v>
      </c>
      <c r="D134" s="19" t="s">
        <v>163</v>
      </c>
      <c r="E134" s="19" t="s">
        <v>12</v>
      </c>
      <c r="F134" s="20">
        <v>729129.31</v>
      </c>
      <c r="G134" s="20">
        <v>0.04</v>
      </c>
      <c r="H134" s="35">
        <f t="shared" si="4"/>
        <v>5.485995344227761E-08</v>
      </c>
    </row>
    <row r="135" spans="1:8" s="3" customFormat="1" ht="93.75" customHeight="1" outlineLevel="5">
      <c r="A135" s="45" t="s">
        <v>164</v>
      </c>
      <c r="B135" s="19" t="s">
        <v>38</v>
      </c>
      <c r="C135" s="19" t="s">
        <v>41</v>
      </c>
      <c r="D135" s="33" t="s">
        <v>165</v>
      </c>
      <c r="E135" s="19" t="s">
        <v>6</v>
      </c>
      <c r="F135" s="20">
        <f aca="true" t="shared" si="14" ref="F135:G137">F136</f>
        <v>9429673.38</v>
      </c>
      <c r="G135" s="20">
        <f t="shared" si="14"/>
        <v>2976624.96</v>
      </c>
      <c r="H135" s="35">
        <f aca="true" t="shared" si="15" ref="H135:H198">G135/F135</f>
        <v>0.31566575426815047</v>
      </c>
    </row>
    <row r="136" spans="1:8" s="3" customFormat="1" ht="49.5" customHeight="1" outlineLevel="5">
      <c r="A136" s="4" t="s">
        <v>97</v>
      </c>
      <c r="B136" s="19" t="s">
        <v>38</v>
      </c>
      <c r="C136" s="19" t="s">
        <v>41</v>
      </c>
      <c r="D136" s="19" t="s">
        <v>166</v>
      </c>
      <c r="E136" s="19" t="s">
        <v>11</v>
      </c>
      <c r="F136" s="20">
        <f t="shared" si="14"/>
        <v>9429673.38</v>
      </c>
      <c r="G136" s="20">
        <f t="shared" si="14"/>
        <v>2976624.96</v>
      </c>
      <c r="H136" s="35">
        <f t="shared" si="15"/>
        <v>0.31566575426815047</v>
      </c>
    </row>
    <row r="137" spans="1:8" s="3" customFormat="1" ht="50.25" customHeight="1" outlineLevel="5">
      <c r="A137" s="4" t="s">
        <v>89</v>
      </c>
      <c r="B137" s="19" t="s">
        <v>38</v>
      </c>
      <c r="C137" s="19" t="s">
        <v>41</v>
      </c>
      <c r="D137" s="19" t="s">
        <v>166</v>
      </c>
      <c r="E137" s="19" t="s">
        <v>39</v>
      </c>
      <c r="F137" s="20">
        <f t="shared" si="14"/>
        <v>9429673.38</v>
      </c>
      <c r="G137" s="20">
        <f t="shared" si="14"/>
        <v>2976624.96</v>
      </c>
      <c r="H137" s="35">
        <f t="shared" si="15"/>
        <v>0.31566575426815047</v>
      </c>
    </row>
    <row r="138" spans="1:8" s="3" customFormat="1" ht="50.25" customHeight="1" outlineLevel="5">
      <c r="A138" s="4" t="s">
        <v>126</v>
      </c>
      <c r="B138" s="19" t="s">
        <v>38</v>
      </c>
      <c r="C138" s="19" t="s">
        <v>41</v>
      </c>
      <c r="D138" s="19" t="s">
        <v>166</v>
      </c>
      <c r="E138" s="19" t="s">
        <v>12</v>
      </c>
      <c r="F138" s="20">
        <v>9429673.38</v>
      </c>
      <c r="G138" s="20">
        <v>2976624.96</v>
      </c>
      <c r="H138" s="35">
        <f t="shared" si="15"/>
        <v>0.31566575426815047</v>
      </c>
    </row>
    <row r="139" spans="1:8" s="3" customFormat="1" ht="105.75" customHeight="1" outlineLevel="5">
      <c r="A139" s="44" t="s">
        <v>190</v>
      </c>
      <c r="B139" s="19" t="s">
        <v>38</v>
      </c>
      <c r="C139" s="19" t="s">
        <v>41</v>
      </c>
      <c r="D139" s="33" t="s">
        <v>168</v>
      </c>
      <c r="E139" s="19" t="s">
        <v>6</v>
      </c>
      <c r="F139" s="20">
        <f aca="true" t="shared" si="16" ref="F139:G141">F140</f>
        <v>95249.23</v>
      </c>
      <c r="G139" s="20">
        <f t="shared" si="16"/>
        <v>30066.92</v>
      </c>
      <c r="H139" s="35">
        <f t="shared" si="15"/>
        <v>0.3156657539383783</v>
      </c>
    </row>
    <row r="140" spans="1:8" s="3" customFormat="1" ht="50.25" customHeight="1" outlineLevel="5">
      <c r="A140" s="4" t="s">
        <v>97</v>
      </c>
      <c r="B140" s="19" t="s">
        <v>38</v>
      </c>
      <c r="C140" s="19" t="s">
        <v>41</v>
      </c>
      <c r="D140" s="33" t="s">
        <v>168</v>
      </c>
      <c r="E140" s="19" t="s">
        <v>11</v>
      </c>
      <c r="F140" s="20">
        <f t="shared" si="16"/>
        <v>95249.23</v>
      </c>
      <c r="G140" s="20">
        <f t="shared" si="16"/>
        <v>30066.92</v>
      </c>
      <c r="H140" s="35">
        <f t="shared" si="15"/>
        <v>0.3156657539383783</v>
      </c>
    </row>
    <row r="141" spans="1:8" s="3" customFormat="1" ht="50.25" customHeight="1" outlineLevel="5">
      <c r="A141" s="4" t="s">
        <v>89</v>
      </c>
      <c r="B141" s="19" t="s">
        <v>38</v>
      </c>
      <c r="C141" s="19" t="s">
        <v>41</v>
      </c>
      <c r="D141" s="33" t="s">
        <v>168</v>
      </c>
      <c r="E141" s="19" t="s">
        <v>39</v>
      </c>
      <c r="F141" s="20">
        <f t="shared" si="16"/>
        <v>95249.23</v>
      </c>
      <c r="G141" s="20">
        <f t="shared" si="16"/>
        <v>30066.92</v>
      </c>
      <c r="H141" s="35">
        <f t="shared" si="15"/>
        <v>0.3156657539383783</v>
      </c>
    </row>
    <row r="142" spans="1:8" s="3" customFormat="1" ht="33.75" customHeight="1" outlineLevel="5">
      <c r="A142" s="4" t="s">
        <v>126</v>
      </c>
      <c r="B142" s="19" t="s">
        <v>38</v>
      </c>
      <c r="C142" s="19" t="s">
        <v>41</v>
      </c>
      <c r="D142" s="33" t="s">
        <v>168</v>
      </c>
      <c r="E142" s="19" t="s">
        <v>12</v>
      </c>
      <c r="F142" s="20">
        <v>95249.23</v>
      </c>
      <c r="G142" s="20">
        <v>30066.92</v>
      </c>
      <c r="H142" s="35">
        <f t="shared" si="15"/>
        <v>0.3156657539383783</v>
      </c>
    </row>
    <row r="143" spans="1:8" s="3" customFormat="1" ht="15.75" customHeight="1" outlineLevel="5">
      <c r="A143" s="4" t="s">
        <v>75</v>
      </c>
      <c r="B143" s="57" t="s">
        <v>38</v>
      </c>
      <c r="C143" s="57" t="s">
        <v>74</v>
      </c>
      <c r="D143" s="57" t="s">
        <v>81</v>
      </c>
      <c r="E143" s="19" t="s">
        <v>6</v>
      </c>
      <c r="F143" s="20">
        <f>F144</f>
        <v>6448.88</v>
      </c>
      <c r="G143" s="20">
        <f>G144</f>
        <v>6448.88</v>
      </c>
      <c r="H143" s="35">
        <f t="shared" si="15"/>
        <v>1</v>
      </c>
    </row>
    <row r="144" spans="1:8" s="3" customFormat="1" ht="18" customHeight="1" outlineLevel="5">
      <c r="A144" s="58" t="s">
        <v>62</v>
      </c>
      <c r="B144" s="57" t="s">
        <v>38</v>
      </c>
      <c r="C144" s="57" t="s">
        <v>74</v>
      </c>
      <c r="D144" s="57" t="s">
        <v>144</v>
      </c>
      <c r="E144" s="19" t="s">
        <v>6</v>
      </c>
      <c r="F144" s="20">
        <f aca="true" t="shared" si="17" ref="F144:G147">F145</f>
        <v>6448.88</v>
      </c>
      <c r="G144" s="20">
        <f t="shared" si="17"/>
        <v>6448.88</v>
      </c>
      <c r="H144" s="35">
        <f t="shared" si="15"/>
        <v>1</v>
      </c>
    </row>
    <row r="145" spans="1:8" s="3" customFormat="1" ht="48" customHeight="1" outlineLevel="5">
      <c r="A145" s="59" t="s">
        <v>143</v>
      </c>
      <c r="B145" s="57" t="s">
        <v>38</v>
      </c>
      <c r="C145" s="57" t="s">
        <v>74</v>
      </c>
      <c r="D145" s="57" t="s">
        <v>144</v>
      </c>
      <c r="E145" s="19" t="s">
        <v>6</v>
      </c>
      <c r="F145" s="20">
        <f t="shared" si="17"/>
        <v>6448.88</v>
      </c>
      <c r="G145" s="20">
        <f t="shared" si="17"/>
        <v>6448.88</v>
      </c>
      <c r="H145" s="35">
        <f t="shared" si="15"/>
        <v>1</v>
      </c>
    </row>
    <row r="146" spans="1:8" s="3" customFormat="1" ht="50.25" customHeight="1" outlineLevel="5">
      <c r="A146" s="4" t="s">
        <v>97</v>
      </c>
      <c r="B146" s="19" t="s">
        <v>38</v>
      </c>
      <c r="C146" s="19" t="s">
        <v>74</v>
      </c>
      <c r="D146" s="19" t="s">
        <v>144</v>
      </c>
      <c r="E146" s="19" t="s">
        <v>11</v>
      </c>
      <c r="F146" s="20">
        <f t="shared" si="17"/>
        <v>6448.88</v>
      </c>
      <c r="G146" s="20">
        <f t="shared" si="17"/>
        <v>6448.88</v>
      </c>
      <c r="H146" s="35">
        <f t="shared" si="15"/>
        <v>1</v>
      </c>
    </row>
    <row r="147" spans="1:8" s="3" customFormat="1" ht="37.5" customHeight="1" outlineLevel="5">
      <c r="A147" s="4" t="s">
        <v>89</v>
      </c>
      <c r="B147" s="19" t="s">
        <v>38</v>
      </c>
      <c r="C147" s="19" t="s">
        <v>74</v>
      </c>
      <c r="D147" s="19" t="s">
        <v>144</v>
      </c>
      <c r="E147" s="19" t="s">
        <v>39</v>
      </c>
      <c r="F147" s="20">
        <f t="shared" si="17"/>
        <v>6448.88</v>
      </c>
      <c r="G147" s="20">
        <f t="shared" si="17"/>
        <v>6448.88</v>
      </c>
      <c r="H147" s="35">
        <f t="shared" si="15"/>
        <v>1</v>
      </c>
    </row>
    <row r="148" spans="1:8" s="3" customFormat="1" ht="48.75" customHeight="1" outlineLevel="5">
      <c r="A148" s="4" t="s">
        <v>126</v>
      </c>
      <c r="B148" s="19" t="s">
        <v>38</v>
      </c>
      <c r="C148" s="19" t="s">
        <v>74</v>
      </c>
      <c r="D148" s="19" t="s">
        <v>144</v>
      </c>
      <c r="E148" s="19" t="s">
        <v>12</v>
      </c>
      <c r="F148" s="20">
        <v>6448.88</v>
      </c>
      <c r="G148" s="20">
        <v>6448.88</v>
      </c>
      <c r="H148" s="35">
        <f t="shared" si="15"/>
        <v>1</v>
      </c>
    </row>
    <row r="149" spans="1:8" s="3" customFormat="1" ht="48.75" customHeight="1" hidden="1" outlineLevel="5">
      <c r="A149" s="4" t="s">
        <v>97</v>
      </c>
      <c r="B149" s="19" t="s">
        <v>38</v>
      </c>
      <c r="C149" s="19" t="s">
        <v>74</v>
      </c>
      <c r="D149" s="19" t="s">
        <v>146</v>
      </c>
      <c r="E149" s="19" t="s">
        <v>39</v>
      </c>
      <c r="F149" s="20">
        <f>F150</f>
        <v>0</v>
      </c>
      <c r="G149" s="20">
        <f>G150</f>
        <v>0</v>
      </c>
      <c r="H149" s="35" t="e">
        <f t="shared" si="15"/>
        <v>#DIV/0!</v>
      </c>
    </row>
    <row r="150" spans="1:8" s="3" customFormat="1" ht="22.5" customHeight="1" hidden="1" outlineLevel="5">
      <c r="A150" s="4" t="s">
        <v>145</v>
      </c>
      <c r="B150" s="19" t="s">
        <v>38</v>
      </c>
      <c r="C150" s="19" t="s">
        <v>74</v>
      </c>
      <c r="D150" s="19" t="s">
        <v>146</v>
      </c>
      <c r="E150" s="19" t="s">
        <v>12</v>
      </c>
      <c r="F150" s="20">
        <v>0</v>
      </c>
      <c r="G150" s="20">
        <v>0</v>
      </c>
      <c r="H150" s="35" t="e">
        <f t="shared" si="15"/>
        <v>#DIV/0!</v>
      </c>
    </row>
    <row r="151" spans="1:8" s="3" customFormat="1" ht="15.75" customHeight="1" hidden="1" outlineLevel="5">
      <c r="A151" s="24" t="s">
        <v>65</v>
      </c>
      <c r="B151" s="19" t="s">
        <v>38</v>
      </c>
      <c r="C151" s="19" t="s">
        <v>66</v>
      </c>
      <c r="D151" s="19" t="s">
        <v>80</v>
      </c>
      <c r="E151" s="19" t="s">
        <v>6</v>
      </c>
      <c r="F151" s="20">
        <f aca="true" t="shared" si="18" ref="F151:G158">F152</f>
        <v>0</v>
      </c>
      <c r="G151" s="20">
        <f t="shared" si="18"/>
        <v>0</v>
      </c>
      <c r="H151" s="35" t="e">
        <f t="shared" si="15"/>
        <v>#DIV/0!</v>
      </c>
    </row>
    <row r="152" spans="1:8" s="3" customFormat="1" ht="33" customHeight="1" hidden="1" outlineLevel="5">
      <c r="A152" s="24" t="s">
        <v>68</v>
      </c>
      <c r="B152" s="25" t="s">
        <v>38</v>
      </c>
      <c r="C152" s="25" t="s">
        <v>67</v>
      </c>
      <c r="D152" s="25" t="s">
        <v>80</v>
      </c>
      <c r="E152" s="25" t="s">
        <v>6</v>
      </c>
      <c r="F152" s="23">
        <f t="shared" si="18"/>
        <v>0</v>
      </c>
      <c r="G152" s="23">
        <f t="shared" si="18"/>
        <v>0</v>
      </c>
      <c r="H152" s="35" t="e">
        <f t="shared" si="15"/>
        <v>#DIV/0!</v>
      </c>
    </row>
    <row r="153" spans="1:8" s="3" customFormat="1" ht="41.25" customHeight="1" hidden="1" outlineLevel="5">
      <c r="A153" s="27" t="s">
        <v>156</v>
      </c>
      <c r="B153" s="25" t="s">
        <v>38</v>
      </c>
      <c r="C153" s="25" t="s">
        <v>67</v>
      </c>
      <c r="D153" s="25" t="s">
        <v>103</v>
      </c>
      <c r="E153" s="25" t="s">
        <v>6</v>
      </c>
      <c r="F153" s="23">
        <f t="shared" si="18"/>
        <v>0</v>
      </c>
      <c r="G153" s="23">
        <f t="shared" si="18"/>
        <v>0</v>
      </c>
      <c r="H153" s="35" t="e">
        <f t="shared" si="15"/>
        <v>#DIV/0!</v>
      </c>
    </row>
    <row r="154" spans="1:8" s="3" customFormat="1" ht="54.75" customHeight="1" hidden="1" outlineLevel="5">
      <c r="A154" s="28" t="s">
        <v>169</v>
      </c>
      <c r="B154" s="25" t="s">
        <v>38</v>
      </c>
      <c r="C154" s="25" t="s">
        <v>67</v>
      </c>
      <c r="D154" s="25" t="s">
        <v>102</v>
      </c>
      <c r="E154" s="25" t="s">
        <v>6</v>
      </c>
      <c r="F154" s="23">
        <f t="shared" si="18"/>
        <v>0</v>
      </c>
      <c r="G154" s="23">
        <f t="shared" si="18"/>
        <v>0</v>
      </c>
      <c r="H154" s="35" t="e">
        <f t="shared" si="15"/>
        <v>#DIV/0!</v>
      </c>
    </row>
    <row r="155" spans="1:8" s="3" customFormat="1" ht="51.75" customHeight="1" hidden="1" outlineLevel="5">
      <c r="A155" s="28" t="s">
        <v>170</v>
      </c>
      <c r="B155" s="25" t="s">
        <v>38</v>
      </c>
      <c r="C155" s="25" t="s">
        <v>67</v>
      </c>
      <c r="D155" s="25" t="s">
        <v>115</v>
      </c>
      <c r="E155" s="25" t="s">
        <v>6</v>
      </c>
      <c r="F155" s="23">
        <f t="shared" si="18"/>
        <v>0</v>
      </c>
      <c r="G155" s="23">
        <f t="shared" si="18"/>
        <v>0</v>
      </c>
      <c r="H155" s="35" t="e">
        <f t="shared" si="15"/>
        <v>#DIV/0!</v>
      </c>
    </row>
    <row r="156" spans="1:8" s="3" customFormat="1" ht="27" customHeight="1" hidden="1" outlineLevel="5">
      <c r="A156" s="28" t="s">
        <v>171</v>
      </c>
      <c r="B156" s="25" t="s">
        <v>38</v>
      </c>
      <c r="C156" s="25" t="s">
        <v>67</v>
      </c>
      <c r="D156" s="25" t="s">
        <v>115</v>
      </c>
      <c r="E156" s="25" t="s">
        <v>6</v>
      </c>
      <c r="F156" s="23">
        <f>F158</f>
        <v>0</v>
      </c>
      <c r="G156" s="23">
        <f>G158</f>
        <v>0</v>
      </c>
      <c r="H156" s="35" t="e">
        <f t="shared" si="15"/>
        <v>#DIV/0!</v>
      </c>
    </row>
    <row r="157" spans="1:8" s="3" customFormat="1" ht="45.75" customHeight="1" hidden="1" outlineLevel="5">
      <c r="A157" s="30" t="s">
        <v>97</v>
      </c>
      <c r="B157" s="19" t="s">
        <v>38</v>
      </c>
      <c r="C157" s="19" t="s">
        <v>67</v>
      </c>
      <c r="D157" s="19" t="s">
        <v>115</v>
      </c>
      <c r="E157" s="19" t="s">
        <v>11</v>
      </c>
      <c r="F157" s="20">
        <f>F158</f>
        <v>0</v>
      </c>
      <c r="G157" s="20">
        <f>G158</f>
        <v>0</v>
      </c>
      <c r="H157" s="35" t="e">
        <f t="shared" si="15"/>
        <v>#DIV/0!</v>
      </c>
    </row>
    <row r="158" spans="1:8" s="3" customFormat="1" ht="49.5" customHeight="1" hidden="1" outlineLevel="5">
      <c r="A158" s="31" t="s">
        <v>114</v>
      </c>
      <c r="B158" s="19" t="s">
        <v>38</v>
      </c>
      <c r="C158" s="19" t="s">
        <v>67</v>
      </c>
      <c r="D158" s="19" t="s">
        <v>115</v>
      </c>
      <c r="E158" s="19" t="s">
        <v>39</v>
      </c>
      <c r="F158" s="20">
        <f t="shared" si="18"/>
        <v>0</v>
      </c>
      <c r="G158" s="20">
        <f t="shared" si="18"/>
        <v>0</v>
      </c>
      <c r="H158" s="35" t="e">
        <f t="shared" si="15"/>
        <v>#DIV/0!</v>
      </c>
    </row>
    <row r="159" spans="1:8" s="3" customFormat="1" ht="41.25" customHeight="1" hidden="1" outlineLevel="5">
      <c r="A159" s="18" t="s">
        <v>167</v>
      </c>
      <c r="B159" s="19" t="s">
        <v>38</v>
      </c>
      <c r="C159" s="19" t="s">
        <v>67</v>
      </c>
      <c r="D159" s="19" t="s">
        <v>115</v>
      </c>
      <c r="E159" s="19" t="s">
        <v>12</v>
      </c>
      <c r="F159" s="20">
        <v>0</v>
      </c>
      <c r="G159" s="20">
        <v>0</v>
      </c>
      <c r="H159" s="35" t="e">
        <f t="shared" si="15"/>
        <v>#DIV/0!</v>
      </c>
    </row>
    <row r="160" spans="1:8" s="3" customFormat="1" ht="19.5" customHeight="1" outlineLevel="4" collapsed="1">
      <c r="A160" s="24" t="s">
        <v>202</v>
      </c>
      <c r="B160" s="25" t="s">
        <v>38</v>
      </c>
      <c r="C160" s="25" t="s">
        <v>27</v>
      </c>
      <c r="D160" s="25" t="s">
        <v>80</v>
      </c>
      <c r="E160" s="25" t="s">
        <v>6</v>
      </c>
      <c r="F160" s="23">
        <f>F161+F185</f>
        <v>23153283.93</v>
      </c>
      <c r="G160" s="23">
        <f>G161+G185</f>
        <v>23153283.93</v>
      </c>
      <c r="H160" s="36">
        <f t="shared" si="15"/>
        <v>1</v>
      </c>
    </row>
    <row r="161" spans="1:8" s="3" customFormat="1" ht="15.75" outlineLevel="5">
      <c r="A161" s="4" t="s">
        <v>50</v>
      </c>
      <c r="B161" s="19" t="s">
        <v>38</v>
      </c>
      <c r="C161" s="19" t="s">
        <v>28</v>
      </c>
      <c r="D161" s="19" t="s">
        <v>80</v>
      </c>
      <c r="E161" s="19" t="s">
        <v>6</v>
      </c>
      <c r="F161" s="20">
        <f aca="true" t="shared" si="19" ref="F161:G163">F162</f>
        <v>19199054.93</v>
      </c>
      <c r="G161" s="20">
        <f t="shared" si="19"/>
        <v>19199054.93</v>
      </c>
      <c r="H161" s="35">
        <f t="shared" si="15"/>
        <v>1</v>
      </c>
    </row>
    <row r="162" spans="1:8" s="3" customFormat="1" ht="39" customHeight="1" outlineLevel="5">
      <c r="A162" s="43" t="s">
        <v>156</v>
      </c>
      <c r="B162" s="19" t="s">
        <v>38</v>
      </c>
      <c r="C162" s="19" t="s">
        <v>28</v>
      </c>
      <c r="D162" s="19" t="s">
        <v>103</v>
      </c>
      <c r="E162" s="19" t="s">
        <v>6</v>
      </c>
      <c r="F162" s="20">
        <f t="shared" si="19"/>
        <v>19199054.93</v>
      </c>
      <c r="G162" s="20">
        <f t="shared" si="19"/>
        <v>19199054.93</v>
      </c>
      <c r="H162" s="35">
        <f t="shared" si="15"/>
        <v>1</v>
      </c>
    </row>
    <row r="163" spans="1:8" s="3" customFormat="1" ht="47.25" customHeight="1" outlineLevel="5">
      <c r="A163" s="48" t="s">
        <v>176</v>
      </c>
      <c r="B163" s="19" t="s">
        <v>38</v>
      </c>
      <c r="C163" s="19" t="s">
        <v>28</v>
      </c>
      <c r="D163" s="19" t="s">
        <v>113</v>
      </c>
      <c r="E163" s="19" t="s">
        <v>6</v>
      </c>
      <c r="F163" s="20">
        <f t="shared" si="19"/>
        <v>19199054.93</v>
      </c>
      <c r="G163" s="20">
        <f t="shared" si="19"/>
        <v>19199054.93</v>
      </c>
      <c r="H163" s="35">
        <f t="shared" si="15"/>
        <v>1</v>
      </c>
    </row>
    <row r="164" spans="1:8" s="3" customFormat="1" ht="42.75" customHeight="1" outlineLevel="5">
      <c r="A164" s="48" t="s">
        <v>177</v>
      </c>
      <c r="B164" s="19" t="s">
        <v>38</v>
      </c>
      <c r="C164" s="19" t="s">
        <v>28</v>
      </c>
      <c r="D164" s="41" t="s">
        <v>179</v>
      </c>
      <c r="E164" s="19" t="s">
        <v>6</v>
      </c>
      <c r="F164" s="20">
        <f>F165+F173+F177+F181+F167</f>
        <v>19199054.93</v>
      </c>
      <c r="G164" s="20">
        <f>G165+G173+G177+G181+G166</f>
        <v>19199054.93</v>
      </c>
      <c r="H164" s="35">
        <f t="shared" si="15"/>
        <v>1</v>
      </c>
    </row>
    <row r="165" spans="1:8" s="3" customFormat="1" ht="80.25" customHeight="1" outlineLevel="5">
      <c r="A165" s="48" t="s">
        <v>178</v>
      </c>
      <c r="B165" s="19" t="s">
        <v>38</v>
      </c>
      <c r="C165" s="19" t="s">
        <v>28</v>
      </c>
      <c r="D165" s="41" t="s">
        <v>112</v>
      </c>
      <c r="E165" s="19" t="s">
        <v>6</v>
      </c>
      <c r="F165" s="20">
        <f>F170</f>
        <v>16485290</v>
      </c>
      <c r="G165" s="20">
        <f>G170</f>
        <v>16485290</v>
      </c>
      <c r="H165" s="35">
        <f t="shared" si="15"/>
        <v>1</v>
      </c>
    </row>
    <row r="166" spans="1:8" s="3" customFormat="1" ht="16.5" customHeight="1" outlineLevel="5">
      <c r="A166" s="48" t="s">
        <v>199</v>
      </c>
      <c r="B166" s="19" t="s">
        <v>38</v>
      </c>
      <c r="C166" s="19" t="s">
        <v>28</v>
      </c>
      <c r="D166" s="19" t="s">
        <v>200</v>
      </c>
      <c r="E166" s="19" t="s">
        <v>6</v>
      </c>
      <c r="F166" s="20">
        <f aca="true" t="shared" si="20" ref="F166:G168">F167</f>
        <v>2630</v>
      </c>
      <c r="G166" s="20">
        <f t="shared" si="20"/>
        <v>2630</v>
      </c>
      <c r="H166" s="35">
        <f t="shared" si="15"/>
        <v>1</v>
      </c>
    </row>
    <row r="167" spans="1:8" s="3" customFormat="1" ht="47.25" customHeight="1" outlineLevel="5">
      <c r="A167" s="49" t="s">
        <v>97</v>
      </c>
      <c r="B167" s="19" t="s">
        <v>38</v>
      </c>
      <c r="C167" s="19" t="s">
        <v>28</v>
      </c>
      <c r="D167" s="32" t="s">
        <v>200</v>
      </c>
      <c r="E167" s="19" t="s">
        <v>11</v>
      </c>
      <c r="F167" s="20">
        <f t="shared" si="20"/>
        <v>2630</v>
      </c>
      <c r="G167" s="20">
        <f t="shared" si="20"/>
        <v>2630</v>
      </c>
      <c r="H167" s="35">
        <f t="shared" si="15"/>
        <v>1</v>
      </c>
    </row>
    <row r="168" spans="1:8" s="3" customFormat="1" ht="43.5" customHeight="1" outlineLevel="5">
      <c r="A168" s="50" t="s">
        <v>114</v>
      </c>
      <c r="B168" s="19" t="s">
        <v>38</v>
      </c>
      <c r="C168" s="19" t="s">
        <v>28</v>
      </c>
      <c r="D168" s="32" t="s">
        <v>200</v>
      </c>
      <c r="E168" s="19" t="s">
        <v>39</v>
      </c>
      <c r="F168" s="20">
        <f t="shared" si="20"/>
        <v>2630</v>
      </c>
      <c r="G168" s="20">
        <f t="shared" si="20"/>
        <v>2630</v>
      </c>
      <c r="H168" s="35">
        <f t="shared" si="15"/>
        <v>1</v>
      </c>
    </row>
    <row r="169" spans="1:8" s="3" customFormat="1" ht="50.25" customHeight="1" outlineLevel="5">
      <c r="A169" s="48" t="s">
        <v>167</v>
      </c>
      <c r="B169" s="19" t="s">
        <v>38</v>
      </c>
      <c r="C169" s="19" t="s">
        <v>28</v>
      </c>
      <c r="D169" s="19" t="s">
        <v>200</v>
      </c>
      <c r="E169" s="19" t="s">
        <v>12</v>
      </c>
      <c r="F169" s="20">
        <v>2630</v>
      </c>
      <c r="G169" s="20">
        <v>2630</v>
      </c>
      <c r="H169" s="35">
        <f t="shared" si="15"/>
        <v>1</v>
      </c>
    </row>
    <row r="170" spans="1:8" s="3" customFormat="1" ht="50.25" customHeight="1" outlineLevel="5">
      <c r="A170" s="48" t="s">
        <v>108</v>
      </c>
      <c r="B170" s="19" t="s">
        <v>38</v>
      </c>
      <c r="C170" s="19" t="s">
        <v>28</v>
      </c>
      <c r="D170" s="19" t="s">
        <v>112</v>
      </c>
      <c r="E170" s="19" t="s">
        <v>55</v>
      </c>
      <c r="F170" s="20">
        <f>F171</f>
        <v>16485290</v>
      </c>
      <c r="G170" s="20">
        <f>G171</f>
        <v>16485290</v>
      </c>
      <c r="H170" s="35">
        <f t="shared" si="15"/>
        <v>1</v>
      </c>
    </row>
    <row r="171" spans="1:8" s="3" customFormat="1" ht="21" customHeight="1" outlineLevel="5">
      <c r="A171" s="48" t="s">
        <v>43</v>
      </c>
      <c r="B171" s="19" t="s">
        <v>38</v>
      </c>
      <c r="C171" s="19" t="s">
        <v>28</v>
      </c>
      <c r="D171" s="19" t="s">
        <v>112</v>
      </c>
      <c r="E171" s="19" t="s">
        <v>42</v>
      </c>
      <c r="F171" s="20">
        <f>F172</f>
        <v>16485290</v>
      </c>
      <c r="G171" s="20">
        <f>G172</f>
        <v>16485290</v>
      </c>
      <c r="H171" s="35">
        <f t="shared" si="15"/>
        <v>1</v>
      </c>
    </row>
    <row r="172" spans="1:8" s="3" customFormat="1" ht="80.25" customHeight="1" outlineLevel="5">
      <c r="A172" s="48" t="s">
        <v>107</v>
      </c>
      <c r="B172" s="19" t="s">
        <v>38</v>
      </c>
      <c r="C172" s="19" t="s">
        <v>28</v>
      </c>
      <c r="D172" s="19" t="s">
        <v>112</v>
      </c>
      <c r="E172" s="19" t="s">
        <v>26</v>
      </c>
      <c r="F172" s="20">
        <v>16485290</v>
      </c>
      <c r="G172" s="20">
        <v>16485290</v>
      </c>
      <c r="H172" s="35">
        <f t="shared" si="15"/>
        <v>1</v>
      </c>
    </row>
    <row r="173" spans="1:8" s="3" customFormat="1" ht="63" customHeight="1" outlineLevel="5">
      <c r="A173" s="48" t="s">
        <v>140</v>
      </c>
      <c r="B173" s="19" t="s">
        <v>38</v>
      </c>
      <c r="C173" s="19" t="s">
        <v>28</v>
      </c>
      <c r="D173" s="19" t="s">
        <v>110</v>
      </c>
      <c r="E173" s="19" t="s">
        <v>6</v>
      </c>
      <c r="F173" s="20">
        <f aca="true" t="shared" si="21" ref="F173:G175">F174</f>
        <v>2516325.39</v>
      </c>
      <c r="G173" s="20">
        <f t="shared" si="21"/>
        <v>2516325.39</v>
      </c>
      <c r="H173" s="35">
        <f t="shared" si="15"/>
        <v>1</v>
      </c>
    </row>
    <row r="174" spans="1:8" s="3" customFormat="1" ht="33.75" customHeight="1" outlineLevel="5">
      <c r="A174" s="48" t="s">
        <v>109</v>
      </c>
      <c r="B174" s="19" t="s">
        <v>38</v>
      </c>
      <c r="C174" s="19" t="s">
        <v>28</v>
      </c>
      <c r="D174" s="19" t="s">
        <v>110</v>
      </c>
      <c r="E174" s="19" t="s">
        <v>55</v>
      </c>
      <c r="F174" s="20">
        <f t="shared" si="21"/>
        <v>2516325.39</v>
      </c>
      <c r="G174" s="20">
        <f t="shared" si="21"/>
        <v>2516325.39</v>
      </c>
      <c r="H174" s="35">
        <f t="shared" si="15"/>
        <v>1</v>
      </c>
    </row>
    <row r="175" spans="1:8" s="3" customFormat="1" ht="33.75" customHeight="1" outlineLevel="5">
      <c r="A175" s="48" t="s">
        <v>89</v>
      </c>
      <c r="B175" s="19" t="s">
        <v>38</v>
      </c>
      <c r="C175" s="19" t="s">
        <v>28</v>
      </c>
      <c r="D175" s="19" t="s">
        <v>110</v>
      </c>
      <c r="E175" s="19" t="s">
        <v>42</v>
      </c>
      <c r="F175" s="20">
        <f t="shared" si="21"/>
        <v>2516325.39</v>
      </c>
      <c r="G175" s="20">
        <f t="shared" si="21"/>
        <v>2516325.39</v>
      </c>
      <c r="H175" s="35">
        <f t="shared" si="15"/>
        <v>1</v>
      </c>
    </row>
    <row r="176" spans="1:8" s="3" customFormat="1" ht="30" customHeight="1" outlineLevel="5">
      <c r="A176" s="48" t="s">
        <v>109</v>
      </c>
      <c r="B176" s="19" t="s">
        <v>38</v>
      </c>
      <c r="C176" s="19" t="s">
        <v>28</v>
      </c>
      <c r="D176" s="19" t="s">
        <v>110</v>
      </c>
      <c r="E176" s="19" t="s">
        <v>111</v>
      </c>
      <c r="F176" s="20">
        <v>2516325.39</v>
      </c>
      <c r="G176" s="20">
        <v>2516325.39</v>
      </c>
      <c r="H176" s="35">
        <f t="shared" si="15"/>
        <v>1</v>
      </c>
    </row>
    <row r="177" spans="1:8" s="3" customFormat="1" ht="38.25" customHeight="1" outlineLevel="5">
      <c r="A177" s="18" t="s">
        <v>180</v>
      </c>
      <c r="B177" s="19" t="s">
        <v>38</v>
      </c>
      <c r="C177" s="19" t="s">
        <v>28</v>
      </c>
      <c r="D177" s="19" t="s">
        <v>110</v>
      </c>
      <c r="E177" s="19" t="s">
        <v>6</v>
      </c>
      <c r="F177" s="20">
        <f aca="true" t="shared" si="22" ref="F177:G179">F178</f>
        <v>94809.54</v>
      </c>
      <c r="G177" s="20">
        <f t="shared" si="22"/>
        <v>94809.54</v>
      </c>
      <c r="H177" s="35">
        <f t="shared" si="15"/>
        <v>1</v>
      </c>
    </row>
    <row r="178" spans="1:8" s="3" customFormat="1" ht="30" customHeight="1" outlineLevel="5">
      <c r="A178" s="30" t="s">
        <v>97</v>
      </c>
      <c r="B178" s="19" t="s">
        <v>38</v>
      </c>
      <c r="C178" s="19" t="s">
        <v>28</v>
      </c>
      <c r="D178" s="19" t="s">
        <v>110</v>
      </c>
      <c r="E178" s="19" t="s">
        <v>11</v>
      </c>
      <c r="F178" s="20">
        <f t="shared" si="22"/>
        <v>94809.54</v>
      </c>
      <c r="G178" s="20">
        <f t="shared" si="22"/>
        <v>94809.54</v>
      </c>
      <c r="H178" s="35">
        <f t="shared" si="15"/>
        <v>1</v>
      </c>
    </row>
    <row r="179" spans="1:8" s="3" customFormat="1" ht="49.5" customHeight="1" outlineLevel="5">
      <c r="A179" s="31" t="s">
        <v>114</v>
      </c>
      <c r="B179" s="19" t="s">
        <v>38</v>
      </c>
      <c r="C179" s="19" t="s">
        <v>28</v>
      </c>
      <c r="D179" s="19" t="s">
        <v>110</v>
      </c>
      <c r="E179" s="19" t="s">
        <v>39</v>
      </c>
      <c r="F179" s="20">
        <f t="shared" si="22"/>
        <v>94809.54</v>
      </c>
      <c r="G179" s="20">
        <f t="shared" si="22"/>
        <v>94809.54</v>
      </c>
      <c r="H179" s="35">
        <f t="shared" si="15"/>
        <v>1</v>
      </c>
    </row>
    <row r="180" spans="1:8" s="3" customFormat="1" ht="47.25" customHeight="1" outlineLevel="5">
      <c r="A180" s="48" t="s">
        <v>167</v>
      </c>
      <c r="B180" s="19" t="s">
        <v>38</v>
      </c>
      <c r="C180" s="19" t="s">
        <v>28</v>
      </c>
      <c r="D180" s="19" t="s">
        <v>110</v>
      </c>
      <c r="E180" s="19" t="s">
        <v>12</v>
      </c>
      <c r="F180" s="20">
        <v>94809.54</v>
      </c>
      <c r="G180" s="20">
        <v>94809.54</v>
      </c>
      <c r="H180" s="35">
        <f t="shared" si="15"/>
        <v>1</v>
      </c>
    </row>
    <row r="181" spans="1:8" s="3" customFormat="1" ht="66.75" customHeight="1" outlineLevel="5">
      <c r="A181" s="48" t="s">
        <v>181</v>
      </c>
      <c r="B181" s="19" t="s">
        <v>38</v>
      </c>
      <c r="C181" s="19" t="s">
        <v>28</v>
      </c>
      <c r="D181" s="19" t="s">
        <v>191</v>
      </c>
      <c r="E181" s="19" t="s">
        <v>6</v>
      </c>
      <c r="F181" s="20">
        <f aca="true" t="shared" si="23" ref="F181:G183">F182</f>
        <v>100000</v>
      </c>
      <c r="G181" s="20">
        <f t="shared" si="23"/>
        <v>100000</v>
      </c>
      <c r="H181" s="35">
        <f t="shared" si="15"/>
        <v>1</v>
      </c>
    </row>
    <row r="182" spans="1:8" s="3" customFormat="1" ht="31.5" customHeight="1" outlineLevel="5">
      <c r="A182" s="49" t="s">
        <v>97</v>
      </c>
      <c r="B182" s="19" t="s">
        <v>38</v>
      </c>
      <c r="C182" s="19" t="s">
        <v>28</v>
      </c>
      <c r="D182" s="19" t="s">
        <v>191</v>
      </c>
      <c r="E182" s="19" t="s">
        <v>11</v>
      </c>
      <c r="F182" s="20">
        <f t="shared" si="23"/>
        <v>100000</v>
      </c>
      <c r="G182" s="20">
        <f t="shared" si="23"/>
        <v>100000</v>
      </c>
      <c r="H182" s="35">
        <f t="shared" si="15"/>
        <v>1</v>
      </c>
    </row>
    <row r="183" spans="1:8" s="3" customFormat="1" ht="45" customHeight="1" outlineLevel="5">
      <c r="A183" s="50" t="s">
        <v>114</v>
      </c>
      <c r="B183" s="19" t="s">
        <v>38</v>
      </c>
      <c r="C183" s="19" t="s">
        <v>28</v>
      </c>
      <c r="D183" s="19" t="s">
        <v>191</v>
      </c>
      <c r="E183" s="19" t="s">
        <v>39</v>
      </c>
      <c r="F183" s="20">
        <f t="shared" si="23"/>
        <v>100000</v>
      </c>
      <c r="G183" s="20">
        <f t="shared" si="23"/>
        <v>100000</v>
      </c>
      <c r="H183" s="35">
        <f t="shared" si="15"/>
        <v>1</v>
      </c>
    </row>
    <row r="184" spans="1:8" s="3" customFormat="1" ht="43.5" customHeight="1" outlineLevel="5">
      <c r="A184" s="48" t="s">
        <v>167</v>
      </c>
      <c r="B184" s="19" t="s">
        <v>38</v>
      </c>
      <c r="C184" s="19" t="s">
        <v>28</v>
      </c>
      <c r="D184" s="19" t="s">
        <v>191</v>
      </c>
      <c r="E184" s="19" t="s">
        <v>12</v>
      </c>
      <c r="F184" s="20">
        <v>100000</v>
      </c>
      <c r="G184" s="20">
        <v>100000</v>
      </c>
      <c r="H184" s="35">
        <f t="shared" si="15"/>
        <v>1</v>
      </c>
    </row>
    <row r="185" spans="1:8" s="3" customFormat="1" ht="29.25" customHeight="1" outlineLevel="5">
      <c r="A185" s="48" t="s">
        <v>192</v>
      </c>
      <c r="B185" s="19" t="s">
        <v>38</v>
      </c>
      <c r="C185" s="19" t="s">
        <v>196</v>
      </c>
      <c r="D185" s="52" t="s">
        <v>80</v>
      </c>
      <c r="E185" s="19" t="s">
        <v>6</v>
      </c>
      <c r="F185" s="20">
        <f>F186</f>
        <v>3954229</v>
      </c>
      <c r="G185" s="42">
        <f>G186</f>
        <v>3954229</v>
      </c>
      <c r="H185" s="35">
        <f t="shared" si="15"/>
        <v>1</v>
      </c>
    </row>
    <row r="186" spans="1:8" s="3" customFormat="1" ht="38.25" customHeight="1" outlineLevel="5">
      <c r="A186" s="51" t="s">
        <v>156</v>
      </c>
      <c r="B186" s="19" t="s">
        <v>38</v>
      </c>
      <c r="C186" s="19" t="s">
        <v>196</v>
      </c>
      <c r="D186" s="52" t="s">
        <v>103</v>
      </c>
      <c r="E186" s="19" t="s">
        <v>6</v>
      </c>
      <c r="F186" s="20">
        <f>F187</f>
        <v>3954229</v>
      </c>
      <c r="G186" s="42">
        <f>G187</f>
        <v>3954229</v>
      </c>
      <c r="H186" s="35">
        <f t="shared" si="15"/>
        <v>1</v>
      </c>
    </row>
    <row r="187" spans="1:8" s="3" customFormat="1" ht="37.5" customHeight="1" outlineLevel="5">
      <c r="A187" s="51" t="s">
        <v>176</v>
      </c>
      <c r="B187" s="19" t="s">
        <v>38</v>
      </c>
      <c r="C187" s="19" t="s">
        <v>196</v>
      </c>
      <c r="D187" s="19" t="s">
        <v>113</v>
      </c>
      <c r="E187" s="19" t="s">
        <v>6</v>
      </c>
      <c r="F187" s="20">
        <f>F189+F194</f>
        <v>3954229</v>
      </c>
      <c r="G187" s="42">
        <f>G189+G194</f>
        <v>3954229</v>
      </c>
      <c r="H187" s="35">
        <f t="shared" si="15"/>
        <v>1</v>
      </c>
    </row>
    <row r="188" spans="1:8" s="3" customFormat="1" ht="39.75" customHeight="1" outlineLevel="5">
      <c r="A188" s="48" t="s">
        <v>177</v>
      </c>
      <c r="B188" s="19" t="s">
        <v>38</v>
      </c>
      <c r="C188" s="19" t="s">
        <v>196</v>
      </c>
      <c r="D188" s="19" t="s">
        <v>179</v>
      </c>
      <c r="E188" s="19" t="s">
        <v>6</v>
      </c>
      <c r="F188" s="20">
        <f aca="true" t="shared" si="24" ref="F188:G191">F189</f>
        <v>3914686.71</v>
      </c>
      <c r="G188" s="42">
        <f t="shared" si="24"/>
        <v>3914686.71</v>
      </c>
      <c r="H188" s="35">
        <f t="shared" si="15"/>
        <v>1</v>
      </c>
    </row>
    <row r="189" spans="1:8" s="3" customFormat="1" ht="43.5" customHeight="1" outlineLevel="5">
      <c r="A189" s="48" t="s">
        <v>193</v>
      </c>
      <c r="B189" s="19" t="s">
        <v>38</v>
      </c>
      <c r="C189" s="19" t="s">
        <v>196</v>
      </c>
      <c r="D189" s="19" t="s">
        <v>197</v>
      </c>
      <c r="E189" s="19" t="s">
        <v>6</v>
      </c>
      <c r="F189" s="20">
        <f t="shared" si="24"/>
        <v>3914686.71</v>
      </c>
      <c r="G189" s="42">
        <f t="shared" si="24"/>
        <v>3914686.71</v>
      </c>
      <c r="H189" s="35">
        <f t="shared" si="15"/>
        <v>1</v>
      </c>
    </row>
    <row r="190" spans="1:11" s="3" customFormat="1" ht="43.5" customHeight="1" outlineLevel="5">
      <c r="A190" s="53" t="s">
        <v>97</v>
      </c>
      <c r="B190" s="19" t="s">
        <v>38</v>
      </c>
      <c r="C190" s="19" t="s">
        <v>196</v>
      </c>
      <c r="D190" s="19" t="s">
        <v>197</v>
      </c>
      <c r="E190" s="19" t="s">
        <v>11</v>
      </c>
      <c r="F190" s="20">
        <f t="shared" si="24"/>
        <v>3914686.71</v>
      </c>
      <c r="G190" s="42">
        <f t="shared" si="24"/>
        <v>3914686.71</v>
      </c>
      <c r="H190" s="35">
        <f t="shared" si="15"/>
        <v>1</v>
      </c>
      <c r="K190" s="3" t="s">
        <v>149</v>
      </c>
    </row>
    <row r="191" spans="1:8" s="3" customFormat="1" ht="43.5" customHeight="1" outlineLevel="5">
      <c r="A191" s="54" t="s">
        <v>114</v>
      </c>
      <c r="B191" s="19" t="s">
        <v>38</v>
      </c>
      <c r="C191" s="19" t="s">
        <v>196</v>
      </c>
      <c r="D191" s="19" t="s">
        <v>197</v>
      </c>
      <c r="E191" s="19" t="s">
        <v>39</v>
      </c>
      <c r="F191" s="20">
        <f t="shared" si="24"/>
        <v>3914686.71</v>
      </c>
      <c r="G191" s="42">
        <f t="shared" si="24"/>
        <v>3914686.71</v>
      </c>
      <c r="H191" s="35">
        <f t="shared" si="15"/>
        <v>1</v>
      </c>
    </row>
    <row r="192" spans="1:8" s="3" customFormat="1" ht="22.5" customHeight="1" outlineLevel="5">
      <c r="A192" s="55" t="s">
        <v>194</v>
      </c>
      <c r="B192" s="19" t="s">
        <v>38</v>
      </c>
      <c r="C192" s="19" t="s">
        <v>196</v>
      </c>
      <c r="D192" s="19" t="s">
        <v>197</v>
      </c>
      <c r="E192" s="19" t="s">
        <v>12</v>
      </c>
      <c r="F192" s="20">
        <v>3914686.71</v>
      </c>
      <c r="G192" s="34">
        <v>3914686.71</v>
      </c>
      <c r="H192" s="35">
        <f t="shared" si="15"/>
        <v>1</v>
      </c>
    </row>
    <row r="193" spans="1:8" s="3" customFormat="1" ht="50.25" customHeight="1" outlineLevel="5">
      <c r="A193" s="51" t="s">
        <v>156</v>
      </c>
      <c r="B193" s="19" t="s">
        <v>38</v>
      </c>
      <c r="C193" s="19" t="s">
        <v>196</v>
      </c>
      <c r="D193" s="52" t="s">
        <v>103</v>
      </c>
      <c r="E193" s="19" t="s">
        <v>6</v>
      </c>
      <c r="F193" s="20">
        <f>F194</f>
        <v>39542.29</v>
      </c>
      <c r="G193" s="20">
        <f>G194</f>
        <v>39542.29</v>
      </c>
      <c r="H193" s="35">
        <f t="shared" si="15"/>
        <v>1</v>
      </c>
    </row>
    <row r="194" spans="1:8" s="3" customFormat="1" ht="45.75" customHeight="1" outlineLevel="5">
      <c r="A194" s="51" t="s">
        <v>176</v>
      </c>
      <c r="B194" s="19" t="s">
        <v>38</v>
      </c>
      <c r="C194" s="19" t="s">
        <v>196</v>
      </c>
      <c r="D194" s="19" t="s">
        <v>113</v>
      </c>
      <c r="E194" s="19" t="s">
        <v>6</v>
      </c>
      <c r="F194" s="20">
        <f>F196</f>
        <v>39542.29</v>
      </c>
      <c r="G194" s="20">
        <f>G196</f>
        <v>39542.29</v>
      </c>
      <c r="H194" s="35">
        <f t="shared" si="15"/>
        <v>1</v>
      </c>
    </row>
    <row r="195" spans="1:8" s="3" customFormat="1" ht="50.25" customHeight="1" outlineLevel="5">
      <c r="A195" s="48" t="s">
        <v>177</v>
      </c>
      <c r="B195" s="19" t="s">
        <v>38</v>
      </c>
      <c r="C195" s="19" t="s">
        <v>196</v>
      </c>
      <c r="D195" s="19" t="s">
        <v>179</v>
      </c>
      <c r="E195" s="19" t="s">
        <v>6</v>
      </c>
      <c r="F195" s="20">
        <f aca="true" t="shared" si="25" ref="F195:G198">F196</f>
        <v>39542.29</v>
      </c>
      <c r="G195" s="20">
        <f t="shared" si="25"/>
        <v>39542.29</v>
      </c>
      <c r="H195" s="35">
        <f t="shared" si="15"/>
        <v>1</v>
      </c>
    </row>
    <row r="196" spans="1:8" s="3" customFormat="1" ht="141" customHeight="1" outlineLevel="5">
      <c r="A196" s="55" t="s">
        <v>195</v>
      </c>
      <c r="B196" s="19" t="s">
        <v>38</v>
      </c>
      <c r="C196" s="19" t="s">
        <v>196</v>
      </c>
      <c r="D196" s="19" t="s">
        <v>198</v>
      </c>
      <c r="E196" s="19" t="s">
        <v>6</v>
      </c>
      <c r="F196" s="20">
        <f t="shared" si="25"/>
        <v>39542.29</v>
      </c>
      <c r="G196" s="20">
        <f t="shared" si="25"/>
        <v>39542.29</v>
      </c>
      <c r="H196" s="35">
        <f t="shared" si="15"/>
        <v>1</v>
      </c>
    </row>
    <row r="197" spans="1:8" s="3" customFormat="1" ht="47.25" customHeight="1" outlineLevel="5">
      <c r="A197" s="53" t="s">
        <v>97</v>
      </c>
      <c r="B197" s="19" t="s">
        <v>38</v>
      </c>
      <c r="C197" s="19" t="s">
        <v>196</v>
      </c>
      <c r="D197" s="19" t="s">
        <v>198</v>
      </c>
      <c r="E197" s="19" t="s">
        <v>11</v>
      </c>
      <c r="F197" s="20">
        <f t="shared" si="25"/>
        <v>39542.29</v>
      </c>
      <c r="G197" s="20">
        <f t="shared" si="25"/>
        <v>39542.29</v>
      </c>
      <c r="H197" s="35">
        <f t="shared" si="15"/>
        <v>1</v>
      </c>
    </row>
    <row r="198" spans="1:8" s="3" customFormat="1" ht="45.75" customHeight="1" outlineLevel="5">
      <c r="A198" s="54" t="s">
        <v>114</v>
      </c>
      <c r="B198" s="19" t="s">
        <v>38</v>
      </c>
      <c r="C198" s="19" t="s">
        <v>196</v>
      </c>
      <c r="D198" s="19" t="s">
        <v>198</v>
      </c>
      <c r="E198" s="19" t="s">
        <v>39</v>
      </c>
      <c r="F198" s="20">
        <f t="shared" si="25"/>
        <v>39542.29</v>
      </c>
      <c r="G198" s="20">
        <f t="shared" si="25"/>
        <v>39542.29</v>
      </c>
      <c r="H198" s="35">
        <f t="shared" si="15"/>
        <v>1</v>
      </c>
    </row>
    <row r="199" spans="1:8" s="3" customFormat="1" ht="18" customHeight="1" outlineLevel="5">
      <c r="A199" s="55" t="s">
        <v>194</v>
      </c>
      <c r="B199" s="19" t="s">
        <v>38</v>
      </c>
      <c r="C199" s="19" t="s">
        <v>196</v>
      </c>
      <c r="D199" s="19" t="s">
        <v>198</v>
      </c>
      <c r="E199" s="19" t="s">
        <v>12</v>
      </c>
      <c r="F199" s="20">
        <v>39542.29</v>
      </c>
      <c r="G199" s="20">
        <v>39542.29</v>
      </c>
      <c r="H199" s="35">
        <f aca="true" t="shared" si="26" ref="H199:H222">G199/F199</f>
        <v>1</v>
      </c>
    </row>
    <row r="200" spans="1:8" s="3" customFormat="1" ht="15" customHeight="1" outlineLevel="5">
      <c r="A200" s="39" t="s">
        <v>205</v>
      </c>
      <c r="B200" s="25" t="s">
        <v>38</v>
      </c>
      <c r="C200" s="25" t="s">
        <v>29</v>
      </c>
      <c r="D200" s="25" t="s">
        <v>80</v>
      </c>
      <c r="E200" s="25" t="s">
        <v>6</v>
      </c>
      <c r="F200" s="23">
        <f aca="true" t="shared" si="27" ref="F200:G205">F201</f>
        <v>491292</v>
      </c>
      <c r="G200" s="23">
        <f t="shared" si="27"/>
        <v>491292</v>
      </c>
      <c r="H200" s="36">
        <f t="shared" si="26"/>
        <v>1</v>
      </c>
    </row>
    <row r="201" spans="1:8" s="3" customFormat="1" ht="18" customHeight="1" outlineLevel="1">
      <c r="A201" s="48" t="s">
        <v>51</v>
      </c>
      <c r="B201" s="19" t="s">
        <v>38</v>
      </c>
      <c r="C201" s="19" t="s">
        <v>30</v>
      </c>
      <c r="D201" s="19" t="s">
        <v>80</v>
      </c>
      <c r="E201" s="19" t="s">
        <v>6</v>
      </c>
      <c r="F201" s="20">
        <f t="shared" si="27"/>
        <v>491292</v>
      </c>
      <c r="G201" s="20">
        <f t="shared" si="27"/>
        <v>491292</v>
      </c>
      <c r="H201" s="35">
        <f t="shared" si="26"/>
        <v>1</v>
      </c>
    </row>
    <row r="202" spans="1:8" s="3" customFormat="1" ht="18" customHeight="1" outlineLevel="1">
      <c r="A202" s="48" t="s">
        <v>62</v>
      </c>
      <c r="B202" s="19" t="s">
        <v>38</v>
      </c>
      <c r="C202" s="19" t="s">
        <v>30</v>
      </c>
      <c r="D202" s="19" t="s">
        <v>81</v>
      </c>
      <c r="E202" s="19" t="s">
        <v>6</v>
      </c>
      <c r="F202" s="20">
        <f t="shared" si="27"/>
        <v>491292</v>
      </c>
      <c r="G202" s="20">
        <f t="shared" si="27"/>
        <v>491292</v>
      </c>
      <c r="H202" s="35">
        <f t="shared" si="26"/>
        <v>1</v>
      </c>
    </row>
    <row r="203" spans="1:8" s="3" customFormat="1" ht="35.25" customHeight="1" outlineLevel="2">
      <c r="A203" s="48" t="s">
        <v>106</v>
      </c>
      <c r="B203" s="19" t="s">
        <v>38</v>
      </c>
      <c r="C203" s="19" t="s">
        <v>30</v>
      </c>
      <c r="D203" s="19" t="s">
        <v>104</v>
      </c>
      <c r="E203" s="19" t="s">
        <v>6</v>
      </c>
      <c r="F203" s="20">
        <f t="shared" si="27"/>
        <v>491292</v>
      </c>
      <c r="G203" s="20">
        <f t="shared" si="27"/>
        <v>491292</v>
      </c>
      <c r="H203" s="35">
        <f t="shared" si="26"/>
        <v>1</v>
      </c>
    </row>
    <row r="204" spans="1:8" s="3" customFormat="1" ht="33" customHeight="1" outlineLevel="3">
      <c r="A204" s="48" t="s">
        <v>52</v>
      </c>
      <c r="B204" s="19" t="s">
        <v>38</v>
      </c>
      <c r="C204" s="19" t="s">
        <v>30</v>
      </c>
      <c r="D204" s="19" t="s">
        <v>104</v>
      </c>
      <c r="E204" s="19" t="s">
        <v>31</v>
      </c>
      <c r="F204" s="20">
        <f t="shared" si="27"/>
        <v>491292</v>
      </c>
      <c r="G204" s="20">
        <f t="shared" si="27"/>
        <v>491292</v>
      </c>
      <c r="H204" s="35">
        <f t="shared" si="26"/>
        <v>1</v>
      </c>
    </row>
    <row r="205" spans="1:8" s="3" customFormat="1" ht="31.5" customHeight="1" outlineLevel="3">
      <c r="A205" s="48" t="s">
        <v>60</v>
      </c>
      <c r="B205" s="19" t="s">
        <v>38</v>
      </c>
      <c r="C205" s="19" t="s">
        <v>30</v>
      </c>
      <c r="D205" s="19" t="s">
        <v>104</v>
      </c>
      <c r="E205" s="19" t="s">
        <v>59</v>
      </c>
      <c r="F205" s="20">
        <f t="shared" si="27"/>
        <v>491292</v>
      </c>
      <c r="G205" s="20">
        <f t="shared" si="27"/>
        <v>491292</v>
      </c>
      <c r="H205" s="35">
        <f t="shared" si="26"/>
        <v>1</v>
      </c>
    </row>
    <row r="206" spans="1:8" s="3" customFormat="1" ht="48" customHeight="1" outlineLevel="4">
      <c r="A206" s="48" t="s">
        <v>105</v>
      </c>
      <c r="B206" s="19" t="s">
        <v>38</v>
      </c>
      <c r="C206" s="19" t="s">
        <v>30</v>
      </c>
      <c r="D206" s="19" t="s">
        <v>104</v>
      </c>
      <c r="E206" s="19" t="s">
        <v>32</v>
      </c>
      <c r="F206" s="20">
        <v>491292</v>
      </c>
      <c r="G206" s="20">
        <v>491292</v>
      </c>
      <c r="H206" s="35">
        <f t="shared" si="26"/>
        <v>1</v>
      </c>
    </row>
    <row r="207" spans="1:8" s="3" customFormat="1" ht="17.25" customHeight="1" outlineLevel="5">
      <c r="A207" s="39" t="s">
        <v>206</v>
      </c>
      <c r="B207" s="25" t="s">
        <v>38</v>
      </c>
      <c r="C207" s="25" t="s">
        <v>33</v>
      </c>
      <c r="D207" s="25" t="s">
        <v>80</v>
      </c>
      <c r="E207" s="25" t="s">
        <v>6</v>
      </c>
      <c r="F207" s="23">
        <f aca="true" t="shared" si="28" ref="F207:G213">F208</f>
        <v>56248</v>
      </c>
      <c r="G207" s="23">
        <f t="shared" si="28"/>
        <v>56248</v>
      </c>
      <c r="H207" s="36">
        <f t="shared" si="26"/>
        <v>1</v>
      </c>
    </row>
    <row r="208" spans="1:8" s="3" customFormat="1" ht="36" customHeight="1" outlineLevel="2">
      <c r="A208" s="48" t="s">
        <v>53</v>
      </c>
      <c r="B208" s="19" t="s">
        <v>38</v>
      </c>
      <c r="C208" s="19" t="s">
        <v>147</v>
      </c>
      <c r="D208" s="19" t="s">
        <v>80</v>
      </c>
      <c r="E208" s="19" t="s">
        <v>6</v>
      </c>
      <c r="F208" s="20">
        <f>F210</f>
        <v>56248</v>
      </c>
      <c r="G208" s="20">
        <f>G210</f>
        <v>56248</v>
      </c>
      <c r="H208" s="35">
        <f t="shared" si="26"/>
        <v>1</v>
      </c>
    </row>
    <row r="209" spans="1:8" s="3" customFormat="1" ht="45.75" customHeight="1" outlineLevel="2">
      <c r="A209" s="56" t="s">
        <v>156</v>
      </c>
      <c r="B209" s="19" t="s">
        <v>38</v>
      </c>
      <c r="C209" s="19" t="s">
        <v>147</v>
      </c>
      <c r="D209" s="19" t="s">
        <v>103</v>
      </c>
      <c r="E209" s="19" t="s">
        <v>6</v>
      </c>
      <c r="F209" s="20">
        <f>F210</f>
        <v>56248</v>
      </c>
      <c r="G209" s="20">
        <f>G210</f>
        <v>56248</v>
      </c>
      <c r="H209" s="35">
        <f t="shared" si="26"/>
        <v>1</v>
      </c>
    </row>
    <row r="210" spans="1:8" s="3" customFormat="1" ht="72.75" customHeight="1" outlineLevel="2">
      <c r="A210" s="37" t="s">
        <v>182</v>
      </c>
      <c r="B210" s="19" t="s">
        <v>38</v>
      </c>
      <c r="C210" s="19" t="s">
        <v>147</v>
      </c>
      <c r="D210" s="19" t="s">
        <v>102</v>
      </c>
      <c r="E210" s="19" t="s">
        <v>6</v>
      </c>
      <c r="F210" s="20">
        <f t="shared" si="28"/>
        <v>56248</v>
      </c>
      <c r="G210" s="20">
        <f t="shared" si="28"/>
        <v>56248</v>
      </c>
      <c r="H210" s="35">
        <f t="shared" si="26"/>
        <v>1</v>
      </c>
    </row>
    <row r="211" spans="1:8" s="3" customFormat="1" ht="44.25" customHeight="1" outlineLevel="5">
      <c r="A211" s="38" t="s">
        <v>101</v>
      </c>
      <c r="B211" s="19" t="s">
        <v>38</v>
      </c>
      <c r="C211" s="19" t="s">
        <v>147</v>
      </c>
      <c r="D211" s="19" t="s">
        <v>100</v>
      </c>
      <c r="E211" s="19" t="s">
        <v>6</v>
      </c>
      <c r="F211" s="20">
        <f t="shared" si="28"/>
        <v>56248</v>
      </c>
      <c r="G211" s="20">
        <f t="shared" si="28"/>
        <v>56248</v>
      </c>
      <c r="H211" s="35">
        <f t="shared" si="26"/>
        <v>1</v>
      </c>
    </row>
    <row r="212" spans="1:8" s="3" customFormat="1" ht="46.5" customHeight="1" outlineLevel="5">
      <c r="A212" s="48" t="s">
        <v>97</v>
      </c>
      <c r="B212" s="19" t="s">
        <v>38</v>
      </c>
      <c r="C212" s="19" t="s">
        <v>147</v>
      </c>
      <c r="D212" s="19" t="s">
        <v>100</v>
      </c>
      <c r="E212" s="19" t="s">
        <v>11</v>
      </c>
      <c r="F212" s="20">
        <f t="shared" si="28"/>
        <v>56248</v>
      </c>
      <c r="G212" s="20">
        <f t="shared" si="28"/>
        <v>56248</v>
      </c>
      <c r="H212" s="35">
        <f t="shared" si="26"/>
        <v>1</v>
      </c>
    </row>
    <row r="213" spans="1:8" s="3" customFormat="1" ht="31.5" customHeight="1" outlineLevel="5">
      <c r="A213" s="48" t="s">
        <v>89</v>
      </c>
      <c r="B213" s="19" t="s">
        <v>38</v>
      </c>
      <c r="C213" s="19" t="s">
        <v>147</v>
      </c>
      <c r="D213" s="19" t="s">
        <v>100</v>
      </c>
      <c r="E213" s="19" t="s">
        <v>39</v>
      </c>
      <c r="F213" s="20">
        <f t="shared" si="28"/>
        <v>56248</v>
      </c>
      <c r="G213" s="20">
        <f t="shared" si="28"/>
        <v>56248</v>
      </c>
      <c r="H213" s="35">
        <f t="shared" si="26"/>
        <v>1</v>
      </c>
    </row>
    <row r="214" spans="1:8" s="3" customFormat="1" ht="50.25" customHeight="1" outlineLevel="3">
      <c r="A214" s="48" t="s">
        <v>126</v>
      </c>
      <c r="B214" s="19" t="s">
        <v>38</v>
      </c>
      <c r="C214" s="19" t="s">
        <v>147</v>
      </c>
      <c r="D214" s="19" t="s">
        <v>100</v>
      </c>
      <c r="E214" s="19" t="s">
        <v>12</v>
      </c>
      <c r="F214" s="20">
        <v>56248</v>
      </c>
      <c r="G214" s="20">
        <v>56248</v>
      </c>
      <c r="H214" s="35">
        <f t="shared" si="26"/>
        <v>1</v>
      </c>
    </row>
    <row r="215" spans="1:8" s="3" customFormat="1" ht="31.5" customHeight="1" outlineLevel="4">
      <c r="A215" s="39" t="s">
        <v>61</v>
      </c>
      <c r="B215" s="25" t="s">
        <v>38</v>
      </c>
      <c r="C215" s="25" t="s">
        <v>34</v>
      </c>
      <c r="D215" s="25" t="s">
        <v>80</v>
      </c>
      <c r="E215" s="25" t="s">
        <v>6</v>
      </c>
      <c r="F215" s="23">
        <f aca="true" t="shared" si="29" ref="F215:G220">F216</f>
        <v>202828</v>
      </c>
      <c r="G215" s="23">
        <f t="shared" si="29"/>
        <v>202828</v>
      </c>
      <c r="H215" s="36">
        <f t="shared" si="26"/>
        <v>1</v>
      </c>
    </row>
    <row r="216" spans="1:8" s="3" customFormat="1" ht="19.5" customHeight="1" outlineLevel="5">
      <c r="A216" s="48" t="s">
        <v>54</v>
      </c>
      <c r="B216" s="19" t="s">
        <v>38</v>
      </c>
      <c r="C216" s="19" t="s">
        <v>35</v>
      </c>
      <c r="D216" s="19" t="s">
        <v>80</v>
      </c>
      <c r="E216" s="19" t="s">
        <v>6</v>
      </c>
      <c r="F216" s="20">
        <f t="shared" si="29"/>
        <v>202828</v>
      </c>
      <c r="G216" s="20">
        <f t="shared" si="29"/>
        <v>202828</v>
      </c>
      <c r="H216" s="35">
        <f t="shared" si="26"/>
        <v>1</v>
      </c>
    </row>
    <row r="217" spans="1:8" s="3" customFormat="1" ht="17.25" customHeight="1" outlineLevel="5">
      <c r="A217" s="48" t="s">
        <v>62</v>
      </c>
      <c r="B217" s="19" t="s">
        <v>38</v>
      </c>
      <c r="C217" s="19" t="s">
        <v>35</v>
      </c>
      <c r="D217" s="19" t="s">
        <v>81</v>
      </c>
      <c r="E217" s="19" t="s">
        <v>6</v>
      </c>
      <c r="F217" s="20">
        <f t="shared" si="29"/>
        <v>202828</v>
      </c>
      <c r="G217" s="20">
        <f t="shared" si="29"/>
        <v>202828</v>
      </c>
      <c r="H217" s="35">
        <f t="shared" si="26"/>
        <v>1</v>
      </c>
    </row>
    <row r="218" spans="1:8" s="3" customFormat="1" ht="47.25" customHeight="1" outlineLevel="2">
      <c r="A218" s="48" t="s">
        <v>99</v>
      </c>
      <c r="B218" s="19" t="s">
        <v>38</v>
      </c>
      <c r="C218" s="19" t="s">
        <v>35</v>
      </c>
      <c r="D218" s="19" t="s">
        <v>98</v>
      </c>
      <c r="E218" s="19" t="s">
        <v>6</v>
      </c>
      <c r="F218" s="20">
        <f t="shared" si="29"/>
        <v>202828</v>
      </c>
      <c r="G218" s="20">
        <f t="shared" si="29"/>
        <v>202828</v>
      </c>
      <c r="H218" s="35">
        <f t="shared" si="26"/>
        <v>1</v>
      </c>
    </row>
    <row r="219" spans="1:10" s="3" customFormat="1" ht="50.25" customHeight="1" outlineLevel="2">
      <c r="A219" s="48" t="s">
        <v>97</v>
      </c>
      <c r="B219" s="19" t="s">
        <v>38</v>
      </c>
      <c r="C219" s="19" t="s">
        <v>35</v>
      </c>
      <c r="D219" s="19" t="s">
        <v>98</v>
      </c>
      <c r="E219" s="19" t="s">
        <v>11</v>
      </c>
      <c r="F219" s="20">
        <f t="shared" si="29"/>
        <v>202828</v>
      </c>
      <c r="G219" s="20">
        <f t="shared" si="29"/>
        <v>202828</v>
      </c>
      <c r="H219" s="35">
        <f t="shared" si="26"/>
        <v>1</v>
      </c>
      <c r="J219" s="6"/>
    </row>
    <row r="220" spans="1:8" s="3" customFormat="1" ht="32.25" customHeight="1" outlineLevel="3">
      <c r="A220" s="48" t="s">
        <v>89</v>
      </c>
      <c r="B220" s="19" t="s">
        <v>38</v>
      </c>
      <c r="C220" s="19" t="s">
        <v>35</v>
      </c>
      <c r="D220" s="19" t="s">
        <v>98</v>
      </c>
      <c r="E220" s="19" t="s">
        <v>39</v>
      </c>
      <c r="F220" s="20">
        <f t="shared" si="29"/>
        <v>202828</v>
      </c>
      <c r="G220" s="20">
        <f t="shared" si="29"/>
        <v>202828</v>
      </c>
      <c r="H220" s="35">
        <f t="shared" si="26"/>
        <v>1</v>
      </c>
    </row>
    <row r="221" spans="1:8" s="3" customFormat="1" ht="51" customHeight="1" outlineLevel="4">
      <c r="A221" s="48" t="s">
        <v>126</v>
      </c>
      <c r="B221" s="19" t="s">
        <v>38</v>
      </c>
      <c r="C221" s="19" t="s">
        <v>35</v>
      </c>
      <c r="D221" s="19" t="s">
        <v>98</v>
      </c>
      <c r="E221" s="19" t="s">
        <v>12</v>
      </c>
      <c r="F221" s="20">
        <v>202828</v>
      </c>
      <c r="G221" s="20">
        <v>202828</v>
      </c>
      <c r="H221" s="35">
        <f t="shared" si="26"/>
        <v>1</v>
      </c>
    </row>
    <row r="222" spans="1:8" s="3" customFormat="1" ht="15.75">
      <c r="A222" s="63" t="s">
        <v>36</v>
      </c>
      <c r="B222" s="63"/>
      <c r="C222" s="63"/>
      <c r="D222" s="63"/>
      <c r="E222" s="63"/>
      <c r="F222" s="23">
        <f>F6</f>
        <v>65706493.72</v>
      </c>
      <c r="G222" s="23">
        <f>G6</f>
        <v>57825156.05</v>
      </c>
      <c r="H222" s="36">
        <f t="shared" si="26"/>
        <v>0.8800523780254454</v>
      </c>
    </row>
    <row r="223" spans="1:5" ht="15">
      <c r="A223" s="2"/>
      <c r="B223" s="2"/>
      <c r="C223" s="2"/>
      <c r="D223" s="2"/>
      <c r="E223" s="2"/>
    </row>
    <row r="224" spans="1:5" ht="15">
      <c r="A224" s="2"/>
      <c r="B224" s="2"/>
      <c r="C224" s="2"/>
      <c r="D224" s="2"/>
      <c r="E224" s="2"/>
    </row>
    <row r="225" spans="1:5" ht="15">
      <c r="A225" s="2"/>
      <c r="B225" s="2"/>
      <c r="C225" s="2"/>
      <c r="D225" s="2"/>
      <c r="E225" s="2"/>
    </row>
    <row r="226" spans="1:5" ht="15">
      <c r="A226" s="2"/>
      <c r="B226" s="2"/>
      <c r="C226" s="2"/>
      <c r="D226" s="2"/>
      <c r="E226" s="2"/>
    </row>
  </sheetData>
  <sheetProtection/>
  <mergeCells count="4">
    <mergeCell ref="A4:E4"/>
    <mergeCell ref="A222:E222"/>
    <mergeCell ref="A3:H3"/>
    <mergeCell ref="A2:H2"/>
  </mergeCells>
  <printOptions/>
  <pageMargins left="0.984251968503937" right="0.3937007874015748" top="0.3937007874015748" bottom="0.3937007874015748" header="0.31496062992125984" footer="0.31496062992125984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Шпачкова Марина Семеновна</cp:lastModifiedBy>
  <cp:lastPrinted>2019-04-29T22:45:45Z</cp:lastPrinted>
  <dcterms:created xsi:type="dcterms:W3CDTF">2012-09-03T01:56:51Z</dcterms:created>
  <dcterms:modified xsi:type="dcterms:W3CDTF">2021-07-30T02:56:16Z</dcterms:modified>
  <cp:category/>
  <cp:version/>
  <cp:contentType/>
  <cp:contentStatus/>
</cp:coreProperties>
</file>