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0005" windowHeight="9945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<sst xmlns="http://schemas.openxmlformats.org/spreadsheetml/2006/main" count="40" uniqueCount="25">
  <si>
    <t>Финансовое управление Администрации Ханкайского муниципального района Приморского края</t>
  </si>
  <si>
    <t>Единица измерения: руб.</t>
  </si>
  <si>
    <t>Наименование показателя</t>
  </si>
  <si>
    <t>#Н/Д</t>
  </si>
  <si>
    <t>Уточненная роспись/план</t>
  </si>
  <si>
    <t>Касс. расход</t>
  </si>
  <si>
    <t>Остаток лимитов</t>
  </si>
  <si>
    <t xml:space="preserve">    ОБЩЕГОСУДАРСТВЕННЫЕ ВОПРОСЫ</t>
  </si>
  <si>
    <t xml:space="preserve">      Муниципальная программа "Реализация муниципальной политики в Ханкайском муниципальном районе на 2014-2018 годы";</t>
  </si>
  <si>
    <t xml:space="preserve">    НАЦИОНАЛЬНАЯ ЭКОНОМИКА</t>
  </si>
  <si>
    <t xml:space="preserve">      Муниципальная программа «Развитие сельских территорий Ханкайского муниципального района на 2014-2018 годы"</t>
  </si>
  <si>
    <t xml:space="preserve">    ОХРАНА ОКРУЖАЮЩЕЙ СРЕДЫ</t>
  </si>
  <si>
    <t xml:space="preserve">      Муниципальная программа «Охрана окружающей среды Ханкайского муниципального района» на 2014-2018 годы</t>
  </si>
  <si>
    <t xml:space="preserve">    ОБРАЗОВАНИЕ</t>
  </si>
  <si>
    <t xml:space="preserve">      Муниципальная программа  «Развитие образования в Ханкайском муниципальном районе» на 2014-2018 годы</t>
  </si>
  <si>
    <t xml:space="preserve">      Муниципальная программа «Развитие культуры Ханкайского муниципального района» на 2014-2018 годы</t>
  </si>
  <si>
    <t xml:space="preserve">    КУЛЬТУРА, КИНЕМАТОГРАФИЯ</t>
  </si>
  <si>
    <t xml:space="preserve">    СОЦИАЛЬНАЯ ПОЛИТИКА</t>
  </si>
  <si>
    <t xml:space="preserve">    ФИЗИЧЕСКАЯ КУЛЬТУРА И СПОРТ</t>
  </si>
  <si>
    <t xml:space="preserve">      Муниципальная программа "Развитие физической культуры  и спорта  на 2014-2018 годы";</t>
  </si>
  <si>
    <t xml:space="preserve">    СРЕДСТВА МАССОВОЙ ИНФОРМАЦИИ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</si>
  <si>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</si>
  <si>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ВСЕГО РАСХОДОВ:</t>
  </si>
  <si>
    <t>Отчёт об исполнении бюджета в разрезе муниципальных программ за 1 квартал 2014 года</t>
  </si>
  <si>
    <t>Исполнение лимитов, 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</si>
</sst>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8" borderId="1" applyNumberFormat="0" applyAlignment="0" applyProtection="0"/>
    <xf numFmtId="0" fontId="28" fillId="2" borderId="0" applyNumberForma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2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25">
    <xf numFmtId="0" fontId="0" fillId="2" borderId="0" xfId="0" applyFont="1" applyFill="1" applyAlignment="1">
      <alignment/>
    </xf>
    <xf numFmtId="0" fontId="42" fillId="2" borderId="0" xfId="0" applyFont="1" applyFill="1" applyAlignment="1">
      <alignment/>
    </xf>
    <xf numFmtId="0" fontId="43" fillId="2" borderId="0" xfId="0" applyFont="1" applyFill="1" applyAlignment="1">
      <alignment horizontal="center" wrapText="1"/>
    </xf>
    <xf numFmtId="0" fontId="42" fillId="2" borderId="0" xfId="0" applyFont="1" applyFill="1" applyAlignment="1">
      <alignment horizontal="left" wrapText="1"/>
    </xf>
    <xf numFmtId="0" fontId="43" fillId="2" borderId="0" xfId="0" applyFont="1" applyFill="1" applyBorder="1" applyAlignment="1">
      <alignment horizontal="center"/>
    </xf>
    <xf numFmtId="0" fontId="42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4" fillId="34" borderId="10" xfId="0" applyFont="1" applyFill="1" applyBorder="1" applyAlignment="1">
      <alignment vertical="top" wrapText="1"/>
    </xf>
    <xf numFmtId="49" fontId="42" fillId="34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0" fontId="44" fillId="10" borderId="10" xfId="0" applyFont="1" applyFill="1" applyBorder="1" applyAlignment="1">
      <alignment vertical="top" wrapText="1"/>
    </xf>
    <xf numFmtId="49" fontId="42" fillId="10" borderId="10" xfId="0" applyNumberFormat="1" applyFont="1" applyFill="1" applyBorder="1" applyAlignment="1">
      <alignment horizontal="center" vertical="top" shrinkToFit="1"/>
    </xf>
    <xf numFmtId="4" fontId="44" fillId="10" borderId="10" xfId="0" applyNumberFormat="1" applyFont="1" applyFill="1" applyBorder="1" applyAlignment="1">
      <alignment horizontal="right" vertical="top" shrinkToFit="1"/>
    </xf>
    <xf numFmtId="4" fontId="44" fillId="20" borderId="10" xfId="0" applyNumberFormat="1" applyFont="1" applyFill="1" applyBorder="1" applyAlignment="1">
      <alignment horizontal="right" vertical="top" shrinkToFit="1"/>
    </xf>
    <xf numFmtId="0" fontId="42" fillId="2" borderId="0" xfId="0" applyFont="1" applyFill="1" applyAlignment="1">
      <alignment wrapText="1"/>
    </xf>
    <xf numFmtId="0" fontId="43" fillId="2" borderId="0" xfId="0" applyFont="1" applyFill="1" applyAlignment="1">
      <alignment horizontal="center" wrapText="1"/>
    </xf>
    <xf numFmtId="0" fontId="43" fillId="2" borderId="0" xfId="0" applyFont="1" applyFill="1" applyAlignment="1">
      <alignment horizontal="center"/>
    </xf>
    <xf numFmtId="0" fontId="42" fillId="11" borderId="11" xfId="0" applyFont="1" applyFill="1" applyBorder="1" applyAlignment="1">
      <alignment horizontal="center" vertical="center" wrapText="1"/>
    </xf>
    <xf numFmtId="0" fontId="42" fillId="11" borderId="12" xfId="0" applyFont="1" applyFill="1" applyBorder="1" applyAlignment="1">
      <alignment horizontal="center" vertical="center" wrapText="1"/>
    </xf>
    <xf numFmtId="0" fontId="42" fillId="2" borderId="0" xfId="0" applyFont="1" applyFill="1" applyAlignment="1">
      <alignment horizontal="left" wrapText="1"/>
    </xf>
    <xf numFmtId="0" fontId="42" fillId="2" borderId="13" xfId="0" applyFont="1" applyFill="1" applyBorder="1" applyAlignment="1">
      <alignment horizontal="right"/>
    </xf>
    <xf numFmtId="0" fontId="42" fillId="11" borderId="10" xfId="0" applyFont="1" applyFill="1" applyBorder="1" applyAlignment="1">
      <alignment horizontal="center" vertical="center" wrapText="1"/>
    </xf>
    <xf numFmtId="0" fontId="44" fillId="20" borderId="14" xfId="0" applyFont="1" applyFill="1" applyBorder="1" applyAlignment="1">
      <alignment horizontal="left"/>
    </xf>
    <xf numFmtId="0" fontId="44" fillId="20" borderId="15" xfId="0" applyFont="1" applyFill="1" applyBorder="1" applyAlignment="1">
      <alignment horizontal="left"/>
    </xf>
    <xf numFmtId="0" fontId="44" fillId="20" borderId="16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R15" sqref="R15"/>
    </sheetView>
  </sheetViews>
  <sheetFormatPr defaultColWidth="9.00390625" defaultRowHeight="12.75" outlineLevelRow="1"/>
  <cols>
    <col min="1" max="1" width="60.875" style="0" customWidth="1"/>
    <col min="2" max="4" width="11.125" style="0" hidden="1" customWidth="1"/>
    <col min="5" max="5" width="13.625" style="0" hidden="1" customWidth="1"/>
    <col min="6" max="6" width="16.625" style="0" customWidth="1"/>
    <col min="7" max="13" width="11.75390625" style="0" hidden="1" customWidth="1"/>
    <col min="14" max="14" width="16.875" style="0" customWidth="1"/>
    <col min="15" max="15" width="15.375" style="0" customWidth="1"/>
    <col min="16" max="16" width="16.875" style="0" customWidth="1"/>
    <col min="17" max="17" width="11.75390625" style="0" customWidth="1"/>
  </cols>
  <sheetData>
    <row r="1" spans="1:17" ht="12.75">
      <c r="A1" s="14"/>
      <c r="B1" s="14"/>
      <c r="C1" s="14"/>
      <c r="D1" s="14"/>
      <c r="E1" s="14"/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3.75" customHeight="1">
      <c r="A2" s="14" t="s">
        <v>0</v>
      </c>
      <c r="B2" s="14"/>
      <c r="C2" s="14"/>
      <c r="D2" s="14"/>
      <c r="E2" s="14"/>
      <c r="F2" s="14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48" customHeight="1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2"/>
    </row>
    <row r="4" spans="1:17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"/>
    </row>
    <row r="5" spans="1:17" ht="12.75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5"/>
    </row>
    <row r="6" spans="1:17" ht="25.5" customHeight="1">
      <c r="A6" s="17" t="s">
        <v>2</v>
      </c>
      <c r="B6" s="17" t="s">
        <v>3</v>
      </c>
      <c r="C6" s="17" t="s">
        <v>3</v>
      </c>
      <c r="D6" s="17" t="s">
        <v>3</v>
      </c>
      <c r="E6" s="17" t="s">
        <v>3</v>
      </c>
      <c r="F6" s="17" t="s">
        <v>4</v>
      </c>
      <c r="G6" s="17" t="s">
        <v>3</v>
      </c>
      <c r="H6" s="17" t="s">
        <v>3</v>
      </c>
      <c r="I6" s="17" t="s">
        <v>3</v>
      </c>
      <c r="J6" s="17" t="s">
        <v>3</v>
      </c>
      <c r="K6" s="17" t="s">
        <v>3</v>
      </c>
      <c r="L6" s="17" t="s">
        <v>3</v>
      </c>
      <c r="M6" s="17" t="s">
        <v>3</v>
      </c>
      <c r="N6" s="17" t="s">
        <v>5</v>
      </c>
      <c r="O6" s="17" t="s">
        <v>24</v>
      </c>
      <c r="P6" s="21" t="s">
        <v>6</v>
      </c>
      <c r="Q6" s="6"/>
    </row>
    <row r="7" spans="1:16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1"/>
    </row>
    <row r="8" spans="1:16" ht="12.75">
      <c r="A8" s="7" t="s">
        <v>7</v>
      </c>
      <c r="B8" s="8"/>
      <c r="C8" s="8"/>
      <c r="D8" s="8"/>
      <c r="E8" s="8"/>
      <c r="F8" s="9">
        <f>F9</f>
        <v>14114050</v>
      </c>
      <c r="G8" s="9">
        <f aca="true" t="shared" si="0" ref="G8:O8">G9</f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3278341.98</v>
      </c>
      <c r="O8" s="9">
        <f>N8/F8*100</f>
        <v>23.22750720027207</v>
      </c>
      <c r="P8" s="9">
        <f>F8-N8</f>
        <v>10835708.02</v>
      </c>
    </row>
    <row r="9" spans="1:16" ht="38.25" outlineLevel="1">
      <c r="A9" s="10" t="s">
        <v>8</v>
      </c>
      <c r="B9" s="11"/>
      <c r="C9" s="11"/>
      <c r="D9" s="11"/>
      <c r="E9" s="11"/>
      <c r="F9" s="12">
        <v>14114050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3278341.98</v>
      </c>
      <c r="O9" s="12">
        <f aca="true" t="shared" si="1" ref="O9:O28">N9/F9*100</f>
        <v>23.22750720027207</v>
      </c>
      <c r="P9" s="12">
        <f aca="true" t="shared" si="2" ref="P9:P28">F9-N9</f>
        <v>10835708.02</v>
      </c>
    </row>
    <row r="10" spans="1:16" ht="12.75">
      <c r="A10" s="7" t="s">
        <v>9</v>
      </c>
      <c r="B10" s="8"/>
      <c r="C10" s="8"/>
      <c r="D10" s="8"/>
      <c r="E10" s="8"/>
      <c r="F10" s="9">
        <v>2855790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646050.02</v>
      </c>
      <c r="O10" s="9">
        <f t="shared" si="1"/>
        <v>22.622462435963428</v>
      </c>
      <c r="P10" s="9">
        <f t="shared" si="2"/>
        <v>2209739.98</v>
      </c>
    </row>
    <row r="11" spans="1:16" ht="38.25" outlineLevel="1">
      <c r="A11" s="10" t="s">
        <v>10</v>
      </c>
      <c r="B11" s="11"/>
      <c r="C11" s="11"/>
      <c r="D11" s="11"/>
      <c r="E11" s="11"/>
      <c r="F11" s="12">
        <v>2855790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646050.02</v>
      </c>
      <c r="O11" s="12">
        <f t="shared" si="1"/>
        <v>22.622462435963428</v>
      </c>
      <c r="P11" s="12">
        <f t="shared" si="2"/>
        <v>2209739.98</v>
      </c>
    </row>
    <row r="12" spans="1:16" ht="12.75">
      <c r="A12" s="7" t="s">
        <v>11</v>
      </c>
      <c r="B12" s="8"/>
      <c r="C12" s="8"/>
      <c r="D12" s="8"/>
      <c r="E12" s="8"/>
      <c r="F12" s="9">
        <v>395000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50750.04</v>
      </c>
      <c r="O12" s="9">
        <f t="shared" si="1"/>
        <v>12.848111392405063</v>
      </c>
      <c r="P12" s="9">
        <f t="shared" si="2"/>
        <v>344249.96</v>
      </c>
    </row>
    <row r="13" spans="1:16" ht="25.5" outlineLevel="1">
      <c r="A13" s="10" t="s">
        <v>12</v>
      </c>
      <c r="B13" s="11"/>
      <c r="C13" s="11"/>
      <c r="D13" s="11"/>
      <c r="E13" s="11"/>
      <c r="F13" s="12">
        <v>395000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50750.04</v>
      </c>
      <c r="O13" s="12">
        <f t="shared" si="1"/>
        <v>12.848111392405063</v>
      </c>
      <c r="P13" s="12">
        <f t="shared" si="2"/>
        <v>344249.96</v>
      </c>
    </row>
    <row r="14" spans="1:16" ht="12.75">
      <c r="A14" s="7" t="s">
        <v>13</v>
      </c>
      <c r="B14" s="8"/>
      <c r="C14" s="8"/>
      <c r="D14" s="8"/>
      <c r="E14" s="8"/>
      <c r="F14" s="9">
        <f>F15+F16</f>
        <v>309469950</v>
      </c>
      <c r="G14" s="9">
        <f aca="true" t="shared" si="3" ref="G14:N14">G15+G16</f>
        <v>0</v>
      </c>
      <c r="H14" s="9">
        <f t="shared" si="3"/>
        <v>0</v>
      </c>
      <c r="I14" s="9">
        <f t="shared" si="3"/>
        <v>0</v>
      </c>
      <c r="J14" s="9">
        <f t="shared" si="3"/>
        <v>0</v>
      </c>
      <c r="K14" s="9">
        <f t="shared" si="3"/>
        <v>0</v>
      </c>
      <c r="L14" s="9">
        <f t="shared" si="3"/>
        <v>0</v>
      </c>
      <c r="M14" s="9">
        <f t="shared" si="3"/>
        <v>0</v>
      </c>
      <c r="N14" s="9">
        <f t="shared" si="3"/>
        <v>66110666.14</v>
      </c>
      <c r="O14" s="9">
        <f t="shared" si="1"/>
        <v>21.362547846729544</v>
      </c>
      <c r="P14" s="9">
        <f t="shared" si="2"/>
        <v>243359283.86</v>
      </c>
    </row>
    <row r="15" spans="1:16" ht="25.5" outlineLevel="1">
      <c r="A15" s="10" t="s">
        <v>14</v>
      </c>
      <c r="B15" s="11"/>
      <c r="C15" s="11"/>
      <c r="D15" s="11"/>
      <c r="E15" s="11"/>
      <c r="F15" s="12">
        <v>299240540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62830886.14</v>
      </c>
      <c r="O15" s="12">
        <f t="shared" si="1"/>
        <v>20.99678276880532</v>
      </c>
      <c r="P15" s="12">
        <f t="shared" si="2"/>
        <v>236409653.86</v>
      </c>
    </row>
    <row r="16" spans="1:16" ht="25.5" outlineLevel="1">
      <c r="A16" s="10" t="s">
        <v>15</v>
      </c>
      <c r="B16" s="11"/>
      <c r="C16" s="11"/>
      <c r="D16" s="11"/>
      <c r="E16" s="11"/>
      <c r="F16" s="12">
        <v>10229410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3279780</v>
      </c>
      <c r="O16" s="12">
        <f t="shared" si="1"/>
        <v>32.06225970021732</v>
      </c>
      <c r="P16" s="12">
        <f t="shared" si="2"/>
        <v>6949630</v>
      </c>
    </row>
    <row r="17" spans="1:16" ht="12.75">
      <c r="A17" s="7" t="s">
        <v>16</v>
      </c>
      <c r="B17" s="8"/>
      <c r="C17" s="8"/>
      <c r="D17" s="8"/>
      <c r="E17" s="8"/>
      <c r="F17" s="9">
        <v>1499850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288588.72</v>
      </c>
      <c r="O17" s="9">
        <f t="shared" si="1"/>
        <v>19.24117211721172</v>
      </c>
      <c r="P17" s="9">
        <f t="shared" si="2"/>
        <v>1211261.28</v>
      </c>
    </row>
    <row r="18" spans="1:16" ht="25.5" outlineLevel="1">
      <c r="A18" s="10" t="s">
        <v>15</v>
      </c>
      <c r="B18" s="11"/>
      <c r="C18" s="11"/>
      <c r="D18" s="11"/>
      <c r="E18" s="11"/>
      <c r="F18" s="12">
        <v>1499850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288588.72</v>
      </c>
      <c r="O18" s="12">
        <f t="shared" si="1"/>
        <v>19.24117211721172</v>
      </c>
      <c r="P18" s="12">
        <f t="shared" si="2"/>
        <v>1211261.28</v>
      </c>
    </row>
    <row r="19" spans="1:16" ht="12.75">
      <c r="A19" s="7" t="s">
        <v>17</v>
      </c>
      <c r="B19" s="8"/>
      <c r="C19" s="8"/>
      <c r="D19" s="8"/>
      <c r="E19" s="8"/>
      <c r="F19" s="9">
        <f>F20+F21</f>
        <v>2628000</v>
      </c>
      <c r="G19" s="9">
        <f aca="true" t="shared" si="4" ref="G19:N19">G20+G21</f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9">
        <f t="shared" si="4"/>
        <v>0</v>
      </c>
      <c r="N19" s="9">
        <f t="shared" si="4"/>
        <v>568872.52</v>
      </c>
      <c r="O19" s="9">
        <f t="shared" si="1"/>
        <v>21.64659512937595</v>
      </c>
      <c r="P19" s="9">
        <f t="shared" si="2"/>
        <v>2059127.48</v>
      </c>
    </row>
    <row r="20" spans="1:16" ht="25.5" outlineLevel="1">
      <c r="A20" s="10" t="s">
        <v>14</v>
      </c>
      <c r="B20" s="11"/>
      <c r="C20" s="11"/>
      <c r="D20" s="11"/>
      <c r="E20" s="11"/>
      <c r="F20" s="12">
        <v>1728000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568872.52</v>
      </c>
      <c r="O20" s="12">
        <f t="shared" si="1"/>
        <v>32.92086342592593</v>
      </c>
      <c r="P20" s="12">
        <f t="shared" si="2"/>
        <v>1159127.48</v>
      </c>
    </row>
    <row r="21" spans="1:16" ht="38.25" outlineLevel="1">
      <c r="A21" s="10" t="s">
        <v>10</v>
      </c>
      <c r="B21" s="11"/>
      <c r="C21" s="11"/>
      <c r="D21" s="11"/>
      <c r="E21" s="11"/>
      <c r="F21" s="12">
        <v>900000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f t="shared" si="1"/>
        <v>0</v>
      </c>
      <c r="P21" s="12">
        <f t="shared" si="2"/>
        <v>900000</v>
      </c>
    </row>
    <row r="22" spans="1:16" ht="12.75">
      <c r="A22" s="7" t="s">
        <v>18</v>
      </c>
      <c r="B22" s="8"/>
      <c r="C22" s="8"/>
      <c r="D22" s="8"/>
      <c r="E22" s="8"/>
      <c r="F22" s="9">
        <v>968600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292157.41</v>
      </c>
      <c r="O22" s="9">
        <f t="shared" si="1"/>
        <v>30.162854635556467</v>
      </c>
      <c r="P22" s="9">
        <f t="shared" si="2"/>
        <v>676442.5900000001</v>
      </c>
    </row>
    <row r="23" spans="1:16" ht="25.5" outlineLevel="1">
      <c r="A23" s="10" t="s">
        <v>19</v>
      </c>
      <c r="B23" s="11"/>
      <c r="C23" s="11"/>
      <c r="D23" s="11"/>
      <c r="E23" s="11"/>
      <c r="F23" s="12">
        <v>968600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292157.41</v>
      </c>
      <c r="O23" s="12">
        <f t="shared" si="1"/>
        <v>30.162854635556467</v>
      </c>
      <c r="P23" s="12">
        <f t="shared" si="2"/>
        <v>676442.5900000001</v>
      </c>
    </row>
    <row r="24" spans="1:16" ht="12.75">
      <c r="A24" s="7" t="s">
        <v>20</v>
      </c>
      <c r="B24" s="8"/>
      <c r="C24" s="8"/>
      <c r="D24" s="8"/>
      <c r="E24" s="8"/>
      <c r="F24" s="9">
        <v>762500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254200</v>
      </c>
      <c r="O24" s="9">
        <f t="shared" si="1"/>
        <v>33.337704918032784</v>
      </c>
      <c r="P24" s="9">
        <f t="shared" si="2"/>
        <v>508300</v>
      </c>
    </row>
    <row r="25" spans="1:16" ht="38.25" outlineLevel="1">
      <c r="A25" s="10" t="s">
        <v>8</v>
      </c>
      <c r="B25" s="11"/>
      <c r="C25" s="11"/>
      <c r="D25" s="11"/>
      <c r="E25" s="11"/>
      <c r="F25" s="12">
        <v>762500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254200</v>
      </c>
      <c r="O25" s="12">
        <f t="shared" si="1"/>
        <v>33.337704918032784</v>
      </c>
      <c r="P25" s="12">
        <f t="shared" si="2"/>
        <v>508300</v>
      </c>
    </row>
    <row r="26" spans="1:16" ht="38.25">
      <c r="A26" s="7" t="s">
        <v>21</v>
      </c>
      <c r="B26" s="8"/>
      <c r="C26" s="8"/>
      <c r="D26" s="8"/>
      <c r="E26" s="8"/>
      <c r="F26" s="9">
        <v>14103000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3532360</v>
      </c>
      <c r="O26" s="9">
        <f t="shared" si="1"/>
        <v>25.046869460398497</v>
      </c>
      <c r="P26" s="9">
        <f t="shared" si="2"/>
        <v>10570640</v>
      </c>
    </row>
    <row r="27" spans="1:16" ht="38.25" outlineLevel="1">
      <c r="A27" s="10" t="s">
        <v>10</v>
      </c>
      <c r="B27" s="11"/>
      <c r="C27" s="11"/>
      <c r="D27" s="11"/>
      <c r="E27" s="11"/>
      <c r="F27" s="12">
        <v>14103000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3532360</v>
      </c>
      <c r="O27" s="12">
        <f t="shared" si="1"/>
        <v>25.046869460398497</v>
      </c>
      <c r="P27" s="12">
        <f t="shared" si="2"/>
        <v>10570640</v>
      </c>
    </row>
    <row r="28" spans="1:16" ht="12.75">
      <c r="A28" s="22" t="s">
        <v>22</v>
      </c>
      <c r="B28" s="23"/>
      <c r="C28" s="23"/>
      <c r="D28" s="23"/>
      <c r="E28" s="24"/>
      <c r="F28" s="13">
        <f>F26+F24+F22+F19+F17+F14+F12+F10+F8</f>
        <v>346796740</v>
      </c>
      <c r="G28" s="13">
        <f aca="true" t="shared" si="5" ref="G28:P28">G26+G24+G22+G19+G17+G14+G12+G10+G8</f>
        <v>0</v>
      </c>
      <c r="H28" s="13">
        <f t="shared" si="5"/>
        <v>0</v>
      </c>
      <c r="I28" s="13">
        <f t="shared" si="5"/>
        <v>0</v>
      </c>
      <c r="J28" s="13">
        <f t="shared" si="5"/>
        <v>0</v>
      </c>
      <c r="K28" s="13">
        <f t="shared" si="5"/>
        <v>0</v>
      </c>
      <c r="L28" s="13">
        <f t="shared" si="5"/>
        <v>0</v>
      </c>
      <c r="M28" s="13">
        <f t="shared" si="5"/>
        <v>0</v>
      </c>
      <c r="N28" s="13">
        <f t="shared" si="5"/>
        <v>75021986.83000001</v>
      </c>
      <c r="O28" s="13">
        <f t="shared" si="1"/>
        <v>21.632840847927238</v>
      </c>
      <c r="P28" s="13">
        <f t="shared" si="5"/>
        <v>271774753.17</v>
      </c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7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3"/>
      <c r="P30" s="3"/>
      <c r="Q30" s="3"/>
    </row>
  </sheetData>
  <sheetProtection/>
  <mergeCells count="23">
    <mergeCell ref="L6:L7"/>
    <mergeCell ref="M6:M7"/>
    <mergeCell ref="F6:F7"/>
    <mergeCell ref="C6:C7"/>
    <mergeCell ref="D6:D7"/>
    <mergeCell ref="E6:E7"/>
    <mergeCell ref="A30:N30"/>
    <mergeCell ref="A5:P5"/>
    <mergeCell ref="P6:P7"/>
    <mergeCell ref="O6:O7"/>
    <mergeCell ref="A28:E28"/>
    <mergeCell ref="N6:N7"/>
    <mergeCell ref="K6:K7"/>
    <mergeCell ref="A1:F1"/>
    <mergeCell ref="A2:F2"/>
    <mergeCell ref="A3:P3"/>
    <mergeCell ref="A4:P4"/>
    <mergeCell ref="A6:A7"/>
    <mergeCell ref="G6:G7"/>
    <mergeCell ref="H6:H7"/>
    <mergeCell ref="I6:I7"/>
    <mergeCell ref="J6:J7"/>
    <mergeCell ref="B6:B7"/>
  </mergeCells>
  <printOptions/>
  <pageMargins left="0.787" right="0.59" top="0.59" bottom="0.59" header="0.393" footer="0.393"/>
  <pageSetup fitToHeight="2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Аверина Евгения Владимировна</dc:creator>
  <cp:keywords/>
  <dc:description/>
  <cp:lastModifiedBy>Аверина Евгения Владимировна</cp:lastModifiedBy>
  <dcterms:created xsi:type="dcterms:W3CDTF">2014-07-24T03:36:07Z</dcterms:created>
  <dcterms:modified xsi:type="dcterms:W3CDTF">2014-07-24T04:26:34Z</dcterms:modified>
  <cp:category/>
  <cp:version/>
  <cp:contentType/>
  <cp:contentStatus/>
</cp:coreProperties>
</file>