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65" windowWidth="12645" windowHeight="10845"/>
  </bookViews>
  <sheets>
    <sheet name="доходы" sheetId="10" r:id="rId1"/>
    <sheet name="расходы" sheetId="9" r:id="rId2"/>
  </sheets>
  <definedNames>
    <definedName name="_xlnm.Print_Titles" localSheetId="1">расходы!$5:$5</definedName>
    <definedName name="_xlnm.Print_Area" localSheetId="0">доходы!$A$1:$L$60</definedName>
    <definedName name="_xlnm.Print_Area" localSheetId="1">расходы!$A$1:$O$473</definedName>
  </definedNames>
  <calcPr calcId="145621"/>
</workbook>
</file>

<file path=xl/calcChain.xml><?xml version="1.0" encoding="utf-8"?>
<calcChain xmlns="http://schemas.openxmlformats.org/spreadsheetml/2006/main">
  <c r="C8" i="10" l="1"/>
  <c r="C7" i="10" s="1"/>
  <c r="D8" i="10"/>
  <c r="D7" i="10" s="1"/>
  <c r="E8" i="10"/>
  <c r="E7" i="10" s="1"/>
  <c r="F8" i="10"/>
  <c r="G8" i="10"/>
  <c r="H8" i="10"/>
  <c r="H7" i="10" s="1"/>
  <c r="I8" i="10"/>
  <c r="I7" i="10" s="1"/>
  <c r="J8" i="10"/>
  <c r="K8" i="10"/>
  <c r="L8" i="10"/>
  <c r="L7" i="10" s="1"/>
  <c r="C10" i="10"/>
  <c r="D10" i="10"/>
  <c r="E10" i="10"/>
  <c r="F10" i="10"/>
  <c r="G10" i="10"/>
  <c r="H10" i="10"/>
  <c r="I10" i="10"/>
  <c r="J10" i="10"/>
  <c r="K10" i="10"/>
  <c r="L10" i="10"/>
  <c r="C12" i="10"/>
  <c r="D12" i="10"/>
  <c r="E12" i="10"/>
  <c r="F12" i="10"/>
  <c r="G12" i="10"/>
  <c r="G7" i="10" s="1"/>
  <c r="H12" i="10"/>
  <c r="I12" i="10"/>
  <c r="J12" i="10"/>
  <c r="K12" i="10"/>
  <c r="K7" i="10" s="1"/>
  <c r="L12" i="10"/>
  <c r="C16" i="10"/>
  <c r="D16" i="10"/>
  <c r="E16" i="10"/>
  <c r="F16" i="10"/>
  <c r="F7" i="10" s="1"/>
  <c r="G16" i="10"/>
  <c r="H16" i="10"/>
  <c r="I16" i="10"/>
  <c r="J16" i="10"/>
  <c r="J7" i="10" s="1"/>
  <c r="K16" i="10"/>
  <c r="L16" i="10"/>
  <c r="C18" i="10"/>
  <c r="D18" i="10"/>
  <c r="E18" i="10"/>
  <c r="F18" i="10"/>
  <c r="G18" i="10"/>
  <c r="H18" i="10"/>
  <c r="I18" i="10"/>
  <c r="J18" i="10"/>
  <c r="K18" i="10"/>
  <c r="L18" i="10"/>
  <c r="C23" i="10"/>
  <c r="D23" i="10"/>
  <c r="E23" i="10"/>
  <c r="F23" i="10"/>
  <c r="G23" i="10"/>
  <c r="H23" i="10"/>
  <c r="I23" i="10"/>
  <c r="J23" i="10"/>
  <c r="K23" i="10"/>
  <c r="L23" i="10"/>
  <c r="C25" i="10"/>
  <c r="D25" i="10"/>
  <c r="E25" i="10"/>
  <c r="F25" i="10"/>
  <c r="G25" i="10"/>
  <c r="H25" i="10"/>
  <c r="I25" i="10"/>
  <c r="J25" i="10"/>
  <c r="K25" i="10"/>
  <c r="L25" i="10"/>
  <c r="C28" i="10"/>
  <c r="D28" i="10"/>
  <c r="E28" i="10"/>
  <c r="F28" i="10"/>
  <c r="G28" i="10"/>
  <c r="H28" i="10"/>
  <c r="I28" i="10"/>
  <c r="J28" i="10"/>
  <c r="K28" i="10"/>
  <c r="L28" i="10"/>
  <c r="C32" i="10"/>
  <c r="D32" i="10"/>
  <c r="E32" i="10"/>
  <c r="F32" i="10"/>
  <c r="G32" i="10"/>
  <c r="H32" i="10"/>
  <c r="I32" i="10"/>
  <c r="J32" i="10"/>
  <c r="K32" i="10"/>
  <c r="L32" i="10"/>
  <c r="C42" i="10"/>
  <c r="D42" i="10"/>
  <c r="E42" i="10"/>
  <c r="F42" i="10"/>
  <c r="C46" i="10"/>
  <c r="C45" i="10" s="1"/>
  <c r="C44" i="10" s="1"/>
  <c r="D46" i="10"/>
  <c r="E46" i="10"/>
  <c r="E45" i="10" s="1"/>
  <c r="E44" i="10" s="1"/>
  <c r="F46" i="10"/>
  <c r="F45" i="10" s="1"/>
  <c r="F44" i="10" s="1"/>
  <c r="G46" i="10"/>
  <c r="G45" i="10" s="1"/>
  <c r="G44" i="10" s="1"/>
  <c r="H46" i="10"/>
  <c r="I46" i="10"/>
  <c r="I45" i="10" s="1"/>
  <c r="I44" i="10" s="1"/>
  <c r="J46" i="10"/>
  <c r="J45" i="10" s="1"/>
  <c r="J44" i="10" s="1"/>
  <c r="K46" i="10"/>
  <c r="K45" i="10" s="1"/>
  <c r="K44" i="10" s="1"/>
  <c r="L46" i="10"/>
  <c r="C48" i="10"/>
  <c r="D48" i="10"/>
  <c r="D45" i="10" s="1"/>
  <c r="D44" i="10" s="1"/>
  <c r="E48" i="10"/>
  <c r="F48" i="10"/>
  <c r="G48" i="10"/>
  <c r="H48" i="10"/>
  <c r="H45" i="10" s="1"/>
  <c r="H44" i="10" s="1"/>
  <c r="I48" i="10"/>
  <c r="J48" i="10"/>
  <c r="K48" i="10"/>
  <c r="L48" i="10"/>
  <c r="L45" i="10" s="1"/>
  <c r="L44" i="10" s="1"/>
  <c r="D50" i="10"/>
  <c r="C52" i="10"/>
  <c r="D52" i="10"/>
  <c r="E52" i="10"/>
  <c r="F52" i="10"/>
  <c r="G52" i="10"/>
  <c r="H52" i="10"/>
  <c r="I52" i="10"/>
  <c r="J52" i="10"/>
  <c r="K52" i="10"/>
  <c r="L52" i="10"/>
  <c r="C58" i="10"/>
  <c r="I60" i="10" l="1"/>
  <c r="E60" i="10"/>
  <c r="F60" i="10"/>
  <c r="L60" i="10"/>
  <c r="H60" i="10"/>
  <c r="D60" i="10"/>
  <c r="J60" i="10"/>
  <c r="K60" i="10"/>
  <c r="G60" i="10"/>
  <c r="C60" i="10"/>
  <c r="O144" i="9"/>
  <c r="L367" i="9" l="1"/>
  <c r="F408" i="9" l="1"/>
  <c r="G408" i="9"/>
  <c r="H408" i="9"/>
  <c r="I408" i="9"/>
  <c r="J408" i="9"/>
  <c r="K408" i="9"/>
  <c r="L408" i="9"/>
  <c r="M408" i="9"/>
  <c r="E408" i="9"/>
  <c r="H86" i="9"/>
  <c r="G79" i="9"/>
  <c r="F210" i="9"/>
  <c r="E210" i="9"/>
  <c r="F435" i="9"/>
  <c r="E246" i="9"/>
  <c r="O436" i="9"/>
  <c r="N436" i="9"/>
  <c r="M436" i="9"/>
  <c r="L436" i="9"/>
  <c r="K436" i="9"/>
  <c r="J436" i="9"/>
  <c r="I436" i="9"/>
  <c r="H436" i="9"/>
  <c r="G436" i="9"/>
  <c r="F436" i="9"/>
  <c r="E436" i="9"/>
  <c r="O289" i="9"/>
  <c r="N289" i="9"/>
  <c r="N288" i="9" s="1"/>
  <c r="M289" i="9"/>
  <c r="L289" i="9"/>
  <c r="K289" i="9"/>
  <c r="J289" i="9"/>
  <c r="I289" i="9"/>
  <c r="H289" i="9"/>
  <c r="G289" i="9"/>
  <c r="F289" i="9"/>
  <c r="E289" i="9"/>
  <c r="E288" i="9" s="1"/>
  <c r="O232" i="9"/>
  <c r="N232" i="9"/>
  <c r="N231" i="9" s="1"/>
  <c r="M232" i="9"/>
  <c r="M231" i="9" s="1"/>
  <c r="L232" i="9"/>
  <c r="L231" i="9" s="1"/>
  <c r="K232" i="9"/>
  <c r="J232" i="9"/>
  <c r="I232" i="9"/>
  <c r="H232" i="9"/>
  <c r="H231" i="9" s="1"/>
  <c r="G232" i="9"/>
  <c r="F232" i="9"/>
  <c r="O231" i="9"/>
  <c r="K231" i="9"/>
  <c r="J231" i="9"/>
  <c r="I231" i="9"/>
  <c r="G231" i="9"/>
  <c r="F231" i="9"/>
  <c r="E232" i="9"/>
  <c r="E231" i="9" s="1"/>
  <c r="M471" i="9" l="1"/>
  <c r="M470" i="9" s="1"/>
  <c r="L471" i="9"/>
  <c r="L470" i="9" s="1"/>
  <c r="K471" i="9"/>
  <c r="K470" i="9" s="1"/>
  <c r="J471" i="9"/>
  <c r="I471" i="9"/>
  <c r="H471" i="9"/>
  <c r="H470" i="9" s="1"/>
  <c r="G471" i="9"/>
  <c r="G470" i="9" s="1"/>
  <c r="J470" i="9"/>
  <c r="I470" i="9"/>
  <c r="M468" i="9"/>
  <c r="L468" i="9"/>
  <c r="L467" i="9" s="1"/>
  <c r="K468" i="9"/>
  <c r="K467" i="9" s="1"/>
  <c r="J468" i="9"/>
  <c r="J467" i="9" s="1"/>
  <c r="I468" i="9"/>
  <c r="I467" i="9" s="1"/>
  <c r="H468" i="9"/>
  <c r="H467" i="9" s="1"/>
  <c r="G468" i="9"/>
  <c r="M467" i="9"/>
  <c r="G467" i="9"/>
  <c r="M465" i="9"/>
  <c r="M464" i="9" s="1"/>
  <c r="L465" i="9"/>
  <c r="L464" i="9" s="1"/>
  <c r="K465" i="9"/>
  <c r="K464" i="9" s="1"/>
  <c r="J465" i="9"/>
  <c r="I465" i="9"/>
  <c r="I464" i="9" s="1"/>
  <c r="H465" i="9"/>
  <c r="H464" i="9" s="1"/>
  <c r="G465" i="9"/>
  <c r="G464" i="9" s="1"/>
  <c r="J464" i="9"/>
  <c r="M459" i="9"/>
  <c r="L459" i="9"/>
  <c r="L458" i="9" s="1"/>
  <c r="L457" i="9" s="1"/>
  <c r="L456" i="9" s="1"/>
  <c r="L455" i="9" s="1"/>
  <c r="L454" i="9" s="1"/>
  <c r="K459" i="9"/>
  <c r="K458" i="9" s="1"/>
  <c r="K457" i="9" s="1"/>
  <c r="K456" i="9" s="1"/>
  <c r="K455" i="9" s="1"/>
  <c r="K454" i="9" s="1"/>
  <c r="J459" i="9"/>
  <c r="J458" i="9" s="1"/>
  <c r="J457" i="9" s="1"/>
  <c r="J456" i="9" s="1"/>
  <c r="J455" i="9" s="1"/>
  <c r="J454" i="9" s="1"/>
  <c r="I459" i="9"/>
  <c r="H459" i="9"/>
  <c r="G459" i="9"/>
  <c r="G458" i="9" s="1"/>
  <c r="G457" i="9" s="1"/>
  <c r="G456" i="9" s="1"/>
  <c r="G455" i="9" s="1"/>
  <c r="G454" i="9" s="1"/>
  <c r="M458" i="9"/>
  <c r="M457" i="9" s="1"/>
  <c r="M456" i="9" s="1"/>
  <c r="M455" i="9" s="1"/>
  <c r="M454" i="9" s="1"/>
  <c r="I458" i="9"/>
  <c r="I457" i="9" s="1"/>
  <c r="I456" i="9" s="1"/>
  <c r="I455" i="9" s="1"/>
  <c r="I454" i="9" s="1"/>
  <c r="H458" i="9"/>
  <c r="H457" i="9" s="1"/>
  <c r="H456" i="9" s="1"/>
  <c r="H455" i="9" s="1"/>
  <c r="H454" i="9" s="1"/>
  <c r="M452" i="9"/>
  <c r="M451" i="9" s="1"/>
  <c r="L452" i="9"/>
  <c r="L451" i="9" s="1"/>
  <c r="K452" i="9"/>
  <c r="J452" i="9"/>
  <c r="J451" i="9" s="1"/>
  <c r="I452" i="9"/>
  <c r="I451" i="9" s="1"/>
  <c r="H452" i="9"/>
  <c r="H451" i="9" s="1"/>
  <c r="G452" i="9"/>
  <c r="K451" i="9"/>
  <c r="G451" i="9"/>
  <c r="M449" i="9"/>
  <c r="L449" i="9"/>
  <c r="K449" i="9"/>
  <c r="J449" i="9"/>
  <c r="I449" i="9"/>
  <c r="H449" i="9"/>
  <c r="G449" i="9"/>
  <c r="M447" i="9"/>
  <c r="L447" i="9"/>
  <c r="K447" i="9"/>
  <c r="J447" i="9"/>
  <c r="I447" i="9"/>
  <c r="H447" i="9"/>
  <c r="G447" i="9"/>
  <c r="M446" i="9"/>
  <c r="M444" i="9"/>
  <c r="M443" i="9" s="1"/>
  <c r="L444" i="9"/>
  <c r="L443" i="9" s="1"/>
  <c r="K444" i="9"/>
  <c r="K443" i="9" s="1"/>
  <c r="J444" i="9"/>
  <c r="I444" i="9"/>
  <c r="H444" i="9"/>
  <c r="H443" i="9" s="1"/>
  <c r="G444" i="9"/>
  <c r="G443" i="9" s="1"/>
  <c r="J443" i="9"/>
  <c r="I443" i="9"/>
  <c r="M438" i="9"/>
  <c r="L438" i="9"/>
  <c r="K438" i="9"/>
  <c r="J438" i="9"/>
  <c r="J435" i="9" s="1"/>
  <c r="I438" i="9"/>
  <c r="I435" i="9" s="1"/>
  <c r="H438" i="9"/>
  <c r="G438" i="9"/>
  <c r="J434" i="9"/>
  <c r="J433" i="9" s="1"/>
  <c r="I434" i="9"/>
  <c r="I433" i="9" s="1"/>
  <c r="M431" i="9"/>
  <c r="L431" i="9"/>
  <c r="K431" i="9"/>
  <c r="J431" i="9"/>
  <c r="I431" i="9"/>
  <c r="H431" i="9"/>
  <c r="G431" i="9"/>
  <c r="M429" i="9"/>
  <c r="L429" i="9"/>
  <c r="K429" i="9"/>
  <c r="J429" i="9"/>
  <c r="I429" i="9"/>
  <c r="H429" i="9"/>
  <c r="H428" i="9" s="1"/>
  <c r="H427" i="9" s="1"/>
  <c r="H426" i="9" s="1"/>
  <c r="G429" i="9"/>
  <c r="G428" i="9" s="1"/>
  <c r="G427" i="9" s="1"/>
  <c r="G426" i="9" s="1"/>
  <c r="L428" i="9"/>
  <c r="L427" i="9" s="1"/>
  <c r="L426" i="9" s="1"/>
  <c r="M423" i="9"/>
  <c r="M422" i="9" s="1"/>
  <c r="M421" i="9" s="1"/>
  <c r="L423" i="9"/>
  <c r="L422" i="9" s="1"/>
  <c r="L421" i="9" s="1"/>
  <c r="K423" i="9"/>
  <c r="K422" i="9" s="1"/>
  <c r="K421" i="9" s="1"/>
  <c r="J423" i="9"/>
  <c r="J422" i="9" s="1"/>
  <c r="J421" i="9" s="1"/>
  <c r="I423" i="9"/>
  <c r="I422" i="9" s="1"/>
  <c r="I421" i="9" s="1"/>
  <c r="H423" i="9"/>
  <c r="G423" i="9"/>
  <c r="H422" i="9"/>
  <c r="H421" i="9" s="1"/>
  <c r="G422" i="9"/>
  <c r="G421" i="9" s="1"/>
  <c r="M419" i="9"/>
  <c r="L419" i="9"/>
  <c r="L418" i="9" s="1"/>
  <c r="K419" i="9"/>
  <c r="K418" i="9" s="1"/>
  <c r="J419" i="9"/>
  <c r="J418" i="9" s="1"/>
  <c r="I419" i="9"/>
  <c r="H419" i="9"/>
  <c r="H418" i="9" s="1"/>
  <c r="G419" i="9"/>
  <c r="M418" i="9"/>
  <c r="I418" i="9"/>
  <c r="G418" i="9"/>
  <c r="M416" i="9"/>
  <c r="M415" i="9" s="1"/>
  <c r="M414" i="9" s="1"/>
  <c r="L416" i="9"/>
  <c r="L415" i="9" s="1"/>
  <c r="L414" i="9" s="1"/>
  <c r="K416" i="9"/>
  <c r="K415" i="9" s="1"/>
  <c r="K414" i="9" s="1"/>
  <c r="J416" i="9"/>
  <c r="I416" i="9"/>
  <c r="H416" i="9"/>
  <c r="H415" i="9" s="1"/>
  <c r="H414" i="9" s="1"/>
  <c r="G416" i="9"/>
  <c r="G415" i="9" s="1"/>
  <c r="G414" i="9" s="1"/>
  <c r="G413" i="9" s="1"/>
  <c r="J415" i="9"/>
  <c r="I415" i="9"/>
  <c r="I414" i="9" s="1"/>
  <c r="I413" i="9" s="1"/>
  <c r="J414" i="9"/>
  <c r="J413" i="9" s="1"/>
  <c r="M411" i="9"/>
  <c r="M410" i="9" s="1"/>
  <c r="M409" i="9" s="1"/>
  <c r="L411" i="9"/>
  <c r="L410" i="9" s="1"/>
  <c r="K411" i="9"/>
  <c r="K410" i="9" s="1"/>
  <c r="K409" i="9" s="1"/>
  <c r="J411" i="9"/>
  <c r="J410" i="9" s="1"/>
  <c r="J409" i="9" s="1"/>
  <c r="I411" i="9"/>
  <c r="I410" i="9" s="1"/>
  <c r="I409" i="9" s="1"/>
  <c r="H411" i="9"/>
  <c r="H410" i="9" s="1"/>
  <c r="H409" i="9" s="1"/>
  <c r="G411" i="9"/>
  <c r="G410" i="9" s="1"/>
  <c r="G409" i="9" s="1"/>
  <c r="L409" i="9"/>
  <c r="M406" i="9"/>
  <c r="M405" i="9" s="1"/>
  <c r="M404" i="9" s="1"/>
  <c r="M403" i="9" s="1"/>
  <c r="L406" i="9"/>
  <c r="L405" i="9" s="1"/>
  <c r="K406" i="9"/>
  <c r="K405" i="9" s="1"/>
  <c r="K404" i="9" s="1"/>
  <c r="K403" i="9" s="1"/>
  <c r="J406" i="9"/>
  <c r="J405" i="9" s="1"/>
  <c r="J404" i="9" s="1"/>
  <c r="J403" i="9" s="1"/>
  <c r="I406" i="9"/>
  <c r="I405" i="9" s="1"/>
  <c r="I404" i="9" s="1"/>
  <c r="I403" i="9" s="1"/>
  <c r="H406" i="9"/>
  <c r="H405" i="9" s="1"/>
  <c r="H404" i="9" s="1"/>
  <c r="H403" i="9" s="1"/>
  <c r="G406" i="9"/>
  <c r="G405" i="9"/>
  <c r="G404" i="9" s="1"/>
  <c r="G403" i="9" s="1"/>
  <c r="L404" i="9"/>
  <c r="L403" i="9" s="1"/>
  <c r="M399" i="9"/>
  <c r="M398" i="9" s="1"/>
  <c r="L399" i="9"/>
  <c r="L398" i="9" s="1"/>
  <c r="K399" i="9"/>
  <c r="K398" i="9" s="1"/>
  <c r="J399" i="9"/>
  <c r="J398" i="9" s="1"/>
  <c r="I399" i="9"/>
  <c r="I398" i="9" s="1"/>
  <c r="H399" i="9"/>
  <c r="H398" i="9" s="1"/>
  <c r="G399" i="9"/>
  <c r="G398" i="9" s="1"/>
  <c r="M396" i="9"/>
  <c r="M395" i="9" s="1"/>
  <c r="L396" i="9"/>
  <c r="L395" i="9" s="1"/>
  <c r="K396" i="9"/>
  <c r="K395" i="9" s="1"/>
  <c r="J396" i="9"/>
  <c r="I396" i="9"/>
  <c r="I395" i="9" s="1"/>
  <c r="H396" i="9"/>
  <c r="H395" i="9" s="1"/>
  <c r="G396" i="9"/>
  <c r="G395" i="9" s="1"/>
  <c r="J395" i="9"/>
  <c r="M393" i="9"/>
  <c r="M392" i="9" s="1"/>
  <c r="L393" i="9"/>
  <c r="L392" i="9" s="1"/>
  <c r="K393" i="9"/>
  <c r="K392" i="9" s="1"/>
  <c r="J393" i="9"/>
  <c r="J392" i="9" s="1"/>
  <c r="I393" i="9"/>
  <c r="I392" i="9" s="1"/>
  <c r="H393" i="9"/>
  <c r="H392" i="9" s="1"/>
  <c r="G393" i="9"/>
  <c r="G392" i="9" s="1"/>
  <c r="M390" i="9"/>
  <c r="M389" i="9" s="1"/>
  <c r="L390" i="9"/>
  <c r="L389" i="9" s="1"/>
  <c r="K390" i="9"/>
  <c r="K389" i="9" s="1"/>
  <c r="J390" i="9"/>
  <c r="I390" i="9"/>
  <c r="I389" i="9" s="1"/>
  <c r="H390" i="9"/>
  <c r="H389" i="9" s="1"/>
  <c r="G390" i="9"/>
  <c r="J389" i="9"/>
  <c r="G389" i="9"/>
  <c r="M384" i="9"/>
  <c r="M383" i="9" s="1"/>
  <c r="L384" i="9"/>
  <c r="L383" i="9" s="1"/>
  <c r="K384" i="9"/>
  <c r="K383" i="9" s="1"/>
  <c r="J384" i="9"/>
  <c r="J383" i="9" s="1"/>
  <c r="I384" i="9"/>
  <c r="I383" i="9" s="1"/>
  <c r="H384" i="9"/>
  <c r="H383" i="9" s="1"/>
  <c r="G384" i="9"/>
  <c r="G383" i="9" s="1"/>
  <c r="M381" i="9"/>
  <c r="L381" i="9"/>
  <c r="K381" i="9"/>
  <c r="J381" i="9"/>
  <c r="I381" i="9"/>
  <c r="H381" i="9"/>
  <c r="G381" i="9"/>
  <c r="M379" i="9"/>
  <c r="L379" i="9"/>
  <c r="K379" i="9"/>
  <c r="J379" i="9"/>
  <c r="I379" i="9"/>
  <c r="H379" i="9"/>
  <c r="G379" i="9"/>
  <c r="M377" i="9"/>
  <c r="L377" i="9"/>
  <c r="K377" i="9"/>
  <c r="J377" i="9"/>
  <c r="I377" i="9"/>
  <c r="H377" i="9"/>
  <c r="G377" i="9"/>
  <c r="M375" i="9"/>
  <c r="L375" i="9"/>
  <c r="K375" i="9"/>
  <c r="J375" i="9"/>
  <c r="I375" i="9"/>
  <c r="H375" i="9"/>
  <c r="H374" i="9" s="1"/>
  <c r="G375" i="9"/>
  <c r="M372" i="9"/>
  <c r="L372" i="9"/>
  <c r="K372" i="9"/>
  <c r="J372" i="9"/>
  <c r="I372" i="9"/>
  <c r="H372" i="9"/>
  <c r="G372" i="9"/>
  <c r="M370" i="9"/>
  <c r="L370" i="9"/>
  <c r="K370" i="9"/>
  <c r="J370" i="9"/>
  <c r="I370" i="9"/>
  <c r="H370" i="9"/>
  <c r="G370" i="9"/>
  <c r="M368" i="9"/>
  <c r="L368" i="9"/>
  <c r="K368" i="9"/>
  <c r="J368" i="9"/>
  <c r="I368" i="9"/>
  <c r="H368" i="9"/>
  <c r="H367" i="9" s="1"/>
  <c r="G368" i="9"/>
  <c r="M363" i="9"/>
  <c r="M362" i="9" s="1"/>
  <c r="L363" i="9"/>
  <c r="L362" i="9" s="1"/>
  <c r="K363" i="9"/>
  <c r="K362" i="9" s="1"/>
  <c r="J363" i="9"/>
  <c r="J362" i="9" s="1"/>
  <c r="I363" i="9"/>
  <c r="I362" i="9" s="1"/>
  <c r="H363" i="9"/>
  <c r="H362" i="9" s="1"/>
  <c r="G363" i="9"/>
  <c r="G362" i="9" s="1"/>
  <c r="M360" i="9"/>
  <c r="L360" i="9"/>
  <c r="K360" i="9"/>
  <c r="J360" i="9"/>
  <c r="I360" i="9"/>
  <c r="H360" i="9"/>
  <c r="G360" i="9"/>
  <c r="M358" i="9"/>
  <c r="L358" i="9"/>
  <c r="K358" i="9"/>
  <c r="J358" i="9"/>
  <c r="I358" i="9"/>
  <c r="H358" i="9"/>
  <c r="G358" i="9"/>
  <c r="M355" i="9"/>
  <c r="M354" i="9" s="1"/>
  <c r="L355" i="9"/>
  <c r="L354" i="9" s="1"/>
  <c r="K355" i="9"/>
  <c r="K354" i="9" s="1"/>
  <c r="J355" i="9"/>
  <c r="I355" i="9"/>
  <c r="I354" i="9" s="1"/>
  <c r="H355" i="9"/>
  <c r="H354" i="9" s="1"/>
  <c r="G355" i="9"/>
  <c r="G354" i="9" s="1"/>
  <c r="J354" i="9"/>
  <c r="M349" i="9"/>
  <c r="M348" i="9" s="1"/>
  <c r="M347" i="9" s="1"/>
  <c r="L349" i="9"/>
  <c r="L348" i="9" s="1"/>
  <c r="L347" i="9" s="1"/>
  <c r="K349" i="9"/>
  <c r="K348" i="9" s="1"/>
  <c r="K347" i="9" s="1"/>
  <c r="J349" i="9"/>
  <c r="J348" i="9" s="1"/>
  <c r="J347" i="9" s="1"/>
  <c r="I349" i="9"/>
  <c r="I348" i="9" s="1"/>
  <c r="I347" i="9" s="1"/>
  <c r="H349" i="9"/>
  <c r="H348" i="9" s="1"/>
  <c r="H347" i="9" s="1"/>
  <c r="G349" i="9"/>
  <c r="G348" i="9" s="1"/>
  <c r="G347" i="9" s="1"/>
  <c r="M345" i="9"/>
  <c r="M344" i="9" s="1"/>
  <c r="L345" i="9"/>
  <c r="L344" i="9" s="1"/>
  <c r="K345" i="9"/>
  <c r="K344" i="9" s="1"/>
  <c r="J345" i="9"/>
  <c r="I345" i="9"/>
  <c r="I344" i="9" s="1"/>
  <c r="H345" i="9"/>
  <c r="H344" i="9" s="1"/>
  <c r="G345" i="9"/>
  <c r="G344" i="9" s="1"/>
  <c r="J344" i="9"/>
  <c r="M342" i="9"/>
  <c r="M341" i="9" s="1"/>
  <c r="L342" i="9"/>
  <c r="L341" i="9" s="1"/>
  <c r="K342" i="9"/>
  <c r="K341" i="9" s="1"/>
  <c r="J342" i="9"/>
  <c r="J341" i="9" s="1"/>
  <c r="I342" i="9"/>
  <c r="I341" i="9" s="1"/>
  <c r="H342" i="9"/>
  <c r="H341" i="9" s="1"/>
  <c r="G342" i="9"/>
  <c r="G341" i="9" s="1"/>
  <c r="M339" i="9"/>
  <c r="M338" i="9" s="1"/>
  <c r="L339" i="9"/>
  <c r="L338" i="9" s="1"/>
  <c r="K339" i="9"/>
  <c r="K338" i="9" s="1"/>
  <c r="J339" i="9"/>
  <c r="I339" i="9"/>
  <c r="I338" i="9" s="1"/>
  <c r="H339" i="9"/>
  <c r="H338" i="9" s="1"/>
  <c r="G339" i="9"/>
  <c r="G338" i="9" s="1"/>
  <c r="J338" i="9"/>
  <c r="M336" i="9"/>
  <c r="M335" i="9" s="1"/>
  <c r="L336" i="9"/>
  <c r="K336" i="9"/>
  <c r="K335" i="9" s="1"/>
  <c r="J336" i="9"/>
  <c r="J335" i="9" s="1"/>
  <c r="I336" i="9"/>
  <c r="I335" i="9" s="1"/>
  <c r="H336" i="9"/>
  <c r="G336" i="9"/>
  <c r="G335" i="9" s="1"/>
  <c r="L335" i="9"/>
  <c r="H335" i="9"/>
  <c r="M333" i="9"/>
  <c r="M332" i="9" s="1"/>
  <c r="L333" i="9"/>
  <c r="L332" i="9" s="1"/>
  <c r="K333" i="9"/>
  <c r="K332" i="9" s="1"/>
  <c r="J333" i="9"/>
  <c r="J332" i="9" s="1"/>
  <c r="I333" i="9"/>
  <c r="I332" i="9" s="1"/>
  <c r="H333" i="9"/>
  <c r="H332" i="9" s="1"/>
  <c r="G333" i="9"/>
  <c r="G332" i="9" s="1"/>
  <c r="M327" i="9"/>
  <c r="M326" i="9" s="1"/>
  <c r="L327" i="9"/>
  <c r="L326" i="9" s="1"/>
  <c r="K327" i="9"/>
  <c r="K326" i="9" s="1"/>
  <c r="J327" i="9"/>
  <c r="J326" i="9" s="1"/>
  <c r="I327" i="9"/>
  <c r="H327" i="9"/>
  <c r="H326" i="9" s="1"/>
  <c r="G327" i="9"/>
  <c r="G326" i="9" s="1"/>
  <c r="I326" i="9"/>
  <c r="M324" i="9"/>
  <c r="M323" i="9" s="1"/>
  <c r="L324" i="9"/>
  <c r="L323" i="9" s="1"/>
  <c r="K324" i="9"/>
  <c r="K323" i="9" s="1"/>
  <c r="J324" i="9"/>
  <c r="J323" i="9" s="1"/>
  <c r="I324" i="9"/>
  <c r="I323" i="9" s="1"/>
  <c r="H324" i="9"/>
  <c r="H323" i="9" s="1"/>
  <c r="G324" i="9"/>
  <c r="G323" i="9" s="1"/>
  <c r="M321" i="9"/>
  <c r="M320" i="9" s="1"/>
  <c r="L321" i="9"/>
  <c r="L320" i="9" s="1"/>
  <c r="K321" i="9"/>
  <c r="K320" i="9" s="1"/>
  <c r="J321" i="9"/>
  <c r="J320" i="9" s="1"/>
  <c r="I321" i="9"/>
  <c r="I320" i="9" s="1"/>
  <c r="H321" i="9"/>
  <c r="H320" i="9" s="1"/>
  <c r="G321" i="9"/>
  <c r="G320" i="9" s="1"/>
  <c r="M318" i="9"/>
  <c r="M317" i="9" s="1"/>
  <c r="L318" i="9"/>
  <c r="L317" i="9" s="1"/>
  <c r="K318" i="9"/>
  <c r="K317" i="9" s="1"/>
  <c r="J318" i="9"/>
  <c r="J317" i="9" s="1"/>
  <c r="I318" i="9"/>
  <c r="I317" i="9" s="1"/>
  <c r="H318" i="9"/>
  <c r="H317" i="9" s="1"/>
  <c r="G318" i="9"/>
  <c r="G317" i="9" s="1"/>
  <c r="M315" i="9"/>
  <c r="L315" i="9"/>
  <c r="L314" i="9" s="1"/>
  <c r="K315" i="9"/>
  <c r="K314" i="9" s="1"/>
  <c r="J315" i="9"/>
  <c r="J314" i="9" s="1"/>
  <c r="I315" i="9"/>
  <c r="H315" i="9"/>
  <c r="H314" i="9" s="1"/>
  <c r="G315" i="9"/>
  <c r="G314" i="9" s="1"/>
  <c r="M314" i="9"/>
  <c r="I314" i="9"/>
  <c r="M312" i="9"/>
  <c r="M311" i="9" s="1"/>
  <c r="L312" i="9"/>
  <c r="L311" i="9" s="1"/>
  <c r="K312" i="9"/>
  <c r="K311" i="9" s="1"/>
  <c r="J312" i="9"/>
  <c r="J311" i="9" s="1"/>
  <c r="I312" i="9"/>
  <c r="I311" i="9" s="1"/>
  <c r="H312" i="9"/>
  <c r="H311" i="9" s="1"/>
  <c r="G312" i="9"/>
  <c r="G311" i="9" s="1"/>
  <c r="M309" i="9"/>
  <c r="M308" i="9" s="1"/>
  <c r="L309" i="9"/>
  <c r="L308" i="9" s="1"/>
  <c r="K309" i="9"/>
  <c r="K308" i="9" s="1"/>
  <c r="J309" i="9"/>
  <c r="J308" i="9" s="1"/>
  <c r="I309" i="9"/>
  <c r="I308" i="9" s="1"/>
  <c r="H309" i="9"/>
  <c r="H308" i="9" s="1"/>
  <c r="G309" i="9"/>
  <c r="G308" i="9" s="1"/>
  <c r="M306" i="9"/>
  <c r="M305" i="9" s="1"/>
  <c r="L306" i="9"/>
  <c r="L305" i="9" s="1"/>
  <c r="K306" i="9"/>
  <c r="K305" i="9" s="1"/>
  <c r="J306" i="9"/>
  <c r="J305" i="9" s="1"/>
  <c r="I306" i="9"/>
  <c r="I305" i="9" s="1"/>
  <c r="H306" i="9"/>
  <c r="H305" i="9" s="1"/>
  <c r="G306" i="9"/>
  <c r="G305" i="9" s="1"/>
  <c r="M300" i="9"/>
  <c r="M299" i="9" s="1"/>
  <c r="L300" i="9"/>
  <c r="L299" i="9" s="1"/>
  <c r="K300" i="9"/>
  <c r="K299" i="9" s="1"/>
  <c r="J300" i="9"/>
  <c r="I300" i="9"/>
  <c r="I299" i="9" s="1"/>
  <c r="H300" i="9"/>
  <c r="H299" i="9" s="1"/>
  <c r="G300" i="9"/>
  <c r="G299" i="9" s="1"/>
  <c r="J299" i="9"/>
  <c r="M297" i="9"/>
  <c r="M296" i="9" s="1"/>
  <c r="L297" i="9"/>
  <c r="K297" i="9"/>
  <c r="K296" i="9" s="1"/>
  <c r="J297" i="9"/>
  <c r="J296" i="9" s="1"/>
  <c r="I297" i="9"/>
  <c r="H297" i="9"/>
  <c r="G297" i="9"/>
  <c r="G296" i="9" s="1"/>
  <c r="L296" i="9"/>
  <c r="I296" i="9"/>
  <c r="H296" i="9"/>
  <c r="M294" i="9"/>
  <c r="M293" i="9" s="1"/>
  <c r="L294" i="9"/>
  <c r="L293" i="9" s="1"/>
  <c r="K294" i="9"/>
  <c r="K293" i="9" s="1"/>
  <c r="J294" i="9"/>
  <c r="I294" i="9"/>
  <c r="I293" i="9" s="1"/>
  <c r="H294" i="9"/>
  <c r="H293" i="9" s="1"/>
  <c r="G294" i="9"/>
  <c r="G293" i="9" s="1"/>
  <c r="J293" i="9"/>
  <c r="M291" i="9"/>
  <c r="M288" i="9" s="1"/>
  <c r="L291" i="9"/>
  <c r="L288" i="9" s="1"/>
  <c r="K291" i="9"/>
  <c r="K288" i="9" s="1"/>
  <c r="J291" i="9"/>
  <c r="J288" i="9" s="1"/>
  <c r="I291" i="9"/>
  <c r="I288" i="9" s="1"/>
  <c r="H291" i="9"/>
  <c r="H288" i="9" s="1"/>
  <c r="G291" i="9"/>
  <c r="G288" i="9" s="1"/>
  <c r="M286" i="9"/>
  <c r="M285" i="9" s="1"/>
  <c r="L286" i="9"/>
  <c r="L285" i="9" s="1"/>
  <c r="K286" i="9"/>
  <c r="K285" i="9" s="1"/>
  <c r="J286" i="9"/>
  <c r="I286" i="9"/>
  <c r="I285" i="9" s="1"/>
  <c r="H286" i="9"/>
  <c r="H285" i="9" s="1"/>
  <c r="G286" i="9"/>
  <c r="G285" i="9" s="1"/>
  <c r="J285" i="9"/>
  <c r="M283" i="9"/>
  <c r="M282" i="9" s="1"/>
  <c r="L283" i="9"/>
  <c r="L282" i="9" s="1"/>
  <c r="K283" i="9"/>
  <c r="K282" i="9" s="1"/>
  <c r="J283" i="9"/>
  <c r="J282" i="9" s="1"/>
  <c r="I283" i="9"/>
  <c r="I282" i="9" s="1"/>
  <c r="H283" i="9"/>
  <c r="H282" i="9" s="1"/>
  <c r="G283" i="9"/>
  <c r="G282" i="9" s="1"/>
  <c r="M280" i="9"/>
  <c r="M279" i="9" s="1"/>
  <c r="L280" i="9"/>
  <c r="L279" i="9" s="1"/>
  <c r="K280" i="9"/>
  <c r="K279" i="9" s="1"/>
  <c r="J280" i="9"/>
  <c r="I280" i="9"/>
  <c r="I279" i="9" s="1"/>
  <c r="H280" i="9"/>
  <c r="G280" i="9"/>
  <c r="G279" i="9" s="1"/>
  <c r="J279" i="9"/>
  <c r="H279" i="9"/>
  <c r="M277" i="9"/>
  <c r="M276" i="9" s="1"/>
  <c r="L277" i="9"/>
  <c r="K277" i="9"/>
  <c r="K276" i="9" s="1"/>
  <c r="J277" i="9"/>
  <c r="J276" i="9" s="1"/>
  <c r="I277" i="9"/>
  <c r="I276" i="9" s="1"/>
  <c r="H277" i="9"/>
  <c r="H276" i="9" s="1"/>
  <c r="G277" i="9"/>
  <c r="G276" i="9" s="1"/>
  <c r="L276" i="9"/>
  <c r="M274" i="9"/>
  <c r="M273" i="9" s="1"/>
  <c r="L274" i="9"/>
  <c r="L273" i="9" s="1"/>
  <c r="K274" i="9"/>
  <c r="K273" i="9" s="1"/>
  <c r="J274" i="9"/>
  <c r="I274" i="9"/>
  <c r="I273" i="9" s="1"/>
  <c r="H274" i="9"/>
  <c r="H273" i="9" s="1"/>
  <c r="G274" i="9"/>
  <c r="G273" i="9" s="1"/>
  <c r="J273" i="9"/>
  <c r="M271" i="9"/>
  <c r="M270" i="9" s="1"/>
  <c r="L271" i="9"/>
  <c r="L270" i="9" s="1"/>
  <c r="K271" i="9"/>
  <c r="K270" i="9" s="1"/>
  <c r="J271" i="9"/>
  <c r="J270" i="9" s="1"/>
  <c r="I271" i="9"/>
  <c r="I270" i="9" s="1"/>
  <c r="H271" i="9"/>
  <c r="G271" i="9"/>
  <c r="G270" i="9" s="1"/>
  <c r="H270" i="9"/>
  <c r="M264" i="9"/>
  <c r="M263" i="9" s="1"/>
  <c r="L264" i="9"/>
  <c r="L263" i="9" s="1"/>
  <c r="K264" i="9"/>
  <c r="K263" i="9" s="1"/>
  <c r="J264" i="9"/>
  <c r="I264" i="9"/>
  <c r="I263" i="9" s="1"/>
  <c r="H264" i="9"/>
  <c r="H263" i="9" s="1"/>
  <c r="G264" i="9"/>
  <c r="G263" i="9" s="1"/>
  <c r="J263" i="9"/>
  <c r="M261" i="9"/>
  <c r="M260" i="9" s="1"/>
  <c r="L261" i="9"/>
  <c r="L260" i="9" s="1"/>
  <c r="K261" i="9"/>
  <c r="K260" i="9" s="1"/>
  <c r="J261" i="9"/>
  <c r="I261" i="9"/>
  <c r="I260" i="9" s="1"/>
  <c r="H261" i="9"/>
  <c r="H260" i="9" s="1"/>
  <c r="G261" i="9"/>
  <c r="G260" i="9" s="1"/>
  <c r="J260" i="9"/>
  <c r="M258" i="9"/>
  <c r="M257" i="9" s="1"/>
  <c r="M256" i="9" s="1"/>
  <c r="L258" i="9"/>
  <c r="L257" i="9" s="1"/>
  <c r="L256" i="9" s="1"/>
  <c r="K258" i="9"/>
  <c r="K257" i="9" s="1"/>
  <c r="K256" i="9" s="1"/>
  <c r="J258" i="9"/>
  <c r="I258" i="9"/>
  <c r="I257" i="9" s="1"/>
  <c r="I256" i="9" s="1"/>
  <c r="H258" i="9"/>
  <c r="H257" i="9" s="1"/>
  <c r="H256" i="9" s="1"/>
  <c r="G258" i="9"/>
  <c r="G257" i="9" s="1"/>
  <c r="G256" i="9" s="1"/>
  <c r="J257" i="9"/>
  <c r="J256" i="9" s="1"/>
  <c r="J255" i="9" s="1"/>
  <c r="J254" i="9" s="1"/>
  <c r="J253" i="9" s="1"/>
  <c r="M251" i="9"/>
  <c r="M250" i="9" s="1"/>
  <c r="L251" i="9"/>
  <c r="K251" i="9"/>
  <c r="K250" i="9" s="1"/>
  <c r="J251" i="9"/>
  <c r="J250" i="9" s="1"/>
  <c r="I251" i="9"/>
  <c r="I250" i="9" s="1"/>
  <c r="H251" i="9"/>
  <c r="H250" i="9" s="1"/>
  <c r="G251" i="9"/>
  <c r="G250" i="9" s="1"/>
  <c r="L250" i="9"/>
  <c r="M248" i="9"/>
  <c r="M247" i="9" s="1"/>
  <c r="L248" i="9"/>
  <c r="L247" i="9" s="1"/>
  <c r="K248" i="9"/>
  <c r="K247" i="9" s="1"/>
  <c r="J248" i="9"/>
  <c r="I248" i="9"/>
  <c r="I247" i="9" s="1"/>
  <c r="H248" i="9"/>
  <c r="G248" i="9"/>
  <c r="G247" i="9" s="1"/>
  <c r="J247" i="9"/>
  <c r="H247" i="9"/>
  <c r="M242" i="9"/>
  <c r="M241" i="9" s="1"/>
  <c r="M240" i="9" s="1"/>
  <c r="M239" i="9" s="1"/>
  <c r="L242" i="9"/>
  <c r="L241" i="9" s="1"/>
  <c r="L240" i="9" s="1"/>
  <c r="L239" i="9" s="1"/>
  <c r="K242" i="9"/>
  <c r="J242" i="9"/>
  <c r="J241" i="9" s="1"/>
  <c r="J240" i="9" s="1"/>
  <c r="J239" i="9" s="1"/>
  <c r="I242" i="9"/>
  <c r="H242" i="9"/>
  <c r="H241" i="9" s="1"/>
  <c r="H240" i="9" s="1"/>
  <c r="H239" i="9" s="1"/>
  <c r="G242" i="9"/>
  <c r="K241" i="9"/>
  <c r="K240" i="9" s="1"/>
  <c r="K239" i="9" s="1"/>
  <c r="I241" i="9"/>
  <c r="I240" i="9" s="1"/>
  <c r="I239" i="9" s="1"/>
  <c r="G241" i="9"/>
  <c r="G240" i="9" s="1"/>
  <c r="G239" i="9" s="1"/>
  <c r="M237" i="9"/>
  <c r="M236" i="9" s="1"/>
  <c r="M235" i="9" s="1"/>
  <c r="L237" i="9"/>
  <c r="L236" i="9" s="1"/>
  <c r="L235" i="9" s="1"/>
  <c r="K237" i="9"/>
  <c r="K236" i="9" s="1"/>
  <c r="K235" i="9" s="1"/>
  <c r="K234" i="9" s="1"/>
  <c r="J237" i="9"/>
  <c r="J236" i="9" s="1"/>
  <c r="J235" i="9" s="1"/>
  <c r="I237" i="9"/>
  <c r="I236" i="9" s="1"/>
  <c r="I235" i="9" s="1"/>
  <c r="H237" i="9"/>
  <c r="H236" i="9" s="1"/>
  <c r="H235" i="9" s="1"/>
  <c r="G237" i="9"/>
  <c r="G236" i="9" s="1"/>
  <c r="G235" i="9" s="1"/>
  <c r="G234" i="9" s="1"/>
  <c r="M229" i="9"/>
  <c r="M228" i="9" s="1"/>
  <c r="L229" i="9"/>
  <c r="L228" i="9" s="1"/>
  <c r="K229" i="9"/>
  <c r="K228" i="9" s="1"/>
  <c r="J229" i="9"/>
  <c r="I229" i="9"/>
  <c r="H229" i="9"/>
  <c r="H228" i="9" s="1"/>
  <c r="G229" i="9"/>
  <c r="G228" i="9" s="1"/>
  <c r="J228" i="9"/>
  <c r="I228" i="9"/>
  <c r="M226" i="9"/>
  <c r="M225" i="9" s="1"/>
  <c r="L226" i="9"/>
  <c r="L225" i="9" s="1"/>
  <c r="K226" i="9"/>
  <c r="J226" i="9"/>
  <c r="J225" i="9" s="1"/>
  <c r="I226" i="9"/>
  <c r="H226" i="9"/>
  <c r="H225" i="9" s="1"/>
  <c r="G226" i="9"/>
  <c r="G225" i="9" s="1"/>
  <c r="K225" i="9"/>
  <c r="I225" i="9"/>
  <c r="M223" i="9"/>
  <c r="M222" i="9" s="1"/>
  <c r="L223" i="9"/>
  <c r="L222" i="9" s="1"/>
  <c r="K223" i="9"/>
  <c r="K222" i="9" s="1"/>
  <c r="J223" i="9"/>
  <c r="J222" i="9" s="1"/>
  <c r="I223" i="9"/>
  <c r="I222" i="9" s="1"/>
  <c r="H223" i="9"/>
  <c r="H222" i="9" s="1"/>
  <c r="G223" i="9"/>
  <c r="G222" i="9" s="1"/>
  <c r="M220" i="9"/>
  <c r="M219" i="9" s="1"/>
  <c r="L220" i="9"/>
  <c r="L219" i="9" s="1"/>
  <c r="K220" i="9"/>
  <c r="K219" i="9" s="1"/>
  <c r="J220" i="9"/>
  <c r="J219" i="9" s="1"/>
  <c r="I220" i="9"/>
  <c r="I219" i="9" s="1"/>
  <c r="H220" i="9"/>
  <c r="H219" i="9" s="1"/>
  <c r="G220" i="9"/>
  <c r="G219" i="9" s="1"/>
  <c r="M217" i="9"/>
  <c r="L217" i="9"/>
  <c r="K217" i="9"/>
  <c r="J217" i="9"/>
  <c r="I217" i="9"/>
  <c r="H217" i="9"/>
  <c r="G217" i="9"/>
  <c r="M215" i="9"/>
  <c r="L215" i="9"/>
  <c r="K215" i="9"/>
  <c r="J215" i="9"/>
  <c r="I215" i="9"/>
  <c r="I214" i="9" s="1"/>
  <c r="H215" i="9"/>
  <c r="G215" i="9"/>
  <c r="M212" i="9"/>
  <c r="M211" i="9" s="1"/>
  <c r="L212" i="9"/>
  <c r="L211" i="9" s="1"/>
  <c r="K212" i="9"/>
  <c r="K211" i="9" s="1"/>
  <c r="J212" i="9"/>
  <c r="I212" i="9"/>
  <c r="I211" i="9" s="1"/>
  <c r="H212" i="9"/>
  <c r="H211" i="9" s="1"/>
  <c r="G212" i="9"/>
  <c r="G211" i="9" s="1"/>
  <c r="J211" i="9"/>
  <c r="M206" i="9"/>
  <c r="M205" i="9" s="1"/>
  <c r="M204" i="9" s="1"/>
  <c r="M203" i="9" s="1"/>
  <c r="M202" i="9" s="1"/>
  <c r="L206" i="9"/>
  <c r="L205" i="9" s="1"/>
  <c r="K206" i="9"/>
  <c r="K205" i="9" s="1"/>
  <c r="K204" i="9" s="1"/>
  <c r="K203" i="9" s="1"/>
  <c r="K202" i="9" s="1"/>
  <c r="J206" i="9"/>
  <c r="J205" i="9" s="1"/>
  <c r="J204" i="9" s="1"/>
  <c r="J203" i="9" s="1"/>
  <c r="J202" i="9" s="1"/>
  <c r="I206" i="9"/>
  <c r="I205" i="9" s="1"/>
  <c r="I204" i="9" s="1"/>
  <c r="I203" i="9" s="1"/>
  <c r="I202" i="9" s="1"/>
  <c r="H206" i="9"/>
  <c r="H205" i="9" s="1"/>
  <c r="H204" i="9" s="1"/>
  <c r="H203" i="9" s="1"/>
  <c r="H202" i="9" s="1"/>
  <c r="G206" i="9"/>
  <c r="G205" i="9" s="1"/>
  <c r="G204" i="9" s="1"/>
  <c r="G203" i="9" s="1"/>
  <c r="G202" i="9" s="1"/>
  <c r="L204" i="9"/>
  <c r="L203" i="9" s="1"/>
  <c r="L202" i="9" s="1"/>
  <c r="M199" i="9"/>
  <c r="M198" i="9" s="1"/>
  <c r="M197" i="9" s="1"/>
  <c r="L199" i="9"/>
  <c r="L198" i="9" s="1"/>
  <c r="L197" i="9" s="1"/>
  <c r="K199" i="9"/>
  <c r="K198" i="9" s="1"/>
  <c r="K197" i="9" s="1"/>
  <c r="J199" i="9"/>
  <c r="I199" i="9"/>
  <c r="I198" i="9" s="1"/>
  <c r="I197" i="9" s="1"/>
  <c r="H199" i="9"/>
  <c r="H198" i="9" s="1"/>
  <c r="H197" i="9" s="1"/>
  <c r="G199" i="9"/>
  <c r="G198" i="9" s="1"/>
  <c r="G197" i="9" s="1"/>
  <c r="J198" i="9"/>
  <c r="J197" i="9" s="1"/>
  <c r="M195" i="9"/>
  <c r="M194" i="9" s="1"/>
  <c r="L195" i="9"/>
  <c r="L194" i="9" s="1"/>
  <c r="K195" i="9"/>
  <c r="K194" i="9" s="1"/>
  <c r="J195" i="9"/>
  <c r="J194" i="9" s="1"/>
  <c r="I195" i="9"/>
  <c r="I194" i="9" s="1"/>
  <c r="H195" i="9"/>
  <c r="H194" i="9" s="1"/>
  <c r="G195" i="9"/>
  <c r="G194" i="9" s="1"/>
  <c r="M192" i="9"/>
  <c r="L192" i="9"/>
  <c r="L191" i="9" s="1"/>
  <c r="K192" i="9"/>
  <c r="K191" i="9" s="1"/>
  <c r="J192" i="9"/>
  <c r="J191" i="9" s="1"/>
  <c r="I192" i="9"/>
  <c r="H192" i="9"/>
  <c r="H191" i="9" s="1"/>
  <c r="G192" i="9"/>
  <c r="G191" i="9" s="1"/>
  <c r="M191" i="9"/>
  <c r="I191" i="9"/>
  <c r="M186" i="9"/>
  <c r="M185" i="9" s="1"/>
  <c r="L186" i="9"/>
  <c r="L185" i="9" s="1"/>
  <c r="K186" i="9"/>
  <c r="K185" i="9" s="1"/>
  <c r="J186" i="9"/>
  <c r="J185" i="9" s="1"/>
  <c r="I186" i="9"/>
  <c r="I185" i="9" s="1"/>
  <c r="H186" i="9"/>
  <c r="H185" i="9" s="1"/>
  <c r="G186" i="9"/>
  <c r="G185" i="9" s="1"/>
  <c r="M183" i="9"/>
  <c r="M182" i="9" s="1"/>
  <c r="L183" i="9"/>
  <c r="L182" i="9" s="1"/>
  <c r="K183" i="9"/>
  <c r="K182" i="9" s="1"/>
  <c r="J183" i="9"/>
  <c r="I183" i="9"/>
  <c r="I182" i="9" s="1"/>
  <c r="H183" i="9"/>
  <c r="H182" i="9" s="1"/>
  <c r="G183" i="9"/>
  <c r="G182" i="9" s="1"/>
  <c r="J182" i="9"/>
  <c r="M180" i="9"/>
  <c r="M179" i="9" s="1"/>
  <c r="L180" i="9"/>
  <c r="L179" i="9" s="1"/>
  <c r="K180" i="9"/>
  <c r="K179" i="9" s="1"/>
  <c r="J180" i="9"/>
  <c r="J179" i="9" s="1"/>
  <c r="J178" i="9" s="1"/>
  <c r="J177" i="9" s="1"/>
  <c r="J176" i="9" s="1"/>
  <c r="I180" i="9"/>
  <c r="I179" i="9" s="1"/>
  <c r="H180" i="9"/>
  <c r="G180" i="9"/>
  <c r="G179" i="9" s="1"/>
  <c r="H179" i="9"/>
  <c r="M174" i="9"/>
  <c r="M173" i="9" s="1"/>
  <c r="M172" i="9" s="1"/>
  <c r="L174" i="9"/>
  <c r="L173" i="9" s="1"/>
  <c r="L172" i="9" s="1"/>
  <c r="L171" i="9" s="1"/>
  <c r="K174" i="9"/>
  <c r="K173" i="9" s="1"/>
  <c r="K172" i="9" s="1"/>
  <c r="K171" i="9" s="1"/>
  <c r="J174" i="9"/>
  <c r="J173" i="9" s="1"/>
  <c r="I174" i="9"/>
  <c r="I173" i="9" s="1"/>
  <c r="I172" i="9" s="1"/>
  <c r="I171" i="9" s="1"/>
  <c r="H174" i="9"/>
  <c r="H173" i="9" s="1"/>
  <c r="H172" i="9" s="1"/>
  <c r="H171" i="9" s="1"/>
  <c r="G174" i="9"/>
  <c r="G173" i="9" s="1"/>
  <c r="G172" i="9" s="1"/>
  <c r="G171" i="9" s="1"/>
  <c r="J172" i="9"/>
  <c r="J171" i="9" s="1"/>
  <c r="M171" i="9"/>
  <c r="M169" i="9"/>
  <c r="M168" i="9" s="1"/>
  <c r="M167" i="9" s="1"/>
  <c r="M166" i="9" s="1"/>
  <c r="M165" i="9" s="1"/>
  <c r="L169" i="9"/>
  <c r="L168" i="9" s="1"/>
  <c r="L167" i="9" s="1"/>
  <c r="L166" i="9" s="1"/>
  <c r="L165" i="9" s="1"/>
  <c r="K169" i="9"/>
  <c r="J169" i="9"/>
  <c r="J168" i="9" s="1"/>
  <c r="J167" i="9" s="1"/>
  <c r="J166" i="9" s="1"/>
  <c r="J165" i="9" s="1"/>
  <c r="I169" i="9"/>
  <c r="I168" i="9" s="1"/>
  <c r="I167" i="9" s="1"/>
  <c r="I166" i="9" s="1"/>
  <c r="I165" i="9" s="1"/>
  <c r="H169" i="9"/>
  <c r="H168" i="9" s="1"/>
  <c r="H167" i="9" s="1"/>
  <c r="H166" i="9" s="1"/>
  <c r="H165" i="9" s="1"/>
  <c r="G169" i="9"/>
  <c r="K168" i="9"/>
  <c r="K167" i="9" s="1"/>
  <c r="K166" i="9" s="1"/>
  <c r="K165" i="9" s="1"/>
  <c r="G168" i="9"/>
  <c r="G167" i="9" s="1"/>
  <c r="G166" i="9" s="1"/>
  <c r="G165" i="9" s="1"/>
  <c r="M162" i="9"/>
  <c r="M161" i="9" s="1"/>
  <c r="M160" i="9" s="1"/>
  <c r="M159" i="9" s="1"/>
  <c r="M158" i="9" s="1"/>
  <c r="L162" i="9"/>
  <c r="L161" i="9" s="1"/>
  <c r="L160" i="9" s="1"/>
  <c r="L159" i="9" s="1"/>
  <c r="L158" i="9" s="1"/>
  <c r="K162" i="9"/>
  <c r="K161" i="9" s="1"/>
  <c r="K160" i="9" s="1"/>
  <c r="K159" i="9" s="1"/>
  <c r="K158" i="9" s="1"/>
  <c r="J162" i="9"/>
  <c r="J161" i="9" s="1"/>
  <c r="J160" i="9" s="1"/>
  <c r="J159" i="9" s="1"/>
  <c r="J158" i="9" s="1"/>
  <c r="I162" i="9"/>
  <c r="I161" i="9" s="1"/>
  <c r="I160" i="9" s="1"/>
  <c r="I159" i="9" s="1"/>
  <c r="I158" i="9" s="1"/>
  <c r="H162" i="9"/>
  <c r="H161" i="9" s="1"/>
  <c r="H160" i="9" s="1"/>
  <c r="H159" i="9" s="1"/>
  <c r="H158" i="9" s="1"/>
  <c r="G162" i="9"/>
  <c r="G161" i="9" s="1"/>
  <c r="G160" i="9" s="1"/>
  <c r="G159" i="9" s="1"/>
  <c r="G158" i="9" s="1"/>
  <c r="M156" i="9"/>
  <c r="L156" i="9"/>
  <c r="L155" i="9" s="1"/>
  <c r="L154" i="9" s="1"/>
  <c r="L153" i="9" s="1"/>
  <c r="K156" i="9"/>
  <c r="K155" i="9" s="1"/>
  <c r="K154" i="9" s="1"/>
  <c r="K153" i="9" s="1"/>
  <c r="J156" i="9"/>
  <c r="J155" i="9" s="1"/>
  <c r="J154" i="9" s="1"/>
  <c r="J153" i="9" s="1"/>
  <c r="I156" i="9"/>
  <c r="I155" i="9" s="1"/>
  <c r="I154" i="9" s="1"/>
  <c r="I153" i="9" s="1"/>
  <c r="H156" i="9"/>
  <c r="H155" i="9" s="1"/>
  <c r="H154" i="9" s="1"/>
  <c r="H153" i="9" s="1"/>
  <c r="G156" i="9"/>
  <c r="G155" i="9" s="1"/>
  <c r="G154" i="9" s="1"/>
  <c r="G153" i="9" s="1"/>
  <c r="M155" i="9"/>
  <c r="M154" i="9" s="1"/>
  <c r="M153" i="9" s="1"/>
  <c r="M151" i="9"/>
  <c r="M150" i="9" s="1"/>
  <c r="M149" i="9" s="1"/>
  <c r="M148" i="9" s="1"/>
  <c r="M147" i="9" s="1"/>
  <c r="L151" i="9"/>
  <c r="L150" i="9" s="1"/>
  <c r="L149" i="9" s="1"/>
  <c r="L148" i="9" s="1"/>
  <c r="L147" i="9" s="1"/>
  <c r="K151" i="9"/>
  <c r="K150" i="9" s="1"/>
  <c r="J151" i="9"/>
  <c r="J150" i="9" s="1"/>
  <c r="J149" i="9" s="1"/>
  <c r="J148" i="9" s="1"/>
  <c r="J147" i="9" s="1"/>
  <c r="I151" i="9"/>
  <c r="I150" i="9" s="1"/>
  <c r="I149" i="9" s="1"/>
  <c r="I148" i="9" s="1"/>
  <c r="I147" i="9" s="1"/>
  <c r="H151" i="9"/>
  <c r="H150" i="9" s="1"/>
  <c r="H149" i="9" s="1"/>
  <c r="H148" i="9" s="1"/>
  <c r="H147" i="9" s="1"/>
  <c r="G151" i="9"/>
  <c r="G150" i="9" s="1"/>
  <c r="G149" i="9" s="1"/>
  <c r="G148" i="9" s="1"/>
  <c r="G147" i="9" s="1"/>
  <c r="K149" i="9"/>
  <c r="K148" i="9" s="1"/>
  <c r="K147" i="9" s="1"/>
  <c r="M144" i="9"/>
  <c r="L144" i="9"/>
  <c r="K144" i="9"/>
  <c r="J144" i="9"/>
  <c r="I144" i="9"/>
  <c r="H144" i="9"/>
  <c r="G144" i="9"/>
  <c r="M142" i="9"/>
  <c r="L142" i="9"/>
  <c r="K142" i="9"/>
  <c r="K141" i="9" s="1"/>
  <c r="J142" i="9"/>
  <c r="J141" i="9" s="1"/>
  <c r="I142" i="9"/>
  <c r="H142" i="9"/>
  <c r="G142" i="9"/>
  <c r="M139" i="9"/>
  <c r="L139" i="9"/>
  <c r="K139" i="9"/>
  <c r="J139" i="9"/>
  <c r="I139" i="9"/>
  <c r="H139" i="9"/>
  <c r="G139" i="9"/>
  <c r="M137" i="9"/>
  <c r="L137" i="9"/>
  <c r="K137" i="9"/>
  <c r="K136" i="9" s="1"/>
  <c r="J137" i="9"/>
  <c r="I137" i="9"/>
  <c r="H137" i="9"/>
  <c r="G137" i="9"/>
  <c r="G136" i="9" s="1"/>
  <c r="M134" i="9"/>
  <c r="L134" i="9"/>
  <c r="K134" i="9"/>
  <c r="J134" i="9"/>
  <c r="I134" i="9"/>
  <c r="H134" i="9"/>
  <c r="G134" i="9"/>
  <c r="M132" i="9"/>
  <c r="L132" i="9"/>
  <c r="K132" i="9"/>
  <c r="J132" i="9"/>
  <c r="I132" i="9"/>
  <c r="I131" i="9" s="1"/>
  <c r="H132" i="9"/>
  <c r="G132" i="9"/>
  <c r="M129" i="9"/>
  <c r="L129" i="9"/>
  <c r="K129" i="9"/>
  <c r="J129" i="9"/>
  <c r="I129" i="9"/>
  <c r="H129" i="9"/>
  <c r="G129" i="9"/>
  <c r="M127" i="9"/>
  <c r="L127" i="9"/>
  <c r="K127" i="9"/>
  <c r="J127" i="9"/>
  <c r="I127" i="9"/>
  <c r="H127" i="9"/>
  <c r="G127" i="9"/>
  <c r="G126" i="9" s="1"/>
  <c r="M124" i="9"/>
  <c r="M123" i="9" s="1"/>
  <c r="L124" i="9"/>
  <c r="L123" i="9" s="1"/>
  <c r="K124" i="9"/>
  <c r="K123" i="9" s="1"/>
  <c r="J124" i="9"/>
  <c r="I124" i="9"/>
  <c r="I123" i="9" s="1"/>
  <c r="H124" i="9"/>
  <c r="H123" i="9" s="1"/>
  <c r="G124" i="9"/>
  <c r="G123" i="9" s="1"/>
  <c r="J123" i="9"/>
  <c r="M120" i="9"/>
  <c r="M119" i="9" s="1"/>
  <c r="L120" i="9"/>
  <c r="L119" i="9" s="1"/>
  <c r="K120" i="9"/>
  <c r="K119" i="9" s="1"/>
  <c r="J120" i="9"/>
  <c r="J119" i="9" s="1"/>
  <c r="I120" i="9"/>
  <c r="I119" i="9" s="1"/>
  <c r="H120" i="9"/>
  <c r="H119" i="9" s="1"/>
  <c r="G120" i="9"/>
  <c r="G119" i="9"/>
  <c r="M117" i="9"/>
  <c r="M116" i="9" s="1"/>
  <c r="L117" i="9"/>
  <c r="L116" i="9" s="1"/>
  <c r="K117" i="9"/>
  <c r="K116" i="9" s="1"/>
  <c r="J117" i="9"/>
  <c r="J116" i="9" s="1"/>
  <c r="I117" i="9"/>
  <c r="H117" i="9"/>
  <c r="H116" i="9" s="1"/>
  <c r="G117" i="9"/>
  <c r="G116" i="9" s="1"/>
  <c r="I116" i="9"/>
  <c r="M114" i="9"/>
  <c r="M113" i="9" s="1"/>
  <c r="L114" i="9"/>
  <c r="K114" i="9"/>
  <c r="J114" i="9"/>
  <c r="J113" i="9" s="1"/>
  <c r="I114" i="9"/>
  <c r="I113" i="9" s="1"/>
  <c r="H114" i="9"/>
  <c r="H113" i="9" s="1"/>
  <c r="G114" i="9"/>
  <c r="G113" i="9" s="1"/>
  <c r="L113" i="9"/>
  <c r="K113" i="9"/>
  <c r="M111" i="9"/>
  <c r="M110" i="9" s="1"/>
  <c r="L111" i="9"/>
  <c r="L110" i="9" s="1"/>
  <c r="K111" i="9"/>
  <c r="K110" i="9" s="1"/>
  <c r="J111" i="9"/>
  <c r="I111" i="9"/>
  <c r="H111" i="9"/>
  <c r="H110" i="9" s="1"/>
  <c r="G111" i="9"/>
  <c r="G110" i="9" s="1"/>
  <c r="J110" i="9"/>
  <c r="I110" i="9"/>
  <c r="M108" i="9"/>
  <c r="M107" i="9" s="1"/>
  <c r="L108" i="9"/>
  <c r="L107" i="9" s="1"/>
  <c r="K108" i="9"/>
  <c r="K107" i="9" s="1"/>
  <c r="J108" i="9"/>
  <c r="J107" i="9" s="1"/>
  <c r="I108" i="9"/>
  <c r="I107" i="9" s="1"/>
  <c r="H108" i="9"/>
  <c r="H107" i="9" s="1"/>
  <c r="G108" i="9"/>
  <c r="G107" i="9" s="1"/>
  <c r="M105" i="9"/>
  <c r="L105" i="9"/>
  <c r="L104" i="9" s="1"/>
  <c r="K105" i="9"/>
  <c r="K104" i="9" s="1"/>
  <c r="J105" i="9"/>
  <c r="J104" i="9" s="1"/>
  <c r="I105" i="9"/>
  <c r="H105" i="9"/>
  <c r="H104" i="9" s="1"/>
  <c r="G105" i="9"/>
  <c r="G104" i="9" s="1"/>
  <c r="M104" i="9"/>
  <c r="I104" i="9"/>
  <c r="M102" i="9"/>
  <c r="L102" i="9"/>
  <c r="K102" i="9"/>
  <c r="J102" i="9"/>
  <c r="I102" i="9"/>
  <c r="H102" i="9"/>
  <c r="G102" i="9"/>
  <c r="M100" i="9"/>
  <c r="L100" i="9"/>
  <c r="K100" i="9"/>
  <c r="J100" i="9"/>
  <c r="I100" i="9"/>
  <c r="H100" i="9"/>
  <c r="G100" i="9"/>
  <c r="M98" i="9"/>
  <c r="L98" i="9"/>
  <c r="K98" i="9"/>
  <c r="J98" i="9"/>
  <c r="I98" i="9"/>
  <c r="H98" i="9"/>
  <c r="G98" i="9"/>
  <c r="M94" i="9"/>
  <c r="M93" i="9" s="1"/>
  <c r="L94" i="9"/>
  <c r="L93" i="9" s="1"/>
  <c r="L92" i="9" s="1"/>
  <c r="K94" i="9"/>
  <c r="K93" i="9" s="1"/>
  <c r="K92" i="9" s="1"/>
  <c r="J94" i="9"/>
  <c r="I94" i="9"/>
  <c r="I93" i="9" s="1"/>
  <c r="I92" i="9" s="1"/>
  <c r="H94" i="9"/>
  <c r="H93" i="9" s="1"/>
  <c r="H92" i="9" s="1"/>
  <c r="G94" i="9"/>
  <c r="G93" i="9" s="1"/>
  <c r="G92" i="9" s="1"/>
  <c r="J93" i="9"/>
  <c r="J92" i="9" s="1"/>
  <c r="M92" i="9"/>
  <c r="M90" i="9"/>
  <c r="L90" i="9"/>
  <c r="K90" i="9"/>
  <c r="J90" i="9"/>
  <c r="I90" i="9"/>
  <c r="H90" i="9"/>
  <c r="G90" i="9"/>
  <c r="M88" i="9"/>
  <c r="L88" i="9"/>
  <c r="K88" i="9"/>
  <c r="J88" i="9"/>
  <c r="I88" i="9"/>
  <c r="H88" i="9"/>
  <c r="G88" i="9"/>
  <c r="M86" i="9"/>
  <c r="L86" i="9"/>
  <c r="K86" i="9"/>
  <c r="J86" i="9"/>
  <c r="I86" i="9"/>
  <c r="G86" i="9"/>
  <c r="M84" i="9"/>
  <c r="L84" i="9"/>
  <c r="K84" i="9"/>
  <c r="J84" i="9"/>
  <c r="I84" i="9"/>
  <c r="H84" i="9"/>
  <c r="G84" i="9"/>
  <c r="M79" i="9"/>
  <c r="L79" i="9"/>
  <c r="K79" i="9"/>
  <c r="J79" i="9"/>
  <c r="I79" i="9"/>
  <c r="H79" i="9"/>
  <c r="M77" i="9"/>
  <c r="L77" i="9"/>
  <c r="K77" i="9"/>
  <c r="J77" i="9"/>
  <c r="I77" i="9"/>
  <c r="H77" i="9"/>
  <c r="G77" i="9"/>
  <c r="M75" i="9"/>
  <c r="L75" i="9"/>
  <c r="K75" i="9"/>
  <c r="J75" i="9"/>
  <c r="I75" i="9"/>
  <c r="H75" i="9"/>
  <c r="G75" i="9"/>
  <c r="J74" i="9"/>
  <c r="M72" i="9"/>
  <c r="M71" i="9" s="1"/>
  <c r="L72" i="9"/>
  <c r="L71" i="9" s="1"/>
  <c r="K72" i="9"/>
  <c r="K71" i="9" s="1"/>
  <c r="J72" i="9"/>
  <c r="I72" i="9"/>
  <c r="I71" i="9" s="1"/>
  <c r="H72" i="9"/>
  <c r="H71" i="9" s="1"/>
  <c r="G72" i="9"/>
  <c r="G71" i="9" s="1"/>
  <c r="J71" i="9"/>
  <c r="M69" i="9"/>
  <c r="M68" i="9" s="1"/>
  <c r="M67" i="9" s="1"/>
  <c r="L69" i="9"/>
  <c r="L68" i="9" s="1"/>
  <c r="L67" i="9" s="1"/>
  <c r="K69" i="9"/>
  <c r="K68" i="9" s="1"/>
  <c r="J69" i="9"/>
  <c r="I69" i="9"/>
  <c r="I68" i="9" s="1"/>
  <c r="I67" i="9" s="1"/>
  <c r="H69" i="9"/>
  <c r="G69" i="9"/>
  <c r="G68" i="9" s="1"/>
  <c r="J68" i="9"/>
  <c r="J67" i="9" s="1"/>
  <c r="H68" i="9"/>
  <c r="M63" i="9"/>
  <c r="M62" i="9" s="1"/>
  <c r="M61" i="9" s="1"/>
  <c r="M60" i="9" s="1"/>
  <c r="L63" i="9"/>
  <c r="L62" i="9" s="1"/>
  <c r="L61" i="9" s="1"/>
  <c r="L60" i="9" s="1"/>
  <c r="K63" i="9"/>
  <c r="K62" i="9" s="1"/>
  <c r="K61" i="9" s="1"/>
  <c r="K60" i="9" s="1"/>
  <c r="J63" i="9"/>
  <c r="J62" i="9" s="1"/>
  <c r="J61" i="9" s="1"/>
  <c r="J60" i="9" s="1"/>
  <c r="I63" i="9"/>
  <c r="I62" i="9" s="1"/>
  <c r="I61" i="9" s="1"/>
  <c r="I60" i="9" s="1"/>
  <c r="H63" i="9"/>
  <c r="H62" i="9" s="1"/>
  <c r="H61" i="9" s="1"/>
  <c r="H60" i="9" s="1"/>
  <c r="G63" i="9"/>
  <c r="G62" i="9" s="1"/>
  <c r="G61" i="9" s="1"/>
  <c r="G60" i="9" s="1"/>
  <c r="M58" i="9"/>
  <c r="M57" i="9" s="1"/>
  <c r="M56" i="9" s="1"/>
  <c r="M55" i="9" s="1"/>
  <c r="L58" i="9"/>
  <c r="L57" i="9" s="1"/>
  <c r="L56" i="9" s="1"/>
  <c r="L55" i="9" s="1"/>
  <c r="K58" i="9"/>
  <c r="J58" i="9"/>
  <c r="J57" i="9" s="1"/>
  <c r="J56" i="9" s="1"/>
  <c r="J55" i="9" s="1"/>
  <c r="I58" i="9"/>
  <c r="H58" i="9"/>
  <c r="H57" i="9" s="1"/>
  <c r="H56" i="9" s="1"/>
  <c r="H55" i="9" s="1"/>
  <c r="G58" i="9"/>
  <c r="K57" i="9"/>
  <c r="K56" i="9" s="1"/>
  <c r="K55" i="9" s="1"/>
  <c r="I57" i="9"/>
  <c r="I56" i="9" s="1"/>
  <c r="I55" i="9" s="1"/>
  <c r="G57" i="9"/>
  <c r="G56" i="9" s="1"/>
  <c r="G55" i="9" s="1"/>
  <c r="M53" i="9"/>
  <c r="M52" i="9" s="1"/>
  <c r="L53" i="9"/>
  <c r="L52" i="9" s="1"/>
  <c r="K53" i="9"/>
  <c r="K52" i="9" s="1"/>
  <c r="J53" i="9"/>
  <c r="J52" i="9" s="1"/>
  <c r="I53" i="9"/>
  <c r="H53" i="9"/>
  <c r="H52" i="9" s="1"/>
  <c r="G53" i="9"/>
  <c r="G52" i="9" s="1"/>
  <c r="I52" i="9"/>
  <c r="M50" i="9"/>
  <c r="M49" i="9" s="1"/>
  <c r="L50" i="9"/>
  <c r="L49" i="9" s="1"/>
  <c r="K50" i="9"/>
  <c r="K49" i="9" s="1"/>
  <c r="J50" i="9"/>
  <c r="J49" i="9" s="1"/>
  <c r="I50" i="9"/>
  <c r="H50" i="9"/>
  <c r="H49" i="9" s="1"/>
  <c r="G50" i="9"/>
  <c r="G49" i="9" s="1"/>
  <c r="I49" i="9"/>
  <c r="M47" i="9"/>
  <c r="L47" i="9"/>
  <c r="K47" i="9"/>
  <c r="J47" i="9"/>
  <c r="I47" i="9"/>
  <c r="H47" i="9"/>
  <c r="G47" i="9"/>
  <c r="M45" i="9"/>
  <c r="L45" i="9"/>
  <c r="K45" i="9"/>
  <c r="J45" i="9"/>
  <c r="I45" i="9"/>
  <c r="H45" i="9"/>
  <c r="G45" i="9"/>
  <c r="G42" i="9" s="1"/>
  <c r="M43" i="9"/>
  <c r="L43" i="9"/>
  <c r="K43" i="9"/>
  <c r="J43" i="9"/>
  <c r="J42" i="9" s="1"/>
  <c r="I43" i="9"/>
  <c r="H43" i="9"/>
  <c r="G43" i="9"/>
  <c r="M38" i="9"/>
  <c r="M37" i="9" s="1"/>
  <c r="M36" i="9" s="1"/>
  <c r="M35" i="9" s="1"/>
  <c r="M34" i="9" s="1"/>
  <c r="L38" i="9"/>
  <c r="L37" i="9" s="1"/>
  <c r="K38" i="9"/>
  <c r="J38" i="9"/>
  <c r="J37" i="9" s="1"/>
  <c r="J36" i="9" s="1"/>
  <c r="J35" i="9" s="1"/>
  <c r="J34" i="9" s="1"/>
  <c r="I38" i="9"/>
  <c r="I37" i="9" s="1"/>
  <c r="I36" i="9" s="1"/>
  <c r="I35" i="9" s="1"/>
  <c r="I34" i="9" s="1"/>
  <c r="H38" i="9"/>
  <c r="H37" i="9" s="1"/>
  <c r="H36" i="9" s="1"/>
  <c r="H35" i="9" s="1"/>
  <c r="H34" i="9" s="1"/>
  <c r="G38" i="9"/>
  <c r="G37" i="9" s="1"/>
  <c r="G36" i="9" s="1"/>
  <c r="G35" i="9" s="1"/>
  <c r="G34" i="9" s="1"/>
  <c r="K37" i="9"/>
  <c r="K36" i="9" s="1"/>
  <c r="K35" i="9" s="1"/>
  <c r="K34" i="9" s="1"/>
  <c r="L36" i="9"/>
  <c r="L35" i="9" s="1"/>
  <c r="L34" i="9" s="1"/>
  <c r="M32" i="9"/>
  <c r="L32" i="9"/>
  <c r="K32" i="9"/>
  <c r="J32" i="9"/>
  <c r="I32" i="9"/>
  <c r="H32" i="9"/>
  <c r="G32" i="9"/>
  <c r="M30" i="9"/>
  <c r="M29" i="9" s="1"/>
  <c r="M28" i="9" s="1"/>
  <c r="M27" i="9" s="1"/>
  <c r="L30" i="9"/>
  <c r="K30" i="9"/>
  <c r="K29" i="9" s="1"/>
  <c r="K28" i="9" s="1"/>
  <c r="K27" i="9" s="1"/>
  <c r="J30" i="9"/>
  <c r="I30" i="9"/>
  <c r="H30" i="9"/>
  <c r="G30" i="9"/>
  <c r="G29" i="9" s="1"/>
  <c r="G28" i="9" s="1"/>
  <c r="G27" i="9" s="1"/>
  <c r="M25" i="9"/>
  <c r="M24" i="9" s="1"/>
  <c r="L25" i="9"/>
  <c r="L24" i="9" s="1"/>
  <c r="K25" i="9"/>
  <c r="K24" i="9" s="1"/>
  <c r="J25" i="9"/>
  <c r="J24" i="9" s="1"/>
  <c r="I25" i="9"/>
  <c r="I24" i="9" s="1"/>
  <c r="H25" i="9"/>
  <c r="G25" i="9"/>
  <c r="G24" i="9" s="1"/>
  <c r="H24" i="9"/>
  <c r="M22" i="9"/>
  <c r="L22" i="9"/>
  <c r="K22" i="9"/>
  <c r="J22" i="9"/>
  <c r="I22" i="9"/>
  <c r="H22" i="9"/>
  <c r="G22" i="9"/>
  <c r="M20" i="9"/>
  <c r="L20" i="9"/>
  <c r="K20" i="9"/>
  <c r="J20" i="9"/>
  <c r="I20" i="9"/>
  <c r="H20" i="9"/>
  <c r="G20" i="9"/>
  <c r="M18" i="9"/>
  <c r="L18" i="9"/>
  <c r="K18" i="9"/>
  <c r="J18" i="9"/>
  <c r="I18" i="9"/>
  <c r="H18" i="9"/>
  <c r="G18" i="9"/>
  <c r="M15" i="9"/>
  <c r="M14" i="9" s="1"/>
  <c r="L15" i="9"/>
  <c r="L14" i="9" s="1"/>
  <c r="K15" i="9"/>
  <c r="K14" i="9" s="1"/>
  <c r="J15" i="9"/>
  <c r="J14" i="9" s="1"/>
  <c r="I15" i="9"/>
  <c r="I14" i="9" s="1"/>
  <c r="H15" i="9"/>
  <c r="H14" i="9" s="1"/>
  <c r="G15" i="9"/>
  <c r="G14" i="9" s="1"/>
  <c r="M10" i="9"/>
  <c r="M9" i="9" s="1"/>
  <c r="M8" i="9" s="1"/>
  <c r="M7" i="9" s="1"/>
  <c r="L10" i="9"/>
  <c r="L9" i="9" s="1"/>
  <c r="L8" i="9" s="1"/>
  <c r="L7" i="9" s="1"/>
  <c r="K10" i="9"/>
  <c r="J10" i="9"/>
  <c r="J9" i="9" s="1"/>
  <c r="J8" i="9" s="1"/>
  <c r="J7" i="9" s="1"/>
  <c r="I10" i="9"/>
  <c r="I9" i="9" s="1"/>
  <c r="I8" i="9" s="1"/>
  <c r="I7" i="9" s="1"/>
  <c r="H10" i="9"/>
  <c r="H9" i="9" s="1"/>
  <c r="H8" i="9" s="1"/>
  <c r="H7" i="9" s="1"/>
  <c r="G10" i="9"/>
  <c r="G9" i="9" s="1"/>
  <c r="G8" i="9" s="1"/>
  <c r="G7" i="9" s="1"/>
  <c r="K9" i="9"/>
  <c r="K8" i="9" s="1"/>
  <c r="K7" i="9" s="1"/>
  <c r="F63" i="9"/>
  <c r="F62" i="9" s="1"/>
  <c r="F61" i="9" s="1"/>
  <c r="F60" i="9" s="1"/>
  <c r="F69" i="9"/>
  <c r="F68" i="9" s="1"/>
  <c r="F72" i="9"/>
  <c r="F71" i="9" s="1"/>
  <c r="F75" i="9"/>
  <c r="F77" i="9"/>
  <c r="F79" i="9"/>
  <c r="F84" i="9"/>
  <c r="F86" i="9"/>
  <c r="F88" i="9"/>
  <c r="F90" i="9"/>
  <c r="F94" i="9"/>
  <c r="F93" i="9" s="1"/>
  <c r="F92" i="9" s="1"/>
  <c r="F98" i="9"/>
  <c r="F100" i="9"/>
  <c r="F102" i="9"/>
  <c r="F105" i="9"/>
  <c r="F104" i="9" s="1"/>
  <c r="F108" i="9"/>
  <c r="F107" i="9" s="1"/>
  <c r="F111" i="9"/>
  <c r="F110" i="9" s="1"/>
  <c r="F114" i="9"/>
  <c r="F113" i="9" s="1"/>
  <c r="F117" i="9"/>
  <c r="F116" i="9" s="1"/>
  <c r="F120" i="9"/>
  <c r="F119" i="9" s="1"/>
  <c r="F124" i="9"/>
  <c r="F123" i="9" s="1"/>
  <c r="F127" i="9"/>
  <c r="F129" i="9"/>
  <c r="F132" i="9"/>
  <c r="F134" i="9"/>
  <c r="F137" i="9"/>
  <c r="F139" i="9"/>
  <c r="F142" i="9"/>
  <c r="F144" i="9"/>
  <c r="F151" i="9"/>
  <c r="F150" i="9" s="1"/>
  <c r="F149" i="9" s="1"/>
  <c r="F148" i="9" s="1"/>
  <c r="F147" i="9" s="1"/>
  <c r="F156" i="9"/>
  <c r="F155" i="9" s="1"/>
  <c r="F154" i="9" s="1"/>
  <c r="F153" i="9" s="1"/>
  <c r="F162" i="9"/>
  <c r="F161" i="9" s="1"/>
  <c r="F160" i="9" s="1"/>
  <c r="F159" i="9" s="1"/>
  <c r="F158" i="9" s="1"/>
  <c r="F169" i="9"/>
  <c r="F168" i="9" s="1"/>
  <c r="F167" i="9" s="1"/>
  <c r="F166" i="9" s="1"/>
  <c r="F165" i="9" s="1"/>
  <c r="F174" i="9"/>
  <c r="F173" i="9" s="1"/>
  <c r="F172" i="9" s="1"/>
  <c r="F171" i="9" s="1"/>
  <c r="F180" i="9"/>
  <c r="F179" i="9" s="1"/>
  <c r="F183" i="9"/>
  <c r="F182" i="9" s="1"/>
  <c r="F186" i="9"/>
  <c r="F185" i="9" s="1"/>
  <c r="F192" i="9"/>
  <c r="F191" i="9" s="1"/>
  <c r="F195" i="9"/>
  <c r="F194" i="9" s="1"/>
  <c r="F199" i="9"/>
  <c r="F198" i="9" s="1"/>
  <c r="F197" i="9" s="1"/>
  <c r="F206" i="9"/>
  <c r="F205" i="9" s="1"/>
  <c r="F204" i="9" s="1"/>
  <c r="F203" i="9" s="1"/>
  <c r="F202" i="9" s="1"/>
  <c r="F212" i="9"/>
  <c r="F211" i="9" s="1"/>
  <c r="F215" i="9"/>
  <c r="F217" i="9"/>
  <c r="F220" i="9"/>
  <c r="F219" i="9" s="1"/>
  <c r="F223" i="9"/>
  <c r="F222" i="9" s="1"/>
  <c r="F226" i="9"/>
  <c r="F225" i="9" s="1"/>
  <c r="F229" i="9"/>
  <c r="F228" i="9" s="1"/>
  <c r="F237" i="9"/>
  <c r="F236" i="9" s="1"/>
  <c r="F235" i="9" s="1"/>
  <c r="F242" i="9"/>
  <c r="F241" i="9" s="1"/>
  <c r="F240" i="9" s="1"/>
  <c r="F239" i="9" s="1"/>
  <c r="F248" i="9"/>
  <c r="F247" i="9" s="1"/>
  <c r="F251" i="9"/>
  <c r="F250" i="9" s="1"/>
  <c r="F258" i="9"/>
  <c r="F257" i="9" s="1"/>
  <c r="F256" i="9" s="1"/>
  <c r="F261" i="9"/>
  <c r="F260" i="9" s="1"/>
  <c r="F264" i="9"/>
  <c r="F263" i="9" s="1"/>
  <c r="F271" i="9"/>
  <c r="F270" i="9" s="1"/>
  <c r="F274" i="9"/>
  <c r="F273" i="9" s="1"/>
  <c r="F277" i="9"/>
  <c r="F276" i="9" s="1"/>
  <c r="F280" i="9"/>
  <c r="F279" i="9" s="1"/>
  <c r="F283" i="9"/>
  <c r="F282" i="9" s="1"/>
  <c r="F286" i="9"/>
  <c r="F285" i="9" s="1"/>
  <c r="F291" i="9"/>
  <c r="F288" i="9" s="1"/>
  <c r="F294" i="9"/>
  <c r="F293" i="9" s="1"/>
  <c r="F297" i="9"/>
  <c r="F296" i="9" s="1"/>
  <c r="F300" i="9"/>
  <c r="F299" i="9" s="1"/>
  <c r="F306" i="9"/>
  <c r="F305" i="9" s="1"/>
  <c r="F309" i="9"/>
  <c r="F308" i="9" s="1"/>
  <c r="F312" i="9"/>
  <c r="F311" i="9" s="1"/>
  <c r="F315" i="9"/>
  <c r="F314" i="9" s="1"/>
  <c r="F318" i="9"/>
  <c r="F317" i="9" s="1"/>
  <c r="F321" i="9"/>
  <c r="F320" i="9" s="1"/>
  <c r="F324" i="9"/>
  <c r="F323" i="9" s="1"/>
  <c r="F327" i="9"/>
  <c r="F326" i="9" s="1"/>
  <c r="F333" i="9"/>
  <c r="F332" i="9" s="1"/>
  <c r="F336" i="9"/>
  <c r="F335" i="9" s="1"/>
  <c r="F339" i="9"/>
  <c r="F338" i="9" s="1"/>
  <c r="F342" i="9"/>
  <c r="F341" i="9" s="1"/>
  <c r="F345" i="9"/>
  <c r="F344" i="9" s="1"/>
  <c r="F349" i="9"/>
  <c r="F348" i="9" s="1"/>
  <c r="F347" i="9" s="1"/>
  <c r="F355" i="9"/>
  <c r="F354" i="9" s="1"/>
  <c r="F358" i="9"/>
  <c r="F360" i="9"/>
  <c r="F363" i="9"/>
  <c r="F362" i="9" s="1"/>
  <c r="F368" i="9"/>
  <c r="F370" i="9"/>
  <c r="F372" i="9"/>
  <c r="F375" i="9"/>
  <c r="F377" i="9"/>
  <c r="F379" i="9"/>
  <c r="F381" i="9"/>
  <c r="F384" i="9"/>
  <c r="F383" i="9" s="1"/>
  <c r="F390" i="9"/>
  <c r="F389" i="9" s="1"/>
  <c r="F393" i="9"/>
  <c r="F392" i="9" s="1"/>
  <c r="F396" i="9"/>
  <c r="F395" i="9" s="1"/>
  <c r="F399" i="9"/>
  <c r="F398" i="9" s="1"/>
  <c r="F406" i="9"/>
  <c r="F405" i="9" s="1"/>
  <c r="F404" i="9" s="1"/>
  <c r="F403" i="9" s="1"/>
  <c r="F411" i="9"/>
  <c r="F410" i="9" s="1"/>
  <c r="F409" i="9" s="1"/>
  <c r="F416" i="9"/>
  <c r="F415" i="9" s="1"/>
  <c r="F414" i="9" s="1"/>
  <c r="F419" i="9"/>
  <c r="F418" i="9" s="1"/>
  <c r="F423" i="9"/>
  <c r="F422" i="9" s="1"/>
  <c r="F421" i="9" s="1"/>
  <c r="F429" i="9"/>
  <c r="F431" i="9"/>
  <c r="F438" i="9"/>
  <c r="F434" i="9" s="1"/>
  <c r="F433" i="9" s="1"/>
  <c r="F444" i="9"/>
  <c r="F443" i="9" s="1"/>
  <c r="F447" i="9"/>
  <c r="F449" i="9"/>
  <c r="F452" i="9"/>
  <c r="F451" i="9" s="1"/>
  <c r="F459" i="9"/>
  <c r="F458" i="9" s="1"/>
  <c r="F457" i="9" s="1"/>
  <c r="F456" i="9" s="1"/>
  <c r="F455" i="9" s="1"/>
  <c r="F454" i="9" s="1"/>
  <c r="F465" i="9"/>
  <c r="F464" i="9" s="1"/>
  <c r="F468" i="9"/>
  <c r="F467" i="9" s="1"/>
  <c r="F471" i="9"/>
  <c r="F470" i="9" s="1"/>
  <c r="F58" i="9"/>
  <c r="F57" i="9" s="1"/>
  <c r="F56" i="9" s="1"/>
  <c r="F55" i="9" s="1"/>
  <c r="F53" i="9"/>
  <c r="F52" i="9" s="1"/>
  <c r="F50" i="9"/>
  <c r="F49" i="9" s="1"/>
  <c r="E50" i="9"/>
  <c r="E49" i="9" s="1"/>
  <c r="F47" i="9"/>
  <c r="F45" i="9"/>
  <c r="F43" i="9"/>
  <c r="F38" i="9"/>
  <c r="F37" i="9" s="1"/>
  <c r="F36" i="9" s="1"/>
  <c r="F35" i="9" s="1"/>
  <c r="F34" i="9" s="1"/>
  <c r="F32" i="9"/>
  <c r="F30" i="9"/>
  <c r="F25" i="9"/>
  <c r="F24" i="9" s="1"/>
  <c r="F22" i="9"/>
  <c r="F20" i="9"/>
  <c r="F18" i="9"/>
  <c r="F17" i="9" s="1"/>
  <c r="F15" i="9"/>
  <c r="F14" i="9" s="1"/>
  <c r="F10" i="9"/>
  <c r="F9" i="9" s="1"/>
  <c r="F8" i="9" s="1"/>
  <c r="F7" i="9" s="1"/>
  <c r="M83" i="9" l="1"/>
  <c r="M42" i="9"/>
  <c r="M41" i="9" s="1"/>
  <c r="M40" i="9" s="1"/>
  <c r="M214" i="9"/>
  <c r="M210" i="9" s="1"/>
  <c r="M209" i="9" s="1"/>
  <c r="M208" i="9" s="1"/>
  <c r="J97" i="9"/>
  <c r="I388" i="9"/>
  <c r="I387" i="9" s="1"/>
  <c r="I386" i="9" s="1"/>
  <c r="K413" i="9"/>
  <c r="I210" i="9"/>
  <c r="H210" i="9"/>
  <c r="G210" i="9"/>
  <c r="G141" i="9"/>
  <c r="G131" i="9"/>
  <c r="M435" i="9"/>
  <c r="M434" i="9" s="1"/>
  <c r="M433" i="9" s="1"/>
  <c r="M425" i="9" s="1"/>
  <c r="G435" i="9"/>
  <c r="G434" i="9" s="1"/>
  <c r="G433" i="9" s="1"/>
  <c r="G425" i="9" s="1"/>
  <c r="G402" i="9" s="1"/>
  <c r="K435" i="9"/>
  <c r="K434" i="9" s="1"/>
  <c r="K433" i="9" s="1"/>
  <c r="H435" i="9"/>
  <c r="H434" i="9" s="1"/>
  <c r="H433" i="9" s="1"/>
  <c r="H425" i="9" s="1"/>
  <c r="L435" i="9"/>
  <c r="L434" i="9" s="1"/>
  <c r="L433" i="9" s="1"/>
  <c r="L425" i="9" s="1"/>
  <c r="F446" i="9"/>
  <c r="H413" i="9"/>
  <c r="H463" i="9"/>
  <c r="H462" i="9" s="1"/>
  <c r="H461" i="9" s="1"/>
  <c r="I463" i="9"/>
  <c r="I462" i="9" s="1"/>
  <c r="I461" i="9" s="1"/>
  <c r="I141" i="9"/>
  <c r="F29" i="9"/>
  <c r="F28" i="9" s="1"/>
  <c r="F27" i="9" s="1"/>
  <c r="L357" i="9"/>
  <c r="L353" i="9" s="1"/>
  <c r="L352" i="9" s="1"/>
  <c r="L351" i="9" s="1"/>
  <c r="H446" i="9"/>
  <c r="F357" i="9"/>
  <c r="F126" i="9"/>
  <c r="H146" i="9"/>
  <c r="L146" i="9"/>
  <c r="K255" i="9"/>
  <c r="K254" i="9" s="1"/>
  <c r="K253" i="9" s="1"/>
  <c r="G357" i="9"/>
  <c r="G353" i="9" s="1"/>
  <c r="G352" i="9" s="1"/>
  <c r="G351" i="9" s="1"/>
  <c r="F141" i="9"/>
  <c r="I17" i="9"/>
  <c r="M17" i="9"/>
  <c r="M13" i="9" s="1"/>
  <c r="M12" i="9" s="1"/>
  <c r="L74" i="9"/>
  <c r="J83" i="9"/>
  <c r="J66" i="9" s="1"/>
  <c r="H136" i="9"/>
  <c r="L136" i="9"/>
  <c r="K178" i="9"/>
  <c r="K177" i="9" s="1"/>
  <c r="K176" i="9" s="1"/>
  <c r="H214" i="9"/>
  <c r="L214" i="9"/>
  <c r="L210" i="9" s="1"/>
  <c r="L209" i="9" s="1"/>
  <c r="L208" i="9" s="1"/>
  <c r="I446" i="9"/>
  <c r="F374" i="9"/>
  <c r="I74" i="9"/>
  <c r="M74" i="9"/>
  <c r="M66" i="9" s="1"/>
  <c r="G255" i="9"/>
  <c r="G254" i="9" s="1"/>
  <c r="G253" i="9" s="1"/>
  <c r="L304" i="9"/>
  <c r="L303" i="9" s="1"/>
  <c r="L302" i="9" s="1"/>
  <c r="M374" i="9"/>
  <c r="G67" i="9"/>
  <c r="K67" i="9"/>
  <c r="H74" i="9"/>
  <c r="J304" i="9"/>
  <c r="J303" i="9" s="1"/>
  <c r="J302" i="9" s="1"/>
  <c r="K428" i="9"/>
  <c r="K427" i="9" s="1"/>
  <c r="K426" i="9" s="1"/>
  <c r="F413" i="9"/>
  <c r="K42" i="9"/>
  <c r="K41" i="9" s="1"/>
  <c r="K40" i="9" s="1"/>
  <c r="I83" i="9"/>
  <c r="M141" i="9"/>
  <c r="J214" i="9"/>
  <c r="J210" i="9" s="1"/>
  <c r="J209" i="9" s="1"/>
  <c r="J208" i="9" s="1"/>
  <c r="K357" i="9"/>
  <c r="K463" i="9"/>
  <c r="K462" i="9" s="1"/>
  <c r="K461" i="9" s="1"/>
  <c r="F428" i="9"/>
  <c r="F427" i="9" s="1"/>
  <c r="F426" i="9" s="1"/>
  <c r="I97" i="9"/>
  <c r="G178" i="9"/>
  <c r="G177" i="9" s="1"/>
  <c r="G176" i="9" s="1"/>
  <c r="G190" i="9"/>
  <c r="G189" i="9" s="1"/>
  <c r="G188" i="9" s="1"/>
  <c r="I190" i="9"/>
  <c r="I189" i="9" s="1"/>
  <c r="I188" i="9" s="1"/>
  <c r="H246" i="9"/>
  <c r="H245" i="9" s="1"/>
  <c r="H244" i="9" s="1"/>
  <c r="H357" i="9"/>
  <c r="J367" i="9"/>
  <c r="J446" i="9"/>
  <c r="J442" i="9" s="1"/>
  <c r="J441" i="9" s="1"/>
  <c r="J440" i="9" s="1"/>
  <c r="I42" i="9"/>
  <c r="I41" i="9" s="1"/>
  <c r="I40" i="9" s="1"/>
  <c r="L131" i="9"/>
  <c r="J136" i="9"/>
  <c r="G388" i="9"/>
  <c r="G387" i="9" s="1"/>
  <c r="G386" i="9" s="1"/>
  <c r="J41" i="9"/>
  <c r="J40" i="9" s="1"/>
  <c r="F42" i="9"/>
  <c r="F388" i="9"/>
  <c r="F387" i="9" s="1"/>
  <c r="F386" i="9" s="1"/>
  <c r="J17" i="9"/>
  <c r="J13" i="9" s="1"/>
  <c r="J12" i="9" s="1"/>
  <c r="H17" i="9"/>
  <c r="L17" i="9"/>
  <c r="H67" i="9"/>
  <c r="H83" i="9"/>
  <c r="L83" i="9"/>
  <c r="L66" i="9" s="1"/>
  <c r="G97" i="9"/>
  <c r="K97" i="9"/>
  <c r="H131" i="9"/>
  <c r="I234" i="9"/>
  <c r="M463" i="9"/>
  <c r="M462" i="9" s="1"/>
  <c r="M461" i="9" s="1"/>
  <c r="G17" i="9"/>
  <c r="G13" i="9" s="1"/>
  <c r="G12" i="9" s="1"/>
  <c r="K17" i="9"/>
  <c r="K13" i="9" s="1"/>
  <c r="K12" i="9" s="1"/>
  <c r="G246" i="9"/>
  <c r="G245" i="9" s="1"/>
  <c r="G244" i="9" s="1"/>
  <c r="I13" i="9"/>
  <c r="I12" i="9" s="1"/>
  <c r="H29" i="9"/>
  <c r="H28" i="9" s="1"/>
  <c r="H27" i="9" s="1"/>
  <c r="L29" i="9"/>
  <c r="L28" i="9" s="1"/>
  <c r="L27" i="9" s="1"/>
  <c r="I29" i="9"/>
  <c r="I28" i="9" s="1"/>
  <c r="I27" i="9" s="1"/>
  <c r="I126" i="9"/>
  <c r="M234" i="9"/>
  <c r="J126" i="9"/>
  <c r="M131" i="9"/>
  <c r="G146" i="9"/>
  <c r="H209" i="9"/>
  <c r="H208" i="9" s="1"/>
  <c r="H201" i="9" s="1"/>
  <c r="L234" i="9"/>
  <c r="H234" i="9"/>
  <c r="I246" i="9"/>
  <c r="I245" i="9" s="1"/>
  <c r="I244" i="9" s="1"/>
  <c r="M246" i="9"/>
  <c r="M245" i="9" s="1"/>
  <c r="M244" i="9" s="1"/>
  <c r="H255" i="9"/>
  <c r="H254" i="9" s="1"/>
  <c r="H253" i="9" s="1"/>
  <c r="L255" i="9"/>
  <c r="L254" i="9" s="1"/>
  <c r="L253" i="9" s="1"/>
  <c r="I357" i="9"/>
  <c r="M357" i="9"/>
  <c r="J357" i="9"/>
  <c r="J353" i="9" s="1"/>
  <c r="I428" i="9"/>
  <c r="I427" i="9" s="1"/>
  <c r="I426" i="9" s="1"/>
  <c r="M428" i="9"/>
  <c r="M427" i="9" s="1"/>
  <c r="M426" i="9" s="1"/>
  <c r="J463" i="9"/>
  <c r="J462" i="9" s="1"/>
  <c r="J461" i="9" s="1"/>
  <c r="H126" i="9"/>
  <c r="L126" i="9"/>
  <c r="K131" i="9"/>
  <c r="K146" i="9"/>
  <c r="L246" i="9"/>
  <c r="L245" i="9" s="1"/>
  <c r="L244" i="9" s="1"/>
  <c r="J246" i="9"/>
  <c r="J245" i="9" s="1"/>
  <c r="J244" i="9" s="1"/>
  <c r="H269" i="9"/>
  <c r="H268" i="9" s="1"/>
  <c r="H267" i="9" s="1"/>
  <c r="H366" i="9"/>
  <c r="H365" i="9" s="1"/>
  <c r="J388" i="9"/>
  <c r="J387" i="9" s="1"/>
  <c r="J386" i="9" s="1"/>
  <c r="L413" i="9"/>
  <c r="I442" i="9"/>
  <c r="I441" i="9" s="1"/>
  <c r="I440" i="9" s="1"/>
  <c r="H442" i="9"/>
  <c r="H441" i="9" s="1"/>
  <c r="H440" i="9" s="1"/>
  <c r="M442" i="9"/>
  <c r="M441" i="9" s="1"/>
  <c r="M440" i="9" s="1"/>
  <c r="G446" i="9"/>
  <c r="K446" i="9"/>
  <c r="K442" i="9" s="1"/>
  <c r="K441" i="9" s="1"/>
  <c r="K440" i="9" s="1"/>
  <c r="M190" i="9"/>
  <c r="M189" i="9" s="1"/>
  <c r="M188" i="9" s="1"/>
  <c r="K246" i="9"/>
  <c r="K245" i="9" s="1"/>
  <c r="K244" i="9" s="1"/>
  <c r="H304" i="9"/>
  <c r="H303" i="9" s="1"/>
  <c r="H302" i="9" s="1"/>
  <c r="I367" i="9"/>
  <c r="M367" i="9"/>
  <c r="J374" i="9"/>
  <c r="I374" i="9"/>
  <c r="K388" i="9"/>
  <c r="K387" i="9" s="1"/>
  <c r="K386" i="9" s="1"/>
  <c r="M97" i="9"/>
  <c r="M126" i="9"/>
  <c r="M255" i="9"/>
  <c r="M254" i="9" s="1"/>
  <c r="M253" i="9" s="1"/>
  <c r="I269" i="9"/>
  <c r="I268" i="9" s="1"/>
  <c r="I267" i="9" s="1"/>
  <c r="I304" i="9"/>
  <c r="I303" i="9" s="1"/>
  <c r="I302" i="9" s="1"/>
  <c r="M304" i="9"/>
  <c r="M303" i="9" s="1"/>
  <c r="M302" i="9" s="1"/>
  <c r="G304" i="9"/>
  <c r="G303" i="9" s="1"/>
  <c r="G302" i="9" s="1"/>
  <c r="K304" i="9"/>
  <c r="K303" i="9" s="1"/>
  <c r="K302" i="9" s="1"/>
  <c r="L374" i="9"/>
  <c r="L366" i="9" s="1"/>
  <c r="L365" i="9" s="1"/>
  <c r="M413" i="9"/>
  <c r="L446" i="9"/>
  <c r="L442" i="9" s="1"/>
  <c r="L441" i="9" s="1"/>
  <c r="L440" i="9" s="1"/>
  <c r="G463" i="9"/>
  <c r="G462" i="9" s="1"/>
  <c r="G461" i="9" s="1"/>
  <c r="F214" i="9"/>
  <c r="L178" i="9"/>
  <c r="L177" i="9" s="1"/>
  <c r="L176" i="9" s="1"/>
  <c r="F136" i="9"/>
  <c r="F131" i="9"/>
  <c r="K126" i="9"/>
  <c r="F97" i="9"/>
  <c r="F74" i="9"/>
  <c r="H13" i="9"/>
  <c r="H12" i="9" s="1"/>
  <c r="L13" i="9"/>
  <c r="L12" i="9" s="1"/>
  <c r="G122" i="9"/>
  <c r="G96" i="9" s="1"/>
  <c r="J146" i="9"/>
  <c r="I146" i="9"/>
  <c r="M146" i="9"/>
  <c r="F353" i="9"/>
  <c r="F352" i="9" s="1"/>
  <c r="F351" i="9" s="1"/>
  <c r="F67" i="9"/>
  <c r="F190" i="9"/>
  <c r="F189" i="9" s="1"/>
  <c r="J29" i="9"/>
  <c r="J28" i="9" s="1"/>
  <c r="J27" i="9" s="1"/>
  <c r="H42" i="9"/>
  <c r="H41" i="9" s="1"/>
  <c r="H40" i="9" s="1"/>
  <c r="L42" i="9"/>
  <c r="L41" i="9" s="1"/>
  <c r="L40" i="9" s="1"/>
  <c r="G74" i="9"/>
  <c r="K74" i="9"/>
  <c r="I136" i="9"/>
  <c r="M136" i="9"/>
  <c r="H190" i="9"/>
  <c r="H189" i="9" s="1"/>
  <c r="H188" i="9" s="1"/>
  <c r="L190" i="9"/>
  <c r="L189" i="9" s="1"/>
  <c r="L188" i="9" s="1"/>
  <c r="L164" i="9" s="1"/>
  <c r="I209" i="9"/>
  <c r="I208" i="9" s="1"/>
  <c r="I201" i="9" s="1"/>
  <c r="J234" i="9"/>
  <c r="M269" i="9"/>
  <c r="M268" i="9" s="1"/>
  <c r="M267" i="9" s="1"/>
  <c r="L269" i="9"/>
  <c r="L268" i="9" s="1"/>
  <c r="L267" i="9" s="1"/>
  <c r="I255" i="9"/>
  <c r="I254" i="9" s="1"/>
  <c r="I253" i="9" s="1"/>
  <c r="G41" i="9"/>
  <c r="G40" i="9" s="1"/>
  <c r="G83" i="9"/>
  <c r="K83" i="9"/>
  <c r="H97" i="9"/>
  <c r="L97" i="9"/>
  <c r="J131" i="9"/>
  <c r="H141" i="9"/>
  <c r="H122" i="9" s="1"/>
  <c r="L141" i="9"/>
  <c r="H178" i="9"/>
  <c r="H177" i="9" s="1"/>
  <c r="H176" i="9" s="1"/>
  <c r="I178" i="9"/>
  <c r="I177" i="9" s="1"/>
  <c r="I176" i="9" s="1"/>
  <c r="I164" i="9" s="1"/>
  <c r="M178" i="9"/>
  <c r="M177" i="9" s="1"/>
  <c r="M176" i="9" s="1"/>
  <c r="M164" i="9" s="1"/>
  <c r="K190" i="9"/>
  <c r="K189" i="9" s="1"/>
  <c r="K188" i="9" s="1"/>
  <c r="K164" i="9" s="1"/>
  <c r="J190" i="9"/>
  <c r="J189" i="9" s="1"/>
  <c r="J188" i="9" s="1"/>
  <c r="J164" i="9" s="1"/>
  <c r="G269" i="9"/>
  <c r="G268" i="9" s="1"/>
  <c r="G267" i="9" s="1"/>
  <c r="K269" i="9"/>
  <c r="K268" i="9" s="1"/>
  <c r="K267" i="9" s="1"/>
  <c r="G214" i="9"/>
  <c r="G209" i="9" s="1"/>
  <c r="G208" i="9" s="1"/>
  <c r="G201" i="9" s="1"/>
  <c r="K214" i="9"/>
  <c r="H331" i="9"/>
  <c r="H330" i="9" s="1"/>
  <c r="H329" i="9" s="1"/>
  <c r="L331" i="9"/>
  <c r="L330" i="9" s="1"/>
  <c r="L329" i="9" s="1"/>
  <c r="H353" i="9"/>
  <c r="H352" i="9" s="1"/>
  <c r="H351" i="9" s="1"/>
  <c r="I353" i="9"/>
  <c r="I352" i="9" s="1"/>
  <c r="I351" i="9" s="1"/>
  <c r="M353" i="9"/>
  <c r="M352" i="9" s="1"/>
  <c r="M351" i="9" s="1"/>
  <c r="J352" i="9"/>
  <c r="J351" i="9" s="1"/>
  <c r="M388" i="9"/>
  <c r="M387" i="9" s="1"/>
  <c r="M386" i="9" s="1"/>
  <c r="I425" i="9"/>
  <c r="G442" i="9"/>
  <c r="G441" i="9" s="1"/>
  <c r="G440" i="9" s="1"/>
  <c r="I331" i="9"/>
  <c r="I330" i="9" s="1"/>
  <c r="I329" i="9" s="1"/>
  <c r="M331" i="9"/>
  <c r="M330" i="9" s="1"/>
  <c r="M329" i="9" s="1"/>
  <c r="K353" i="9"/>
  <c r="K352" i="9" s="1"/>
  <c r="K351" i="9" s="1"/>
  <c r="J269" i="9"/>
  <c r="J268" i="9" s="1"/>
  <c r="J267" i="9" s="1"/>
  <c r="J331" i="9"/>
  <c r="J330" i="9" s="1"/>
  <c r="J329" i="9" s="1"/>
  <c r="G331" i="9"/>
  <c r="G330" i="9" s="1"/>
  <c r="G329" i="9" s="1"/>
  <c r="K331" i="9"/>
  <c r="K330" i="9" s="1"/>
  <c r="K329" i="9" s="1"/>
  <c r="G367" i="9"/>
  <c r="K367" i="9"/>
  <c r="L463" i="9"/>
  <c r="L462" i="9" s="1"/>
  <c r="L461" i="9" s="1"/>
  <c r="G374" i="9"/>
  <c r="K374" i="9"/>
  <c r="L388" i="9"/>
  <c r="L387" i="9" s="1"/>
  <c r="L386" i="9" s="1"/>
  <c r="J428" i="9"/>
  <c r="J427" i="9" s="1"/>
  <c r="J426" i="9" s="1"/>
  <c r="J425" i="9" s="1"/>
  <c r="J402" i="9" s="1"/>
  <c r="H388" i="9"/>
  <c r="H387" i="9" s="1"/>
  <c r="H386" i="9" s="1"/>
  <c r="F425" i="9"/>
  <c r="F463" i="9"/>
  <c r="F462" i="9" s="1"/>
  <c r="F461" i="9" s="1"/>
  <c r="F442" i="9"/>
  <c r="F441" i="9" s="1"/>
  <c r="F440" i="9" s="1"/>
  <c r="F269" i="9"/>
  <c r="F268" i="9" s="1"/>
  <c r="F267" i="9" s="1"/>
  <c r="F331" i="9"/>
  <c r="F330" i="9" s="1"/>
  <c r="F329" i="9" s="1"/>
  <c r="F367" i="9"/>
  <c r="F366" i="9" s="1"/>
  <c r="F365" i="9" s="1"/>
  <c r="F304" i="9"/>
  <c r="F303" i="9" s="1"/>
  <c r="F302" i="9" s="1"/>
  <c r="F146" i="9"/>
  <c r="F246" i="9"/>
  <c r="F245" i="9" s="1"/>
  <c r="F244" i="9" s="1"/>
  <c r="F255" i="9"/>
  <c r="F254" i="9" s="1"/>
  <c r="F253" i="9" s="1"/>
  <c r="F234" i="9"/>
  <c r="F209" i="9"/>
  <c r="F208" i="9" s="1"/>
  <c r="F178" i="9"/>
  <c r="F177" i="9" s="1"/>
  <c r="F176" i="9" s="1"/>
  <c r="F83" i="9"/>
  <c r="F66" i="9" s="1"/>
  <c r="F188" i="9"/>
  <c r="F41" i="9"/>
  <c r="F40" i="9" s="1"/>
  <c r="F13" i="9"/>
  <c r="F12" i="9" s="1"/>
  <c r="O467" i="9"/>
  <c r="N468" i="9"/>
  <c r="N467" i="9" s="1"/>
  <c r="O468" i="9"/>
  <c r="E468" i="9"/>
  <c r="E467" i="9"/>
  <c r="N419" i="9"/>
  <c r="N418" i="9" s="1"/>
  <c r="O419" i="9"/>
  <c r="O418" i="9" s="1"/>
  <c r="E419" i="9"/>
  <c r="E418" i="9" s="1"/>
  <c r="N280" i="9"/>
  <c r="N279" i="9" s="1"/>
  <c r="O280" i="9"/>
  <c r="O279" i="9" s="1"/>
  <c r="N277" i="9"/>
  <c r="N276" i="9" s="1"/>
  <c r="O277" i="9"/>
  <c r="O276" i="9" s="1"/>
  <c r="E280" i="9"/>
  <c r="E279" i="9"/>
  <c r="E277" i="9"/>
  <c r="E276" i="9" s="1"/>
  <c r="L201" i="9" l="1"/>
  <c r="M366" i="9"/>
  <c r="M365" i="9" s="1"/>
  <c r="K210" i="9"/>
  <c r="K209" i="9" s="1"/>
  <c r="K208" i="9" s="1"/>
  <c r="K201" i="9" s="1"/>
  <c r="L402" i="9"/>
  <c r="K122" i="9"/>
  <c r="K96" i="9" s="1"/>
  <c r="K425" i="9"/>
  <c r="H402" i="9"/>
  <c r="J366" i="9"/>
  <c r="J365" i="9" s="1"/>
  <c r="J266" i="9" s="1"/>
  <c r="G164" i="9"/>
  <c r="I66" i="9"/>
  <c r="K402" i="9"/>
  <c r="H164" i="9"/>
  <c r="I122" i="9"/>
  <c r="I96" i="9" s="1"/>
  <c r="L122" i="9"/>
  <c r="L96" i="9" s="1"/>
  <c r="L65" i="9" s="1"/>
  <c r="L6" i="9" s="1"/>
  <c r="I366" i="9"/>
  <c r="I365" i="9" s="1"/>
  <c r="I266" i="9"/>
  <c r="H266" i="9"/>
  <c r="J122" i="9"/>
  <c r="J96" i="9" s="1"/>
  <c r="J65" i="9" s="1"/>
  <c r="J6" i="9" s="1"/>
  <c r="M122" i="9"/>
  <c r="M96" i="9" s="1"/>
  <c r="M65" i="9" s="1"/>
  <c r="M6" i="9" s="1"/>
  <c r="G66" i="9"/>
  <c r="G65" i="9" s="1"/>
  <c r="G6" i="9" s="1"/>
  <c r="J201" i="9"/>
  <c r="M201" i="9"/>
  <c r="F201" i="9"/>
  <c r="F122" i="9"/>
  <c r="F96" i="9" s="1"/>
  <c r="F65" i="9" s="1"/>
  <c r="F6" i="9" s="1"/>
  <c r="K366" i="9"/>
  <c r="K365" i="9" s="1"/>
  <c r="K266" i="9" s="1"/>
  <c r="I402" i="9"/>
  <c r="K66" i="9"/>
  <c r="G366" i="9"/>
  <c r="G365" i="9" s="1"/>
  <c r="G266" i="9" s="1"/>
  <c r="M402" i="9"/>
  <c r="H66" i="9"/>
  <c r="F164" i="9"/>
  <c r="F402" i="9"/>
  <c r="L266" i="9"/>
  <c r="M266" i="9"/>
  <c r="H96" i="9"/>
  <c r="F266" i="9"/>
  <c r="E10" i="9"/>
  <c r="E9" i="9" s="1"/>
  <c r="E8" i="9" s="1"/>
  <c r="E7" i="9" s="1"/>
  <c r="E15" i="9"/>
  <c r="E14" i="9" s="1"/>
  <c r="E18" i="9"/>
  <c r="E20" i="9"/>
  <c r="E22" i="9"/>
  <c r="E25" i="9"/>
  <c r="E24" i="9" s="1"/>
  <c r="E30" i="9"/>
  <c r="E32" i="9"/>
  <c r="E38" i="9"/>
  <c r="E37" i="9" s="1"/>
  <c r="E36" i="9" s="1"/>
  <c r="E35" i="9" s="1"/>
  <c r="E34" i="9" s="1"/>
  <c r="E43" i="9"/>
  <c r="E45" i="9"/>
  <c r="E47" i="9"/>
  <c r="E53" i="9"/>
  <c r="E52" i="9" s="1"/>
  <c r="E58" i="9"/>
  <c r="E57" i="9" s="1"/>
  <c r="E56" i="9" s="1"/>
  <c r="E55" i="9" s="1"/>
  <c r="E63" i="9"/>
  <c r="E62" i="9" s="1"/>
  <c r="E61" i="9" s="1"/>
  <c r="E60" i="9" s="1"/>
  <c r="E69" i="9"/>
  <c r="E68" i="9" s="1"/>
  <c r="E72" i="9"/>
  <c r="E71" i="9" s="1"/>
  <c r="E75" i="9"/>
  <c r="E77" i="9"/>
  <c r="E79" i="9"/>
  <c r="E84" i="9"/>
  <c r="E86" i="9"/>
  <c r="E88" i="9"/>
  <c r="E90" i="9"/>
  <c r="E94" i="9"/>
  <c r="E93" i="9" s="1"/>
  <c r="E92" i="9" s="1"/>
  <c r="E98" i="9"/>
  <c r="E100" i="9"/>
  <c r="E102" i="9"/>
  <c r="E105" i="9"/>
  <c r="E104" i="9" s="1"/>
  <c r="E108" i="9"/>
  <c r="E107" i="9" s="1"/>
  <c r="E111" i="9"/>
  <c r="E110" i="9" s="1"/>
  <c r="E114" i="9"/>
  <c r="E113" i="9" s="1"/>
  <c r="E117" i="9"/>
  <c r="E116" i="9" s="1"/>
  <c r="E120" i="9"/>
  <c r="E119" i="9" s="1"/>
  <c r="E124" i="9"/>
  <c r="E123" i="9" s="1"/>
  <c r="E127" i="9"/>
  <c r="E129" i="9"/>
  <c r="E132" i="9"/>
  <c r="E134" i="9"/>
  <c r="E137" i="9"/>
  <c r="E139" i="9"/>
  <c r="E142" i="9"/>
  <c r="E144" i="9"/>
  <c r="N151" i="9"/>
  <c r="N150" i="9" s="1"/>
  <c r="N149" i="9" s="1"/>
  <c r="N148" i="9" s="1"/>
  <c r="N147" i="9" s="1"/>
  <c r="N156" i="9"/>
  <c r="N155" i="9" s="1"/>
  <c r="N154" i="9" s="1"/>
  <c r="N153" i="9" s="1"/>
  <c r="N162" i="9"/>
  <c r="N161" i="9" s="1"/>
  <c r="N160" i="9" s="1"/>
  <c r="N159" i="9" s="1"/>
  <c r="N158" i="9" s="1"/>
  <c r="N169" i="9"/>
  <c r="N168" i="9" s="1"/>
  <c r="N167" i="9" s="1"/>
  <c r="N166" i="9" s="1"/>
  <c r="N165" i="9" s="1"/>
  <c r="N174" i="9"/>
  <c r="N173" i="9" s="1"/>
  <c r="N172" i="9" s="1"/>
  <c r="N171" i="9" s="1"/>
  <c r="N180" i="9"/>
  <c r="N179" i="9" s="1"/>
  <c r="N183" i="9"/>
  <c r="N182" i="9" s="1"/>
  <c r="N186" i="9"/>
  <c r="N185" i="9" s="1"/>
  <c r="N192" i="9"/>
  <c r="N191" i="9" s="1"/>
  <c r="N195" i="9"/>
  <c r="N194" i="9" s="1"/>
  <c r="N199" i="9"/>
  <c r="N198" i="9" s="1"/>
  <c r="N197" i="9" s="1"/>
  <c r="N206" i="9"/>
  <c r="N205" i="9" s="1"/>
  <c r="N204" i="9" s="1"/>
  <c r="N203" i="9" s="1"/>
  <c r="N202" i="9" s="1"/>
  <c r="N212" i="9"/>
  <c r="N211" i="9" s="1"/>
  <c r="N215" i="9"/>
  <c r="N217" i="9"/>
  <c r="K65" i="9" l="1"/>
  <c r="K6" i="9" s="1"/>
  <c r="K473" i="9" s="1"/>
  <c r="H65" i="9"/>
  <c r="H6" i="9" s="1"/>
  <c r="H473" i="9" s="1"/>
  <c r="H476" i="9" s="1"/>
  <c r="J473" i="9"/>
  <c r="J476" i="9" s="1"/>
  <c r="M473" i="9"/>
  <c r="I65" i="9"/>
  <c r="I6" i="9" s="1"/>
  <c r="I473" i="9" s="1"/>
  <c r="I476" i="9" s="1"/>
  <c r="L473" i="9"/>
  <c r="G473" i="9"/>
  <c r="F473" i="9"/>
  <c r="F476" i="9" s="1"/>
  <c r="N214" i="9"/>
  <c r="N210" i="9" s="1"/>
  <c r="N190" i="9"/>
  <c r="N189" i="9" s="1"/>
  <c r="N188" i="9" s="1"/>
  <c r="E131" i="9"/>
  <c r="E126" i="9"/>
  <c r="E29" i="9"/>
  <c r="E28" i="9" s="1"/>
  <c r="E27" i="9" s="1"/>
  <c r="E17" i="9"/>
  <c r="E13" i="9" s="1"/>
  <c r="E12" i="9" s="1"/>
  <c r="E141" i="9"/>
  <c r="E74" i="9"/>
  <c r="E42" i="9"/>
  <c r="E41" i="9" s="1"/>
  <c r="E40" i="9" s="1"/>
  <c r="E83" i="9"/>
  <c r="E136" i="9"/>
  <c r="E67" i="9"/>
  <c r="E97" i="9"/>
  <c r="N146" i="9"/>
  <c r="N178" i="9"/>
  <c r="N177" i="9" s="1"/>
  <c r="N176" i="9" s="1"/>
  <c r="E471" i="9"/>
  <c r="E470" i="9" s="1"/>
  <c r="E465" i="9"/>
  <c r="E464" i="9" s="1"/>
  <c r="E459" i="9"/>
  <c r="E458" i="9" s="1"/>
  <c r="E457" i="9" s="1"/>
  <c r="E456" i="9" s="1"/>
  <c r="E455" i="9" s="1"/>
  <c r="E454" i="9" s="1"/>
  <c r="E452" i="9"/>
  <c r="E451" i="9" s="1"/>
  <c r="E449" i="9"/>
  <c r="E447" i="9"/>
  <c r="E444" i="9"/>
  <c r="E443" i="9" s="1"/>
  <c r="E438" i="9"/>
  <c r="E435" i="9" s="1"/>
  <c r="E434" i="9" s="1"/>
  <c r="E433" i="9" s="1"/>
  <c r="E431" i="9"/>
  <c r="E429" i="9"/>
  <c r="E423" i="9"/>
  <c r="E422" i="9" s="1"/>
  <c r="E421" i="9" s="1"/>
  <c r="E416" i="9"/>
  <c r="E415" i="9" s="1"/>
  <c r="E414" i="9" s="1"/>
  <c r="E413" i="9" s="1"/>
  <c r="E411" i="9"/>
  <c r="E410" i="9" s="1"/>
  <c r="E409" i="9" s="1"/>
  <c r="E406" i="9"/>
  <c r="E405" i="9" s="1"/>
  <c r="E404" i="9" s="1"/>
  <c r="E403" i="9" s="1"/>
  <c r="E399" i="9"/>
  <c r="E398" i="9" s="1"/>
  <c r="E396" i="9"/>
  <c r="E395" i="9" s="1"/>
  <c r="E393" i="9"/>
  <c r="E392" i="9" s="1"/>
  <c r="E390" i="9"/>
  <c r="E389" i="9" s="1"/>
  <c r="E384" i="9"/>
  <c r="E383" i="9" s="1"/>
  <c r="E381" i="9"/>
  <c r="E379" i="9"/>
  <c r="E377" i="9"/>
  <c r="E375" i="9"/>
  <c r="E372" i="9"/>
  <c r="E370" i="9"/>
  <c r="E368" i="9"/>
  <c r="E363" i="9"/>
  <c r="E362" i="9" s="1"/>
  <c r="E360" i="9"/>
  <c r="E358" i="9"/>
  <c r="E355" i="9"/>
  <c r="E354" i="9" s="1"/>
  <c r="E349" i="9"/>
  <c r="E348" i="9" s="1"/>
  <c r="E347" i="9" s="1"/>
  <c r="E345" i="9"/>
  <c r="E344" i="9" s="1"/>
  <c r="E342" i="9"/>
  <c r="E341" i="9" s="1"/>
  <c r="E339" i="9"/>
  <c r="E338" i="9" s="1"/>
  <c r="E336" i="9"/>
  <c r="E335" i="9" s="1"/>
  <c r="E333" i="9"/>
  <c r="E332" i="9" s="1"/>
  <c r="E327" i="9"/>
  <c r="E326" i="9" s="1"/>
  <c r="E324" i="9"/>
  <c r="E323" i="9" s="1"/>
  <c r="E321" i="9"/>
  <c r="E320" i="9" s="1"/>
  <c r="E318" i="9"/>
  <c r="E317" i="9" s="1"/>
  <c r="E315" i="9"/>
  <c r="E314" i="9" s="1"/>
  <c r="E312" i="9"/>
  <c r="E311" i="9" s="1"/>
  <c r="E309" i="9"/>
  <c r="E308" i="9" s="1"/>
  <c r="E306" i="9"/>
  <c r="E305" i="9" s="1"/>
  <c r="E300" i="9"/>
  <c r="E299" i="9" s="1"/>
  <c r="E297" i="9"/>
  <c r="E296" i="9" s="1"/>
  <c r="E294" i="9"/>
  <c r="E293" i="9" s="1"/>
  <c r="E291" i="9"/>
  <c r="E286" i="9"/>
  <c r="E285" i="9" s="1"/>
  <c r="E283" i="9"/>
  <c r="E282" i="9" s="1"/>
  <c r="E274" i="9"/>
  <c r="E273" i="9" s="1"/>
  <c r="E271" i="9"/>
  <c r="E270" i="9" s="1"/>
  <c r="E264" i="9"/>
  <c r="E263" i="9" s="1"/>
  <c r="E261" i="9"/>
  <c r="E260" i="9" s="1"/>
  <c r="E258" i="9"/>
  <c r="E257" i="9" s="1"/>
  <c r="E256" i="9" s="1"/>
  <c r="E251" i="9"/>
  <c r="E250" i="9" s="1"/>
  <c r="E248" i="9"/>
  <c r="E247" i="9" s="1"/>
  <c r="E242" i="9"/>
  <c r="E241" i="9" s="1"/>
  <c r="E240" i="9" s="1"/>
  <c r="E239" i="9" s="1"/>
  <c r="E237" i="9"/>
  <c r="E236" i="9" s="1"/>
  <c r="E235" i="9" s="1"/>
  <c r="E229" i="9"/>
  <c r="E228" i="9" s="1"/>
  <c r="E226" i="9"/>
  <c r="E225" i="9" s="1"/>
  <c r="E223" i="9"/>
  <c r="E222" i="9" s="1"/>
  <c r="E220" i="9"/>
  <c r="E219" i="9" s="1"/>
  <c r="E217" i="9"/>
  <c r="E215" i="9"/>
  <c r="E212" i="9"/>
  <c r="E211" i="9" s="1"/>
  <c r="E206" i="9"/>
  <c r="E205" i="9" s="1"/>
  <c r="E204" i="9" s="1"/>
  <c r="E203" i="9" s="1"/>
  <c r="E202" i="9" s="1"/>
  <c r="E199" i="9"/>
  <c r="E198" i="9" s="1"/>
  <c r="E197" i="9" s="1"/>
  <c r="E195" i="9"/>
  <c r="E194" i="9" s="1"/>
  <c r="E192" i="9"/>
  <c r="E191" i="9" s="1"/>
  <c r="E186" i="9"/>
  <c r="E185" i="9" s="1"/>
  <c r="E183" i="9"/>
  <c r="E182" i="9" s="1"/>
  <c r="E180" i="9"/>
  <c r="E179" i="9" s="1"/>
  <c r="E174" i="9"/>
  <c r="E173" i="9" s="1"/>
  <c r="E172" i="9" s="1"/>
  <c r="E171" i="9" s="1"/>
  <c r="E169" i="9"/>
  <c r="E168" i="9" s="1"/>
  <c r="E167" i="9" s="1"/>
  <c r="E166" i="9" s="1"/>
  <c r="E165" i="9" s="1"/>
  <c r="E162" i="9"/>
  <c r="E161" i="9" s="1"/>
  <c r="E160" i="9" s="1"/>
  <c r="E159" i="9" s="1"/>
  <c r="E158" i="9" s="1"/>
  <c r="E156" i="9"/>
  <c r="E155" i="9" s="1"/>
  <c r="E154" i="9" s="1"/>
  <c r="E153" i="9" s="1"/>
  <c r="E151" i="9"/>
  <c r="E150" i="9" s="1"/>
  <c r="E149" i="9" s="1"/>
  <c r="E148" i="9" s="1"/>
  <c r="E147" i="9" s="1"/>
  <c r="E269" i="9" l="1"/>
  <c r="E463" i="9"/>
  <c r="E214" i="9"/>
  <c r="E209" i="9" s="1"/>
  <c r="E208" i="9" s="1"/>
  <c r="E122" i="9"/>
  <c r="E96" i="9" s="1"/>
  <c r="E446" i="9"/>
  <c r="E442" i="9" s="1"/>
  <c r="E441" i="9" s="1"/>
  <c r="E440" i="9" s="1"/>
  <c r="E367" i="9"/>
  <c r="E357" i="9"/>
  <c r="E353" i="9" s="1"/>
  <c r="E352" i="9" s="1"/>
  <c r="E351" i="9" s="1"/>
  <c r="N164" i="9"/>
  <c r="E66" i="9"/>
  <c r="E462" i="9"/>
  <c r="E461" i="9" s="1"/>
  <c r="E428" i="9"/>
  <c r="E427" i="9" s="1"/>
  <c r="E426" i="9" s="1"/>
  <c r="E425" i="9" s="1"/>
  <c r="E388" i="9"/>
  <c r="E387" i="9" s="1"/>
  <c r="E386" i="9" s="1"/>
  <c r="E374" i="9"/>
  <c r="E331" i="9"/>
  <c r="E330" i="9" s="1"/>
  <c r="E329" i="9" s="1"/>
  <c r="E304" i="9"/>
  <c r="E303" i="9" s="1"/>
  <c r="E302" i="9" s="1"/>
  <c r="E268" i="9"/>
  <c r="E267" i="9" s="1"/>
  <c r="E255" i="9"/>
  <c r="E254" i="9" s="1"/>
  <c r="E253" i="9" s="1"/>
  <c r="E245" i="9"/>
  <c r="E244" i="9" s="1"/>
  <c r="E234" i="9"/>
  <c r="E190" i="9"/>
  <c r="E189" i="9" s="1"/>
  <c r="E188" i="9" s="1"/>
  <c r="E178" i="9"/>
  <c r="E177" i="9" s="1"/>
  <c r="E176" i="9" s="1"/>
  <c r="E146" i="9"/>
  <c r="E65" i="9" l="1"/>
  <c r="E6" i="9" s="1"/>
  <c r="E402" i="9"/>
  <c r="E366" i="9"/>
  <c r="E365" i="9" s="1"/>
  <c r="E266" i="9" s="1"/>
  <c r="E201" i="9"/>
  <c r="E164" i="9"/>
  <c r="O139" i="9"/>
  <c r="N139" i="9"/>
  <c r="E473" i="9" l="1"/>
  <c r="E476" i="9" s="1"/>
  <c r="O471" i="9"/>
  <c r="O470" i="9" s="1"/>
  <c r="O465" i="9"/>
  <c r="O464" i="9" s="1"/>
  <c r="O459" i="9"/>
  <c r="O458" i="9" s="1"/>
  <c r="O457" i="9" s="1"/>
  <c r="O456" i="9" s="1"/>
  <c r="O455" i="9" s="1"/>
  <c r="O454" i="9" s="1"/>
  <c r="O452" i="9"/>
  <c r="O451" i="9" s="1"/>
  <c r="O449" i="9"/>
  <c r="O447" i="9"/>
  <c r="O444" i="9"/>
  <c r="O443" i="9" s="1"/>
  <c r="O438" i="9"/>
  <c r="O431" i="9"/>
  <c r="O429" i="9"/>
  <c r="O423" i="9"/>
  <c r="O422" i="9" s="1"/>
  <c r="O421" i="9" s="1"/>
  <c r="O416" i="9"/>
  <c r="O415" i="9" s="1"/>
  <c r="O414" i="9" s="1"/>
  <c r="O413" i="9" s="1"/>
  <c r="O411" i="9"/>
  <c r="O406" i="9"/>
  <c r="O405" i="9" s="1"/>
  <c r="O404" i="9" s="1"/>
  <c r="O403" i="9" s="1"/>
  <c r="O399" i="9"/>
  <c r="O398" i="9" s="1"/>
  <c r="O396" i="9"/>
  <c r="O395" i="9" s="1"/>
  <c r="O393" i="9"/>
  <c r="O392" i="9" s="1"/>
  <c r="O390" i="9"/>
  <c r="O389" i="9" s="1"/>
  <c r="O384" i="9"/>
  <c r="O383" i="9" s="1"/>
  <c r="O381" i="9"/>
  <c r="O379" i="9"/>
  <c r="O377" i="9"/>
  <c r="O375" i="9"/>
  <c r="O372" i="9"/>
  <c r="O370" i="9"/>
  <c r="O368" i="9"/>
  <c r="O363" i="9"/>
  <c r="O362" i="9" s="1"/>
  <c r="O360" i="9"/>
  <c r="O358" i="9"/>
  <c r="O355" i="9"/>
  <c r="O354" i="9" s="1"/>
  <c r="O349" i="9"/>
  <c r="O348" i="9" s="1"/>
  <c r="O347" i="9" s="1"/>
  <c r="O345" i="9"/>
  <c r="O344" i="9" s="1"/>
  <c r="O342" i="9"/>
  <c r="O341" i="9" s="1"/>
  <c r="O339" i="9"/>
  <c r="O338" i="9" s="1"/>
  <c r="O336" i="9"/>
  <c r="O335" i="9" s="1"/>
  <c r="O333" i="9"/>
  <c r="O327" i="9"/>
  <c r="O326" i="9" s="1"/>
  <c r="O324" i="9"/>
  <c r="O323" i="9" s="1"/>
  <c r="O321" i="9"/>
  <c r="O320" i="9" s="1"/>
  <c r="O318" i="9"/>
  <c r="O317" i="9" s="1"/>
  <c r="O315" i="9"/>
  <c r="O314" i="9" s="1"/>
  <c r="O312" i="9"/>
  <c r="O311" i="9" s="1"/>
  <c r="O309" i="9"/>
  <c r="O308" i="9" s="1"/>
  <c r="O306" i="9"/>
  <c r="O305" i="9" s="1"/>
  <c r="O300" i="9"/>
  <c r="O299" i="9" s="1"/>
  <c r="O297" i="9"/>
  <c r="O296" i="9" s="1"/>
  <c r="O294" i="9"/>
  <c r="O293" i="9" s="1"/>
  <c r="O291" i="9"/>
  <c r="O288" i="9" s="1"/>
  <c r="O286" i="9"/>
  <c r="O285" i="9" s="1"/>
  <c r="O283" i="9"/>
  <c r="O282" i="9" s="1"/>
  <c r="O274" i="9"/>
  <c r="O273" i="9" s="1"/>
  <c r="O271" i="9"/>
  <c r="O270" i="9" s="1"/>
  <c r="O264" i="9"/>
  <c r="O263" i="9" s="1"/>
  <c r="O261" i="9"/>
  <c r="O260" i="9" s="1"/>
  <c r="O258" i="9"/>
  <c r="O257" i="9" s="1"/>
  <c r="O256" i="9" s="1"/>
  <c r="O251" i="9"/>
  <c r="O250" i="9" s="1"/>
  <c r="O248" i="9"/>
  <c r="O247" i="9" s="1"/>
  <c r="O242" i="9"/>
  <c r="O237" i="9"/>
  <c r="O229" i="9"/>
  <c r="O228" i="9" s="1"/>
  <c r="O226" i="9"/>
  <c r="O225" i="9" s="1"/>
  <c r="O223" i="9"/>
  <c r="O222" i="9" s="1"/>
  <c r="O220" i="9"/>
  <c r="O219" i="9" s="1"/>
  <c r="O217" i="9"/>
  <c r="O215" i="9"/>
  <c r="O212" i="9"/>
  <c r="O211" i="9" s="1"/>
  <c r="O206" i="9"/>
  <c r="O205" i="9" s="1"/>
  <c r="O204" i="9" s="1"/>
  <c r="O203" i="9" s="1"/>
  <c r="O202" i="9" s="1"/>
  <c r="O199" i="9"/>
  <c r="O198" i="9" s="1"/>
  <c r="O197" i="9" s="1"/>
  <c r="O195" i="9"/>
  <c r="O194" i="9" s="1"/>
  <c r="O192" i="9"/>
  <c r="O191" i="9" s="1"/>
  <c r="O186" i="9"/>
  <c r="O185" i="9" s="1"/>
  <c r="O183" i="9"/>
  <c r="O182" i="9" s="1"/>
  <c r="O180" i="9"/>
  <c r="O179" i="9" s="1"/>
  <c r="O174" i="9"/>
  <c r="O169" i="9"/>
  <c r="O168" i="9" s="1"/>
  <c r="O167" i="9" s="1"/>
  <c r="O166" i="9" s="1"/>
  <c r="O165" i="9" s="1"/>
  <c r="O162" i="9"/>
  <c r="O161" i="9" s="1"/>
  <c r="O160" i="9" s="1"/>
  <c r="O159" i="9" s="1"/>
  <c r="O158" i="9" s="1"/>
  <c r="O156" i="9"/>
  <c r="O151" i="9"/>
  <c r="O150" i="9" s="1"/>
  <c r="O149" i="9" s="1"/>
  <c r="O148" i="9" s="1"/>
  <c r="O147" i="9" s="1"/>
  <c r="O142" i="9"/>
  <c r="O137" i="9"/>
  <c r="O136" i="9" s="1"/>
  <c r="O134" i="9"/>
  <c r="O132" i="9"/>
  <c r="O129" i="9"/>
  <c r="O127" i="9"/>
  <c r="O124" i="9"/>
  <c r="O123" i="9" s="1"/>
  <c r="O120" i="9"/>
  <c r="O119" i="9" s="1"/>
  <c r="O117" i="9"/>
  <c r="O116" i="9" s="1"/>
  <c r="O114" i="9"/>
  <c r="O113" i="9" s="1"/>
  <c r="O111" i="9"/>
  <c r="O110" i="9" s="1"/>
  <c r="O108" i="9"/>
  <c r="O107" i="9" s="1"/>
  <c r="O105" i="9"/>
  <c r="O104" i="9" s="1"/>
  <c r="O102" i="9"/>
  <c r="O100" i="9"/>
  <c r="O98" i="9"/>
  <c r="O94" i="9"/>
  <c r="O93" i="9" s="1"/>
  <c r="O92" i="9" s="1"/>
  <c r="O90" i="9"/>
  <c r="O88" i="9"/>
  <c r="O86" i="9"/>
  <c r="O84" i="9"/>
  <c r="O79" i="9"/>
  <c r="O77" i="9"/>
  <c r="O75" i="9"/>
  <c r="O72" i="9"/>
  <c r="O71" i="9" s="1"/>
  <c r="O69" i="9"/>
  <c r="O68" i="9" s="1"/>
  <c r="O63" i="9"/>
  <c r="O58" i="9"/>
  <c r="O53" i="9"/>
  <c r="O52" i="9" s="1"/>
  <c r="O50" i="9"/>
  <c r="O49" i="9" s="1"/>
  <c r="O47" i="9"/>
  <c r="O45" i="9"/>
  <c r="O43" i="9"/>
  <c r="O38" i="9"/>
  <c r="O37" i="9" s="1"/>
  <c r="O36" i="9" s="1"/>
  <c r="O35" i="9" s="1"/>
  <c r="O34" i="9" s="1"/>
  <c r="O32" i="9"/>
  <c r="O30" i="9"/>
  <c r="O25" i="9"/>
  <c r="O24" i="9" s="1"/>
  <c r="O22" i="9"/>
  <c r="O20" i="9"/>
  <c r="O18" i="9"/>
  <c r="O15" i="9"/>
  <c r="O10" i="9"/>
  <c r="O9" i="9" s="1"/>
  <c r="O8" i="9" s="1"/>
  <c r="O7" i="9" s="1"/>
  <c r="O463" i="9" l="1"/>
  <c r="O269" i="9"/>
  <c r="O446" i="9"/>
  <c r="O442" i="9" s="1"/>
  <c r="O410" i="9"/>
  <c r="O409" i="9" s="1"/>
  <c r="O408" i="9" s="1"/>
  <c r="O367" i="9"/>
  <c r="O332" i="9"/>
  <c r="O331" i="9" s="1"/>
  <c r="O236" i="9"/>
  <c r="O235" i="9" s="1"/>
  <c r="O173" i="9"/>
  <c r="O172" i="9" s="1"/>
  <c r="O171" i="9" s="1"/>
  <c r="O97" i="9"/>
  <c r="O57" i="9"/>
  <c r="O56" i="9" s="1"/>
  <c r="O55" i="9" s="1"/>
  <c r="O435" i="9"/>
  <c r="O357" i="9"/>
  <c r="O241" i="9"/>
  <c r="O155" i="9"/>
  <c r="O14" i="9"/>
  <c r="O42" i="9"/>
  <c r="O41" i="9" s="1"/>
  <c r="O62" i="9"/>
  <c r="O131" i="9"/>
  <c r="O17" i="9"/>
  <c r="O29" i="9"/>
  <c r="O126" i="9"/>
  <c r="O428" i="9"/>
  <c r="O388" i="9"/>
  <c r="O374" i="9"/>
  <c r="O304" i="9"/>
  <c r="O255" i="9"/>
  <c r="O246" i="9"/>
  <c r="O214" i="9"/>
  <c r="O210" i="9" s="1"/>
  <c r="O190" i="9"/>
  <c r="O178" i="9"/>
  <c r="O141" i="9"/>
  <c r="O83" i="9"/>
  <c r="O74" i="9"/>
  <c r="O67" i="9"/>
  <c r="O13" i="9" l="1"/>
  <c r="O12" i="9" s="1"/>
  <c r="O462" i="9"/>
  <c r="O441" i="9"/>
  <c r="O427" i="9"/>
  <c r="O434" i="9"/>
  <c r="O387" i="9"/>
  <c r="O303" i="9"/>
  <c r="O330" i="9"/>
  <c r="O353" i="9"/>
  <c r="O268" i="9"/>
  <c r="O366" i="9"/>
  <c r="O254" i="9"/>
  <c r="O245" i="9"/>
  <c r="O240" i="9"/>
  <c r="O209" i="9"/>
  <c r="O177" i="9"/>
  <c r="O189" i="9"/>
  <c r="O154" i="9"/>
  <c r="O40" i="9"/>
  <c r="O122" i="9"/>
  <c r="O61" i="9"/>
  <c r="O66" i="9"/>
  <c r="O28" i="9"/>
  <c r="O461" i="9" l="1"/>
  <c r="O440" i="9"/>
  <c r="O433" i="9"/>
  <c r="O426" i="9"/>
  <c r="O386" i="9"/>
  <c r="O329" i="9"/>
  <c r="O267" i="9"/>
  <c r="O352" i="9"/>
  <c r="O302" i="9"/>
  <c r="O365" i="9"/>
  <c r="O253" i="9"/>
  <c r="O208" i="9"/>
  <c r="O244" i="9"/>
  <c r="O239" i="9"/>
  <c r="O188" i="9"/>
  <c r="O176" i="9"/>
  <c r="O153" i="9"/>
  <c r="O27" i="9"/>
  <c r="O60" i="9"/>
  <c r="O96" i="9"/>
  <c r="N77" i="9"/>
  <c r="O425" i="9" l="1"/>
  <c r="O351" i="9"/>
  <c r="O234" i="9"/>
  <c r="O164" i="9"/>
  <c r="O146" i="9"/>
  <c r="O65" i="9"/>
  <c r="N379" i="9"/>
  <c r="N372" i="9"/>
  <c r="N345" i="9"/>
  <c r="N344" i="9" l="1"/>
  <c r="O402" i="9"/>
  <c r="O266" i="9"/>
  <c r="O201" i="9"/>
  <c r="O6" i="9"/>
  <c r="N423" i="9"/>
  <c r="N390" i="9"/>
  <c r="N318" i="9"/>
  <c r="N248" i="9"/>
  <c r="N100" i="9"/>
  <c r="N88" i="9"/>
  <c r="N317" i="9" l="1"/>
  <c r="N389" i="9"/>
  <c r="N422" i="9"/>
  <c r="N247" i="9"/>
  <c r="O473" i="9"/>
  <c r="N342" i="9"/>
  <c r="N58" i="9"/>
  <c r="N421" i="9" l="1"/>
  <c r="N341" i="9"/>
  <c r="N57" i="9"/>
  <c r="N229" i="9"/>
  <c r="N226" i="9"/>
  <c r="N63" i="9"/>
  <c r="N228" i="9" l="1"/>
  <c r="N225" i="9"/>
  <c r="N62" i="9"/>
  <c r="N56" i="9"/>
  <c r="N55" i="9" l="1"/>
  <c r="N61" i="9"/>
  <c r="N286" i="9"/>
  <c r="N124" i="9"/>
  <c r="N105" i="9"/>
  <c r="N102" i="9"/>
  <c r="N123" i="9" l="1"/>
  <c r="N104" i="9"/>
  <c r="N285" i="9"/>
  <c r="N60" i="9"/>
  <c r="N438" i="9"/>
  <c r="N435" i="9" l="1"/>
  <c r="N434" i="9" s="1"/>
  <c r="N433" i="9" l="1"/>
  <c r="N452" i="9"/>
  <c r="N411" i="9"/>
  <c r="N396" i="9"/>
  <c r="N321" i="9"/>
  <c r="N300" i="9"/>
  <c r="N297" i="9"/>
  <c r="N283" i="9"/>
  <c r="N251" i="9"/>
  <c r="N120" i="9"/>
  <c r="N296" i="9" l="1"/>
  <c r="N410" i="9"/>
  <c r="N451" i="9"/>
  <c r="N250" i="9"/>
  <c r="N320" i="9"/>
  <c r="N299" i="9"/>
  <c r="N119" i="9"/>
  <c r="N282" i="9"/>
  <c r="N395" i="9"/>
  <c r="N409" i="9"/>
  <c r="N246" i="9" l="1"/>
  <c r="N336" i="9"/>
  <c r="N242" i="9"/>
  <c r="N117" i="9"/>
  <c r="N245" i="9" l="1"/>
  <c r="N335" i="9"/>
  <c r="N116" i="9"/>
  <c r="N241" i="9"/>
  <c r="N294" i="9"/>
  <c r="N444" i="9"/>
  <c r="N399" i="9"/>
  <c r="N220" i="9"/>
  <c r="N219" i="9" l="1"/>
  <c r="N398" i="9"/>
  <c r="N443" i="9"/>
  <c r="N240" i="9"/>
  <c r="N293" i="9"/>
  <c r="N244" i="9"/>
  <c r="N327" i="9"/>
  <c r="N326" i="9" l="1"/>
  <c r="N239" i="9"/>
  <c r="N79" i="9"/>
  <c r="N449" i="9" l="1"/>
  <c r="N291" i="9"/>
  <c r="N315" i="9" l="1"/>
  <c r="N312" i="9"/>
  <c r="N223" i="9"/>
  <c r="N114" i="9"/>
  <c r="N311" i="9" l="1"/>
  <c r="N314" i="9"/>
  <c r="N113" i="9"/>
  <c r="N222" i="9"/>
  <c r="N38" i="9"/>
  <c r="N209" i="9" l="1"/>
  <c r="N208" i="9" s="1"/>
  <c r="N37" i="9"/>
  <c r="N36" i="9" l="1"/>
  <c r="N35" i="9" s="1"/>
  <c r="N34" i="9" l="1"/>
  <c r="N111" i="9"/>
  <c r="N110" i="9" l="1"/>
  <c r="N360" i="9"/>
  <c r="N258" i="9" l="1"/>
  <c r="N261" i="9"/>
  <c r="N43" i="9"/>
  <c r="N260" i="9" l="1"/>
  <c r="N257" i="9"/>
  <c r="N256" i="9" s="1"/>
  <c r="N471" i="9" l="1"/>
  <c r="N465" i="9"/>
  <c r="N459" i="9"/>
  <c r="N447" i="9"/>
  <c r="N431" i="9"/>
  <c r="N429" i="9"/>
  <c r="N416" i="9"/>
  <c r="N406" i="9"/>
  <c r="N393" i="9"/>
  <c r="N384" i="9"/>
  <c r="N381" i="9"/>
  <c r="N377" i="9"/>
  <c r="N375" i="9"/>
  <c r="N370" i="9"/>
  <c r="N368" i="9"/>
  <c r="N363" i="9"/>
  <c r="N358" i="9"/>
  <c r="N355" i="9"/>
  <c r="N349" i="9"/>
  <c r="N333" i="9"/>
  <c r="N339" i="9"/>
  <c r="N309" i="9"/>
  <c r="N324" i="9"/>
  <c r="N306" i="9"/>
  <c r="N274" i="9"/>
  <c r="N271" i="9"/>
  <c r="N264" i="9"/>
  <c r="N237" i="9"/>
  <c r="N144" i="9"/>
  <c r="N142" i="9"/>
  <c r="N137" i="9"/>
  <c r="N136" i="9" s="1"/>
  <c r="N134" i="9"/>
  <c r="N132" i="9"/>
  <c r="N129" i="9"/>
  <c r="N127" i="9"/>
  <c r="N108" i="9"/>
  <c r="N98" i="9"/>
  <c r="N94" i="9"/>
  <c r="N90" i="9"/>
  <c r="N86" i="9"/>
  <c r="N84" i="9"/>
  <c r="N75" i="9"/>
  <c r="N72" i="9"/>
  <c r="N69" i="9"/>
  <c r="N53" i="9"/>
  <c r="N50" i="9"/>
  <c r="N47" i="9"/>
  <c r="N45" i="9"/>
  <c r="N32" i="9"/>
  <c r="N30" i="9"/>
  <c r="N25" i="9"/>
  <c r="N22" i="9"/>
  <c r="N20" i="9"/>
  <c r="N18" i="9"/>
  <c r="N15" i="9"/>
  <c r="N10" i="9"/>
  <c r="N52" i="9" l="1"/>
  <c r="N97" i="9"/>
  <c r="N236" i="9"/>
  <c r="N235" i="9" s="1"/>
  <c r="N305" i="9"/>
  <c r="N332" i="9"/>
  <c r="N362" i="9"/>
  <c r="N405" i="9"/>
  <c r="N446" i="9"/>
  <c r="N107" i="9"/>
  <c r="N323" i="9"/>
  <c r="N348" i="9"/>
  <c r="N415" i="9"/>
  <c r="N414" i="9" s="1"/>
  <c r="N413" i="9" s="1"/>
  <c r="N408" i="9" s="1"/>
  <c r="N458" i="9"/>
  <c r="N457" i="9" s="1"/>
  <c r="N71" i="9"/>
  <c r="N270" i="9"/>
  <c r="N308" i="9"/>
  <c r="N354" i="9"/>
  <c r="N383" i="9"/>
  <c r="N428" i="9"/>
  <c r="N464" i="9"/>
  <c r="N68" i="9"/>
  <c r="N14" i="9"/>
  <c r="N24" i="9"/>
  <c r="N49" i="9"/>
  <c r="N74" i="9"/>
  <c r="N273" i="9"/>
  <c r="N338" i="9"/>
  <c r="N357" i="9"/>
  <c r="N392" i="9"/>
  <c r="N470" i="9"/>
  <c r="N9" i="9"/>
  <c r="N8" i="9" s="1"/>
  <c r="N93" i="9"/>
  <c r="N367" i="9"/>
  <c r="N374" i="9"/>
  <c r="N83" i="9"/>
  <c r="N304" i="9"/>
  <c r="N442" i="9"/>
  <c r="N263" i="9"/>
  <c r="N141" i="9"/>
  <c r="N131" i="9"/>
  <c r="N126" i="9"/>
  <c r="N42" i="9"/>
  <c r="N29" i="9"/>
  <c r="N17" i="9"/>
  <c r="N353" i="9" l="1"/>
  <c r="N67" i="9"/>
  <c r="N463" i="9"/>
  <c r="N462" i="9" s="1"/>
  <c r="N388" i="9"/>
  <c r="N347" i="9"/>
  <c r="N269" i="9"/>
  <c r="N268" i="9" s="1"/>
  <c r="N13" i="9"/>
  <c r="N234" i="9"/>
  <c r="N331" i="9"/>
  <c r="N456" i="9"/>
  <c r="N427" i="9"/>
  <c r="N404" i="9"/>
  <c r="N41" i="9"/>
  <c r="N40" i="9" s="1"/>
  <c r="N303" i="9"/>
  <c r="N28" i="9"/>
  <c r="N27" i="9" s="1"/>
  <c r="N92" i="9"/>
  <c r="N122" i="9"/>
  <c r="N66" i="9"/>
  <c r="N352" i="9"/>
  <c r="N366" i="9"/>
  <c r="N255" i="9"/>
  <c r="N441" i="9"/>
  <c r="N7" i="9"/>
  <c r="N201" i="9" l="1"/>
  <c r="N440" i="9"/>
  <c r="N351" i="9"/>
  <c r="N267" i="9"/>
  <c r="N455" i="9"/>
  <c r="N330" i="9"/>
  <c r="N461" i="9"/>
  <c r="N365" i="9"/>
  <c r="N403" i="9"/>
  <c r="N426" i="9"/>
  <c r="N302" i="9"/>
  <c r="N12" i="9"/>
  <c r="N96" i="9"/>
  <c r="N387" i="9"/>
  <c r="N254" i="9"/>
  <c r="N65" i="9" l="1"/>
  <c r="N6" i="9" s="1"/>
  <c r="N386" i="9"/>
  <c r="N425" i="9"/>
  <c r="N454" i="9"/>
  <c r="N329" i="9"/>
  <c r="N253" i="9"/>
  <c r="N266" i="9" l="1"/>
  <c r="N402" i="9"/>
  <c r="N473" i="9" l="1"/>
  <c r="N476" i="9" s="1"/>
</calcChain>
</file>

<file path=xl/sharedStrings.xml><?xml version="1.0" encoding="utf-8"?>
<sst xmlns="http://schemas.openxmlformats.org/spreadsheetml/2006/main" count="2013" uniqueCount="523">
  <si>
    <t>Наименование показателей</t>
  </si>
  <si>
    <t>Разд.</t>
  </si>
  <si>
    <t>Ц.ст.</t>
  </si>
  <si>
    <t>Расх.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</si>
  <si>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</si>
  <si>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</si>
  <si>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</si>
  <si>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</si>
  <si>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</si>
  <si>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</si>
  <si>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</si>
  <si>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</si>
  <si>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</si>
  <si>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</si>
  <si>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</si>
  <si>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</si>
  <si>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</si>
  <si>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</si>
  <si>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</si>
  <si>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</si>
  <si>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</si>
  <si>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</si>
  <si>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</si>
  <si>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</si>
  <si>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</si>
  <si>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</si>
  <si>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</si>
  <si>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</si>
  <si>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</si>
  <si>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</si>
  <si>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</si>
  <si>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</si>
  <si>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</si>
  <si>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</si>
  <si>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</si>
  <si>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</si>
  <si>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</si>
  <si>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</si>
  <si>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</si>
  <si>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</si>
  <si>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</si>
  <si>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</si>
  <si>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</si>
  <si>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</si>
  <si>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</si>
  <si>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</si>
  <si>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</si>
  <si>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</si>
  <si>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</si>
  <si>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</si>
  <si>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</si>
  <si>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</si>
  <si>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</si>
  <si>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</si>
  <si>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</si>
  <si>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</si>
  <si>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</si>
  <si>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</si>
  <si>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</si>
  <si>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</si>
  <si>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</si>
  <si>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</si>
  <si>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</si>
  <si>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</si>
  <si>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</si>
  <si>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</si>
  <si>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</si>
  <si>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</si>
  <si>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</si>
  <si>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</si>
  <si>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</si>
  <si>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</si>
  <si>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</si>
  <si>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</si>
  <si>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</si>
  <si>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</si>
  <si>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</si>
  <si>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</si>
  <si>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</si>
  <si>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</si>
  <si>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</si>
  <si>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</si>
  <si>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</si>
  <si>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</si>
  <si>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</si>
  <si>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</si>
  <si>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</si>
  <si>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</si>
  <si>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</si>
  <si>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</si>
  <si>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</si>
  <si>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</si>
  <si>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</si>
  <si>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</si>
  <si>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</si>
  <si>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</si>
  <si>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</si>
  <si>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</si>
  <si>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</si>
  <si>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</si>
  <si>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</si>
  <si>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</si>
  <si>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</si>
  <si>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</si>
  <si>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</si>
  <si>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</si>
  <si>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</si>
  <si>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</si>
  <si>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</si>
  <si>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</si>
  <si>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</si>
  <si>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</si>
  <si>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</si>
  <si>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</si>
  <si>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</si>
  <si>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</si>
  <si>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</si>
  <si>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</si>
  <si>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</si>
  <si>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</si>
  <si>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</si>
  <si>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</si>
  <si>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</si>
  <si>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</si>
  <si>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</si>
  <si>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</si>
  <si>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</si>
  <si>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</si>
  <si>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</si>
  <si>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</si>
  <si>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</si>
  <si>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</si>
  <si>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</si>
  <si>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</si>
  <si>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</si>
  <si>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</si>
  <si>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</si>
  <si>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</si>
  <si>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</si>
  <si>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</si>
  <si>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</si>
  <si>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</si>
  <si>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</si>
  <si>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</si>
  <si>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0000000000</t>
  </si>
  <si>
    <t>9900000000</t>
  </si>
  <si>
    <t>9909910030</t>
  </si>
  <si>
    <t>0600000000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</si>
  <si>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</si>
  <si>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</si>
  <si>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</si>
  <si>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</si>
  <si>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</si>
  <si>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</si>
  <si>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</si>
  <si>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</si>
  <si>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</si>
  <si>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</si>
  <si>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</si>
  <si>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</si>
  <si>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</si>
  <si>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</si>
  <si>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</si>
  <si>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</si>
  <si>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</si>
  <si>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</si>
  <si>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</si>
  <si>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</si>
  <si>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</si>
  <si>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</si>
  <si>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</si>
  <si>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</si>
  <si>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</si>
  <si>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</si>
  <si>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</si>
  <si>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</si>
  <si>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</si>
  <si>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</si>
  <si>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</si>
  <si>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</si>
  <si>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</si>
  <si>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</si>
  <si>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</si>
  <si>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</si>
  <si>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</si>
  <si>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</si>
  <si>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</si>
  <si>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</si>
  <si>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</si>
  <si>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</si>
  <si>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</si>
  <si>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</si>
  <si>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</si>
  <si>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</si>
  <si>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</si>
  <si>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</si>
  <si>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</si>
  <si>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</si>
  <si>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</si>
  <si>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</si>
  <si>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</si>
  <si>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</si>
  <si>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</si>
  <si>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</si>
  <si>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</si>
  <si>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</si>
  <si>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</si>
  <si>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</si>
  <si>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</si>
  <si>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</si>
  <si>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</si>
  <si>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</si>
  <si>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</si>
  <si>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</si>
  <si>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</si>
  <si>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Мероприятия, проводимые администрацией Ханкайского муниципального района</t>
  </si>
  <si>
    <t>9909970100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</si>
  <si>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</si>
  <si>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</si>
  <si>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</si>
  <si>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</si>
  <si>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</si>
  <si>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</si>
  <si>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</si>
  <si>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</si>
  <si>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</si>
  <si>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</si>
  <si>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</si>
  <si>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</si>
  <si>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</si>
  <si>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</si>
  <si>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</si>
  <si>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</si>
  <si>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</si>
  <si>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</si>
  <si>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</si>
  <si>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</si>
  <si>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</si>
  <si>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</si>
  <si>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</si>
  <si>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</si>
  <si>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</si>
  <si>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</si>
  <si>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</si>
  <si>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</si>
  <si>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</si>
  <si>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</si>
  <si>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</si>
  <si>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</si>
  <si>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</si>
  <si>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</si>
  <si>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</si>
  <si>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</si>
  <si>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</si>
  <si>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</si>
  <si>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</si>
  <si>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</si>
  <si>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</si>
  <si>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</si>
  <si>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</si>
  <si>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</si>
  <si>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</si>
  <si>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</si>
  <si>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</si>
  <si>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</si>
  <si>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</si>
  <si>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</si>
  <si>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</si>
  <si>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</si>
  <si>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</si>
  <si>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</si>
  <si>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</si>
  <si>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</si>
  <si>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</si>
  <si>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</si>
  <si>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</si>
  <si>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</si>
  <si>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</si>
  <si>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</si>
  <si>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</si>
  <si>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</si>
  <si>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</si>
  <si>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</si>
  <si>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</si>
  <si>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</si>
  <si>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</si>
  <si>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</si>
  <si>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</si>
  <si>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</si>
  <si>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</si>
  <si>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</si>
  <si>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</si>
  <si>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</si>
  <si>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</si>
  <si>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</si>
  <si>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</si>
  <si>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</si>
  <si>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</si>
  <si>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</si>
  <si>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</si>
  <si>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</si>
  <si>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</si>
  <si>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</si>
  <si>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</si>
  <si>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</si>
  <si>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</si>
  <si>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</si>
  <si>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</si>
  <si>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</si>
  <si>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</si>
  <si>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</si>
  <si>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</si>
  <si>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</si>
  <si>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</si>
  <si>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</si>
  <si>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</si>
  <si>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</si>
  <si>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</si>
  <si>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</si>
  <si>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</si>
  <si>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</si>
  <si>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</si>
  <si>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</si>
  <si>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</si>
  <si>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</si>
  <si>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</si>
  <si>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</si>
  <si>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</si>
  <si>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</si>
  <si>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</si>
  <si>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</si>
  <si>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</si>
  <si>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</si>
  <si>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</si>
  <si>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99199М0820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</si>
  <si>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</si>
  <si>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</si>
  <si>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</si>
  <si>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</si>
  <si>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</si>
  <si>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</si>
  <si>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</si>
  <si>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</si>
  <si>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</si>
  <si>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</si>
  <si>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</si>
  <si>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</si>
  <si>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</si>
  <si>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</si>
  <si>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</si>
  <si>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</si>
  <si>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</si>
  <si>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</si>
  <si>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</si>
  <si>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</si>
  <si>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</si>
  <si>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</si>
  <si>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</si>
  <si>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</si>
  <si>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</si>
  <si>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</si>
  <si>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</si>
  <si>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</si>
  <si>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</si>
  <si>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</si>
  <si>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</si>
  <si>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</si>
  <si>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</si>
  <si>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</si>
  <si>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</si>
  <si>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</si>
  <si>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</si>
  <si>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</si>
  <si>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</si>
  <si>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</si>
  <si>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012E250970</t>
  </si>
  <si>
    <t>9919993030</t>
  </si>
  <si>
    <t>0111220020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</si>
  <si>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</si>
  <si>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01112L1590</t>
  </si>
  <si>
    <t>Мероприятия по софинансированию расходов на приобретение жилья молодыми семьями</t>
  </si>
  <si>
    <t>05958L4970</t>
  </si>
  <si>
    <t>Дотация на поддержку мер по обеспечению сбалансированности бюджетов сельских поселений на 2019 год</t>
  </si>
  <si>
    <t>0595680120</t>
  </si>
  <si>
    <t>Внесение изменений в решение о бюджете Ханкайского муниципального района за 2019 год</t>
  </si>
  <si>
    <t xml:space="preserve"> по разделам, подразделам классификации расходов бюджетов       </t>
  </si>
  <si>
    <t>№ 414 от 14.12.2018</t>
  </si>
  <si>
    <t>№ 426 от 29.01.2019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</si>
  <si>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</si>
  <si>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</si>
  <si>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№ 437 от 26.02.2019</t>
  </si>
  <si>
    <t>№ 448 от 26.03.2019</t>
  </si>
  <si>
    <t>№ 462 от 30.04.2019</t>
  </si>
  <si>
    <t>№ 479 от 28.05.2019</t>
  </si>
  <si>
    <t>№ 491 от 25.06.2019</t>
  </si>
  <si>
    <t>№ 497 от 27.08.2019</t>
  </si>
  <si>
    <t>№ 521 от 29.10.2019</t>
  </si>
  <si>
    <t>№ 540 от 17.12.2019</t>
  </si>
  <si>
    <t>№ 550 от 23.12.2019</t>
  </si>
  <si>
    <t>Решения Думы Ханкайского муниципального района</t>
  </si>
  <si>
    <t>ВСЕГО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</si>
  <si>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</si>
  <si>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</si>
  <si>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</si>
  <si>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</si>
  <si>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 xml:space="preserve">Субвенции бюджетам муниципальных районов на государственную регистрацию актов гражданского состояния </t>
  </si>
  <si>
    <t>2 02 35930 05 0000 150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</si>
  <si>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</si>
  <si>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2 02 35120 05 0000 150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</si>
  <si>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</si>
  <si>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</si>
  <si>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</si>
  <si>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</si>
  <si>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 на  выполнение передаваемых полномочий субъектов Российской федерации</t>
  </si>
  <si>
    <t>2 02 30024 05 0000 150</t>
  </si>
  <si>
    <t>Субвенции бюджетам бюджетной системы Российской Федерации</t>
  </si>
  <si>
    <t>2 02 30000 00 0000 150</t>
  </si>
  <si>
    <t>Прочие субсидии бюджетам муниципальных районов</t>
  </si>
  <si>
    <t>2 02 29999 05 0000 150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</si>
  <si>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</si>
  <si>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2 02 25097 05 0000 150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</si>
  <si>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</si>
  <si>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</si>
  <si>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бюджетной системы Российской Федерации (межбюджетные субсидии)</t>
  </si>
  <si>
    <t>2 02 20000 00 0000 150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</si>
  <si>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</si>
  <si>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</si>
  <si>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Дотации бюджетамбюджетной систему Российкой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</si>
  <si>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</si>
  <si>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</si>
  <si>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</si>
  <si>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</si>
  <si>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</si>
  <si>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Невыясненные поступления, зачисляемые в бюджеты муниципальных районов</t>
  </si>
  <si>
    <t>1 17 01050 05 0000 180</t>
  </si>
  <si>
    <t>ПРОЧИЕ НЕНАЛОГОВЫЕ ДОХОДЫ</t>
  </si>
  <si>
    <t>1 17 00000 05 0000 180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</si>
  <si>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</si>
  <si>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</si>
  <si>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</si>
  <si>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</si>
  <si>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</si>
  <si>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1 16 33050 05 0000 140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</si>
  <si>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</si>
  <si>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</si>
  <si>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</si>
  <si>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</si>
  <si>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</si>
  <si>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</si>
  <si>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</si>
  <si>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1 16 08000 01 0000 140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</si>
  <si>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</si>
  <si>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</si>
  <si>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законодательства о налогах и сборах</t>
  </si>
  <si>
    <t>1 16 03000 01 0000 140</t>
  </si>
  <si>
    <t>ШТРАФЫ, САНКЦИИ, ВОЗМЕЩЕНИЕ УЩЕРБА</t>
  </si>
  <si>
    <t>1 16 00000 00 0000 000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</si>
  <si>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</si>
  <si>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</si>
  <si>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</si>
  <si>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</si>
  <si>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</si>
  <si>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</si>
  <si>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МАТЕРИАЛЬНЫХ И НЕМАТЕРИАЛЬНЫХ АКТИВОВ</t>
  </si>
  <si>
    <t>1 14 00000 00 0000 000</t>
  </si>
  <si>
    <t>Прочие доходы от компенсации затрат муниципальных районов</t>
  </si>
  <si>
    <t>1 13 02995 05 0000 130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</si>
  <si>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</si>
  <si>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1 13 02065 05 0000 130</t>
  </si>
  <si>
    <t>ДОХОДЫ ОТ ОКАЗАНИЯ ПЛАТНЫХ УСЛУГ (РАБОТ) И КОМПЕНСАЦИИ ЗАТРАТ  ГОСУДАРСТВА</t>
  </si>
  <si>
    <t>1 13 00000 00 0000 000</t>
  </si>
  <si>
    <t>Плата за негативное воздействие на окружающую среду</t>
  </si>
  <si>
    <t>1 12 01000 01 0000 120</t>
  </si>
  <si>
    <t xml:space="preserve">ПЛАТЕЖИ ПРИ ПОЛЬЗОВАНИИ ПРИРОДНЫМИ РЕСУРСАМИ </t>
  </si>
  <si>
    <t>1 12 00000 00 0000 000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</si>
  <si>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</si>
  <si>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</si>
  <si>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</si>
  <si>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</si>
  <si>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</si>
  <si>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</si>
  <si>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</si>
  <si>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1 11 01050 05 0000 120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</si>
  <si>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</si>
  <si>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</si>
  <si>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</si>
  <si>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</si>
  <si>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</t>
  </si>
  <si>
    <t>1 08 00000 00 0000 000</t>
  </si>
  <si>
    <t>Налог, взимаемый в связи с применением патентной системы налогообложения</t>
  </si>
  <si>
    <t>1 05 04000 01 0000 110</t>
  </si>
  <si>
    <t>Единый сельскохозяйственный налог</t>
  </si>
  <si>
    <t>1 05 03000 01 0000 110</t>
  </si>
  <si>
    <t>Единый  налог на вмененный доход для отдельных видов деятельности</t>
  </si>
  <si>
    <t>1 05 02000 02 0000 110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</si>
  <si>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</si>
  <si>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</si>
  <si>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</si>
  <si>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</si>
  <si>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</si>
  <si>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</si>
  <si>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</si>
  <si>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</si>
  <si>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</si>
  <si>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</si>
  <si>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</si>
  <si>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 xml:space="preserve">1 00 00000 00 0000 000 </t>
  </si>
  <si>
    <t>№ 550 от 23.12.2019г.</t>
  </si>
  <si>
    <t>№ 540 от 17.12.2019г.</t>
  </si>
  <si>
    <t>№ 521 от 29.10.2019г.</t>
  </si>
  <si>
    <t>№ 497 от 27.08.2019г.</t>
  </si>
  <si>
    <t>№ 491 от 25.06.2019г.</t>
  </si>
  <si>
    <t>№ 479 от 28.05.2019г.</t>
  </si>
  <si>
    <t>№ 462 от 30.04.2019г.</t>
  </si>
  <si>
    <t>№ 448 от 26.03.2019г.</t>
  </si>
  <si>
    <t>№ 426 от 29.01.2019г.</t>
  </si>
  <si>
    <t>№ 414 от 14.12.2018г.</t>
  </si>
  <si>
    <t>Решение Думы Ханкайского муниципального района Приморского края</t>
  </si>
  <si>
    <t>Наименование налога (сбора)</t>
  </si>
  <si>
    <t>Код бюджетной классификации Российской Федерации</t>
  </si>
  <si>
    <t>(тыс. руб.)</t>
  </si>
  <si>
    <t>за 2019 год</t>
  </si>
  <si>
    <t>Решения о бюджете Ханкайского муниципального района Приморского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</si>
</sst>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Border="1" applyAlignment="1">
      <alignment wrapText="1"/>
    </xf>
    <xf numFmtId="4" fontId="5" fillId="2" borderId="0" xfId="0" applyNumberFormat="1" applyFont="1" applyFill="1"/>
    <xf numFmtId="49" fontId="4" fillId="2" borderId="0" xfId="0" applyNumberFormat="1" applyFont="1" applyFill="1"/>
    <xf numFmtId="4" fontId="4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6" fillId="2" borderId="2" xfId="0" applyNumberFormat="1" applyFont="1" applyFill="1" applyBorder="1" applyAlignment="1">
      <alignment horizontal="right" vertical="top" shrinkToFit="1"/>
    </xf>
    <xf numFmtId="164" fontId="1" fillId="2" borderId="0" xfId="0" applyNumberFormat="1" applyFont="1" applyFill="1"/>
    <xf numFmtId="49" fontId="7" fillId="2" borderId="0" xfId="0" applyNumberFormat="1" applyFont="1" applyFill="1"/>
    <xf numFmtId="0" fontId="7" fillId="2" borderId="0" xfId="0" applyFont="1" applyFill="1"/>
    <xf numFmtId="164" fontId="7" fillId="2" borderId="0" xfId="0" applyNumberFormat="1" applyFont="1" applyFill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11" fontId="3" fillId="2" borderId="3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top" wrapText="1"/>
    </xf>
    <xf numFmtId="165" fontId="4" fillId="2" borderId="0" xfId="0" applyNumberFormat="1" applyFont="1" applyFill="1"/>
    <xf numFmtId="165" fontId="4" fillId="2" borderId="0" xfId="0" applyNumberFormat="1" applyFont="1" applyFill="1" applyAlignment="1">
      <alignment horizontal="center" wrapText="1"/>
    </xf>
    <xf numFmtId="165" fontId="5" fillId="2" borderId="0" xfId="0" applyNumberFormat="1" applyFont="1" applyFill="1"/>
    <xf numFmtId="165" fontId="7" fillId="2" borderId="0" xfId="0" applyNumberFormat="1" applyFont="1" applyFill="1"/>
    <xf numFmtId="49" fontId="4" fillId="0" borderId="1" xfId="0" applyNumberFormat="1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wrapText="1"/>
    </xf>
    <xf numFmtId="0" fontId="10" fillId="0" borderId="0" xfId="0" applyFont="1" applyFill="1"/>
    <xf numFmtId="164" fontId="3" fillId="0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/>
    <xf numFmtId="164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164" fontId="9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/>
    <xf numFmtId="164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11" fillId="0" borderId="0" xfId="0" applyFont="1" applyFill="1"/>
    <xf numFmtId="164" fontId="9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="70" zoomScaleNormal="70" zoomScaleSheetLayoutView="70" workbookViewId="0">
      <selection activeCell="A3" sqref="A3:L3"/>
    </sheetView>
  </sheetViews>
  <sheetFormatPr defaultRowHeight="18.75" outlineLevelRow="1" x14ac:dyDescent="0.3"/>
  <cols>
    <col min="1" max="1" width="28" style="52" customWidth="1"/>
    <col min="2" max="2" width="85.7109375" style="51" customWidth="1"/>
    <col min="3" max="3" width="16.5703125" style="50" customWidth="1"/>
    <col min="4" max="4" width="16.85546875" style="50" customWidth="1"/>
    <col min="5" max="12" width="16.42578125" style="50" customWidth="1"/>
    <col min="13" max="262" width="9.140625" style="49"/>
    <col min="263" max="263" width="26.42578125" style="49" customWidth="1"/>
    <col min="264" max="264" width="78.42578125" style="49" customWidth="1"/>
    <col min="265" max="265" width="19.7109375" style="49" customWidth="1"/>
    <col min="266" max="518" width="9.140625" style="49"/>
    <col min="519" max="519" width="26.42578125" style="49" customWidth="1"/>
    <col min="520" max="520" width="78.42578125" style="49" customWidth="1"/>
    <col min="521" max="521" width="19.7109375" style="49" customWidth="1"/>
    <col min="522" max="774" width="9.140625" style="49"/>
    <col min="775" max="775" width="26.42578125" style="49" customWidth="1"/>
    <col min="776" max="776" width="78.42578125" style="49" customWidth="1"/>
    <col min="777" max="777" width="19.7109375" style="49" customWidth="1"/>
    <col min="778" max="1030" width="9.140625" style="49"/>
    <col min="1031" max="1031" width="26.42578125" style="49" customWidth="1"/>
    <col min="1032" max="1032" width="78.42578125" style="49" customWidth="1"/>
    <col min="1033" max="1033" width="19.7109375" style="49" customWidth="1"/>
    <col min="1034" max="1286" width="9.140625" style="49"/>
    <col min="1287" max="1287" width="26.42578125" style="49" customWidth="1"/>
    <col min="1288" max="1288" width="78.42578125" style="49" customWidth="1"/>
    <col min="1289" max="1289" width="19.7109375" style="49" customWidth="1"/>
    <col min="1290" max="1542" width="9.140625" style="49"/>
    <col min="1543" max="1543" width="26.42578125" style="49" customWidth="1"/>
    <col min="1544" max="1544" width="78.42578125" style="49" customWidth="1"/>
    <col min="1545" max="1545" width="19.7109375" style="49" customWidth="1"/>
    <col min="1546" max="1798" width="9.140625" style="49"/>
    <col min="1799" max="1799" width="26.42578125" style="49" customWidth="1"/>
    <col min="1800" max="1800" width="78.42578125" style="49" customWidth="1"/>
    <col min="1801" max="1801" width="19.7109375" style="49" customWidth="1"/>
    <col min="1802" max="2054" width="9.140625" style="49"/>
    <col min="2055" max="2055" width="26.42578125" style="49" customWidth="1"/>
    <col min="2056" max="2056" width="78.42578125" style="49" customWidth="1"/>
    <col min="2057" max="2057" width="19.7109375" style="49" customWidth="1"/>
    <col min="2058" max="2310" width="9.140625" style="49"/>
    <col min="2311" max="2311" width="26.42578125" style="49" customWidth="1"/>
    <col min="2312" max="2312" width="78.42578125" style="49" customWidth="1"/>
    <col min="2313" max="2313" width="19.7109375" style="49" customWidth="1"/>
    <col min="2314" max="2566" width="9.140625" style="49"/>
    <col min="2567" max="2567" width="26.42578125" style="49" customWidth="1"/>
    <col min="2568" max="2568" width="78.42578125" style="49" customWidth="1"/>
    <col min="2569" max="2569" width="19.7109375" style="49" customWidth="1"/>
    <col min="2570" max="2822" width="9.140625" style="49"/>
    <col min="2823" max="2823" width="26.42578125" style="49" customWidth="1"/>
    <col min="2824" max="2824" width="78.42578125" style="49" customWidth="1"/>
    <col min="2825" max="2825" width="19.7109375" style="49" customWidth="1"/>
    <col min="2826" max="3078" width="9.140625" style="49"/>
    <col min="3079" max="3079" width="26.42578125" style="49" customWidth="1"/>
    <col min="3080" max="3080" width="78.42578125" style="49" customWidth="1"/>
    <col min="3081" max="3081" width="19.7109375" style="49" customWidth="1"/>
    <col min="3082" max="3334" width="9.140625" style="49"/>
    <col min="3335" max="3335" width="26.42578125" style="49" customWidth="1"/>
    <col min="3336" max="3336" width="78.42578125" style="49" customWidth="1"/>
    <col min="3337" max="3337" width="19.7109375" style="49" customWidth="1"/>
    <col min="3338" max="3590" width="9.140625" style="49"/>
    <col min="3591" max="3591" width="26.42578125" style="49" customWidth="1"/>
    <col min="3592" max="3592" width="78.42578125" style="49" customWidth="1"/>
    <col min="3593" max="3593" width="19.7109375" style="49" customWidth="1"/>
    <col min="3594" max="3846" width="9.140625" style="49"/>
    <col min="3847" max="3847" width="26.42578125" style="49" customWidth="1"/>
    <col min="3848" max="3848" width="78.42578125" style="49" customWidth="1"/>
    <col min="3849" max="3849" width="19.7109375" style="49" customWidth="1"/>
    <col min="3850" max="4102" width="9.140625" style="49"/>
    <col min="4103" max="4103" width="26.42578125" style="49" customWidth="1"/>
    <col min="4104" max="4104" width="78.42578125" style="49" customWidth="1"/>
    <col min="4105" max="4105" width="19.7109375" style="49" customWidth="1"/>
    <col min="4106" max="4358" width="9.140625" style="49"/>
    <col min="4359" max="4359" width="26.42578125" style="49" customWidth="1"/>
    <col min="4360" max="4360" width="78.42578125" style="49" customWidth="1"/>
    <col min="4361" max="4361" width="19.7109375" style="49" customWidth="1"/>
    <col min="4362" max="4614" width="9.140625" style="49"/>
    <col min="4615" max="4615" width="26.42578125" style="49" customWidth="1"/>
    <col min="4616" max="4616" width="78.42578125" style="49" customWidth="1"/>
    <col min="4617" max="4617" width="19.7109375" style="49" customWidth="1"/>
    <col min="4618" max="4870" width="9.140625" style="49"/>
    <col min="4871" max="4871" width="26.42578125" style="49" customWidth="1"/>
    <col min="4872" max="4872" width="78.42578125" style="49" customWidth="1"/>
    <col min="4873" max="4873" width="19.7109375" style="49" customWidth="1"/>
    <col min="4874" max="5126" width="9.140625" style="49"/>
    <col min="5127" max="5127" width="26.42578125" style="49" customWidth="1"/>
    <col min="5128" max="5128" width="78.42578125" style="49" customWidth="1"/>
    <col min="5129" max="5129" width="19.7109375" style="49" customWidth="1"/>
    <col min="5130" max="5382" width="9.140625" style="49"/>
    <col min="5383" max="5383" width="26.42578125" style="49" customWidth="1"/>
    <col min="5384" max="5384" width="78.42578125" style="49" customWidth="1"/>
    <col min="5385" max="5385" width="19.7109375" style="49" customWidth="1"/>
    <col min="5386" max="5638" width="9.140625" style="49"/>
    <col min="5639" max="5639" width="26.42578125" style="49" customWidth="1"/>
    <col min="5640" max="5640" width="78.42578125" style="49" customWidth="1"/>
    <col min="5641" max="5641" width="19.7109375" style="49" customWidth="1"/>
    <col min="5642" max="5894" width="9.140625" style="49"/>
    <col min="5895" max="5895" width="26.42578125" style="49" customWidth="1"/>
    <col min="5896" max="5896" width="78.42578125" style="49" customWidth="1"/>
    <col min="5897" max="5897" width="19.7109375" style="49" customWidth="1"/>
    <col min="5898" max="6150" width="9.140625" style="49"/>
    <col min="6151" max="6151" width="26.42578125" style="49" customWidth="1"/>
    <col min="6152" max="6152" width="78.42578125" style="49" customWidth="1"/>
    <col min="6153" max="6153" width="19.7109375" style="49" customWidth="1"/>
    <col min="6154" max="6406" width="9.140625" style="49"/>
    <col min="6407" max="6407" width="26.42578125" style="49" customWidth="1"/>
    <col min="6408" max="6408" width="78.42578125" style="49" customWidth="1"/>
    <col min="6409" max="6409" width="19.7109375" style="49" customWidth="1"/>
    <col min="6410" max="6662" width="9.140625" style="49"/>
    <col min="6663" max="6663" width="26.42578125" style="49" customWidth="1"/>
    <col min="6664" max="6664" width="78.42578125" style="49" customWidth="1"/>
    <col min="6665" max="6665" width="19.7109375" style="49" customWidth="1"/>
    <col min="6666" max="6918" width="9.140625" style="49"/>
    <col min="6919" max="6919" width="26.42578125" style="49" customWidth="1"/>
    <col min="6920" max="6920" width="78.42578125" style="49" customWidth="1"/>
    <col min="6921" max="6921" width="19.7109375" style="49" customWidth="1"/>
    <col min="6922" max="7174" width="9.140625" style="49"/>
    <col min="7175" max="7175" width="26.42578125" style="49" customWidth="1"/>
    <col min="7176" max="7176" width="78.42578125" style="49" customWidth="1"/>
    <col min="7177" max="7177" width="19.7109375" style="49" customWidth="1"/>
    <col min="7178" max="7430" width="9.140625" style="49"/>
    <col min="7431" max="7431" width="26.42578125" style="49" customWidth="1"/>
    <col min="7432" max="7432" width="78.42578125" style="49" customWidth="1"/>
    <col min="7433" max="7433" width="19.7109375" style="49" customWidth="1"/>
    <col min="7434" max="7686" width="9.140625" style="49"/>
    <col min="7687" max="7687" width="26.42578125" style="49" customWidth="1"/>
    <col min="7688" max="7688" width="78.42578125" style="49" customWidth="1"/>
    <col min="7689" max="7689" width="19.7109375" style="49" customWidth="1"/>
    <col min="7690" max="7942" width="9.140625" style="49"/>
    <col min="7943" max="7943" width="26.42578125" style="49" customWidth="1"/>
    <col min="7944" max="7944" width="78.42578125" style="49" customWidth="1"/>
    <col min="7945" max="7945" width="19.7109375" style="49" customWidth="1"/>
    <col min="7946" max="8198" width="9.140625" style="49"/>
    <col min="8199" max="8199" width="26.42578125" style="49" customWidth="1"/>
    <col min="8200" max="8200" width="78.42578125" style="49" customWidth="1"/>
    <col min="8201" max="8201" width="19.7109375" style="49" customWidth="1"/>
    <col min="8202" max="8454" width="9.140625" style="49"/>
    <col min="8455" max="8455" width="26.42578125" style="49" customWidth="1"/>
    <col min="8456" max="8456" width="78.42578125" style="49" customWidth="1"/>
    <col min="8457" max="8457" width="19.7109375" style="49" customWidth="1"/>
    <col min="8458" max="8710" width="9.140625" style="49"/>
    <col min="8711" max="8711" width="26.42578125" style="49" customWidth="1"/>
    <col min="8712" max="8712" width="78.42578125" style="49" customWidth="1"/>
    <col min="8713" max="8713" width="19.7109375" style="49" customWidth="1"/>
    <col min="8714" max="8966" width="9.140625" style="49"/>
    <col min="8967" max="8967" width="26.42578125" style="49" customWidth="1"/>
    <col min="8968" max="8968" width="78.42578125" style="49" customWidth="1"/>
    <col min="8969" max="8969" width="19.7109375" style="49" customWidth="1"/>
    <col min="8970" max="9222" width="9.140625" style="49"/>
    <col min="9223" max="9223" width="26.42578125" style="49" customWidth="1"/>
    <col min="9224" max="9224" width="78.42578125" style="49" customWidth="1"/>
    <col min="9225" max="9225" width="19.7109375" style="49" customWidth="1"/>
    <col min="9226" max="9478" width="9.140625" style="49"/>
    <col min="9479" max="9479" width="26.42578125" style="49" customWidth="1"/>
    <col min="9480" max="9480" width="78.42578125" style="49" customWidth="1"/>
    <col min="9481" max="9481" width="19.7109375" style="49" customWidth="1"/>
    <col min="9482" max="9734" width="9.140625" style="49"/>
    <col min="9735" max="9735" width="26.42578125" style="49" customWidth="1"/>
    <col min="9736" max="9736" width="78.42578125" style="49" customWidth="1"/>
    <col min="9737" max="9737" width="19.7109375" style="49" customWidth="1"/>
    <col min="9738" max="9990" width="9.140625" style="49"/>
    <col min="9991" max="9991" width="26.42578125" style="49" customWidth="1"/>
    <col min="9992" max="9992" width="78.42578125" style="49" customWidth="1"/>
    <col min="9993" max="9993" width="19.7109375" style="49" customWidth="1"/>
    <col min="9994" max="10246" width="9.140625" style="49"/>
    <col min="10247" max="10247" width="26.42578125" style="49" customWidth="1"/>
    <col min="10248" max="10248" width="78.42578125" style="49" customWidth="1"/>
    <col min="10249" max="10249" width="19.7109375" style="49" customWidth="1"/>
    <col min="10250" max="10502" width="9.140625" style="49"/>
    <col min="10503" max="10503" width="26.42578125" style="49" customWidth="1"/>
    <col min="10504" max="10504" width="78.42578125" style="49" customWidth="1"/>
    <col min="10505" max="10505" width="19.7109375" style="49" customWidth="1"/>
    <col min="10506" max="10758" width="9.140625" style="49"/>
    <col min="10759" max="10759" width="26.42578125" style="49" customWidth="1"/>
    <col min="10760" max="10760" width="78.42578125" style="49" customWidth="1"/>
    <col min="10761" max="10761" width="19.7109375" style="49" customWidth="1"/>
    <col min="10762" max="11014" width="9.140625" style="49"/>
    <col min="11015" max="11015" width="26.42578125" style="49" customWidth="1"/>
    <col min="11016" max="11016" width="78.42578125" style="49" customWidth="1"/>
    <col min="11017" max="11017" width="19.7109375" style="49" customWidth="1"/>
    <col min="11018" max="11270" width="9.140625" style="49"/>
    <col min="11271" max="11271" width="26.42578125" style="49" customWidth="1"/>
    <col min="11272" max="11272" width="78.42578125" style="49" customWidth="1"/>
    <col min="11273" max="11273" width="19.7109375" style="49" customWidth="1"/>
    <col min="11274" max="11526" width="9.140625" style="49"/>
    <col min="11527" max="11527" width="26.42578125" style="49" customWidth="1"/>
    <col min="11528" max="11528" width="78.42578125" style="49" customWidth="1"/>
    <col min="11529" max="11529" width="19.7109375" style="49" customWidth="1"/>
    <col min="11530" max="11782" width="9.140625" style="49"/>
    <col min="11783" max="11783" width="26.42578125" style="49" customWidth="1"/>
    <col min="11784" max="11784" width="78.42578125" style="49" customWidth="1"/>
    <col min="11785" max="11785" width="19.7109375" style="49" customWidth="1"/>
    <col min="11786" max="12038" width="9.140625" style="49"/>
    <col min="12039" max="12039" width="26.42578125" style="49" customWidth="1"/>
    <col min="12040" max="12040" width="78.42578125" style="49" customWidth="1"/>
    <col min="12041" max="12041" width="19.7109375" style="49" customWidth="1"/>
    <col min="12042" max="12294" width="9.140625" style="49"/>
    <col min="12295" max="12295" width="26.42578125" style="49" customWidth="1"/>
    <col min="12296" max="12296" width="78.42578125" style="49" customWidth="1"/>
    <col min="12297" max="12297" width="19.7109375" style="49" customWidth="1"/>
    <col min="12298" max="12550" width="9.140625" style="49"/>
    <col min="12551" max="12551" width="26.42578125" style="49" customWidth="1"/>
    <col min="12552" max="12552" width="78.42578125" style="49" customWidth="1"/>
    <col min="12553" max="12553" width="19.7109375" style="49" customWidth="1"/>
    <col min="12554" max="12806" width="9.140625" style="49"/>
    <col min="12807" max="12807" width="26.42578125" style="49" customWidth="1"/>
    <col min="12808" max="12808" width="78.42578125" style="49" customWidth="1"/>
    <col min="12809" max="12809" width="19.7109375" style="49" customWidth="1"/>
    <col min="12810" max="13062" width="9.140625" style="49"/>
    <col min="13063" max="13063" width="26.42578125" style="49" customWidth="1"/>
    <col min="13064" max="13064" width="78.42578125" style="49" customWidth="1"/>
    <col min="13065" max="13065" width="19.7109375" style="49" customWidth="1"/>
    <col min="13066" max="13318" width="9.140625" style="49"/>
    <col min="13319" max="13319" width="26.42578125" style="49" customWidth="1"/>
    <col min="13320" max="13320" width="78.42578125" style="49" customWidth="1"/>
    <col min="13321" max="13321" width="19.7109375" style="49" customWidth="1"/>
    <col min="13322" max="13574" width="9.140625" style="49"/>
    <col min="13575" max="13575" width="26.42578125" style="49" customWidth="1"/>
    <col min="13576" max="13576" width="78.42578125" style="49" customWidth="1"/>
    <col min="13577" max="13577" width="19.7109375" style="49" customWidth="1"/>
    <col min="13578" max="13830" width="9.140625" style="49"/>
    <col min="13831" max="13831" width="26.42578125" style="49" customWidth="1"/>
    <col min="13832" max="13832" width="78.42578125" style="49" customWidth="1"/>
    <col min="13833" max="13833" width="19.7109375" style="49" customWidth="1"/>
    <col min="13834" max="14086" width="9.140625" style="49"/>
    <col min="14087" max="14087" width="26.42578125" style="49" customWidth="1"/>
    <col min="14088" max="14088" width="78.42578125" style="49" customWidth="1"/>
    <col min="14089" max="14089" width="19.7109375" style="49" customWidth="1"/>
    <col min="14090" max="14342" width="9.140625" style="49"/>
    <col min="14343" max="14343" width="26.42578125" style="49" customWidth="1"/>
    <col min="14344" max="14344" width="78.42578125" style="49" customWidth="1"/>
    <col min="14345" max="14345" width="19.7109375" style="49" customWidth="1"/>
    <col min="14346" max="14598" width="9.140625" style="49"/>
    <col min="14599" max="14599" width="26.42578125" style="49" customWidth="1"/>
    <col min="14600" max="14600" width="78.42578125" style="49" customWidth="1"/>
    <col min="14601" max="14601" width="19.7109375" style="49" customWidth="1"/>
    <col min="14602" max="14854" width="9.140625" style="49"/>
    <col min="14855" max="14855" width="26.42578125" style="49" customWidth="1"/>
    <col min="14856" max="14856" width="78.42578125" style="49" customWidth="1"/>
    <col min="14857" max="14857" width="19.7109375" style="49" customWidth="1"/>
    <col min="14858" max="15110" width="9.140625" style="49"/>
    <col min="15111" max="15111" width="26.42578125" style="49" customWidth="1"/>
    <col min="15112" max="15112" width="78.42578125" style="49" customWidth="1"/>
    <col min="15113" max="15113" width="19.7109375" style="49" customWidth="1"/>
    <col min="15114" max="15366" width="9.140625" style="49"/>
    <col min="15367" max="15367" width="26.42578125" style="49" customWidth="1"/>
    <col min="15368" max="15368" width="78.42578125" style="49" customWidth="1"/>
    <col min="15369" max="15369" width="19.7109375" style="49" customWidth="1"/>
    <col min="15370" max="15622" width="9.140625" style="49"/>
    <col min="15623" max="15623" width="26.42578125" style="49" customWidth="1"/>
    <col min="15624" max="15624" width="78.42578125" style="49" customWidth="1"/>
    <col min="15625" max="15625" width="19.7109375" style="49" customWidth="1"/>
    <col min="15626" max="15878" width="9.140625" style="49"/>
    <col min="15879" max="15879" width="26.42578125" style="49" customWidth="1"/>
    <col min="15880" max="15880" width="78.42578125" style="49" customWidth="1"/>
    <col min="15881" max="15881" width="19.7109375" style="49" customWidth="1"/>
    <col min="15882" max="16134" width="9.140625" style="49"/>
    <col min="16135" max="16135" width="26.42578125" style="49" customWidth="1"/>
    <col min="16136" max="16136" width="78.42578125" style="49" customWidth="1"/>
    <col min="16137" max="16137" width="19.7109375" style="49" customWidth="1"/>
    <col min="16138" max="16383" width="9.140625" style="49"/>
    <col min="16384" max="16384" width="9.140625" style="49" customWidth="1"/>
  </cols>
  <sheetData>
    <row r="1" spans="1:12" x14ac:dyDescent="0.3">
      <c r="A1" s="84" t="s">
        <v>522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3">
      <c r="A2" s="84" t="s">
        <v>521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3">
      <c r="C4" s="82"/>
      <c r="D4" s="82"/>
      <c r="E4" s="82"/>
      <c r="F4" s="82"/>
      <c r="G4" s="82"/>
      <c r="H4" s="82"/>
      <c r="I4" s="82"/>
      <c r="J4" s="82"/>
      <c r="K4" s="82"/>
      <c r="L4" s="82" t="s">
        <v>520</v>
      </c>
    </row>
    <row r="5" spans="1:12" ht="23.45" customHeight="1" x14ac:dyDescent="0.3">
      <c r="A5" s="77" t="s">
        <v>519</v>
      </c>
      <c r="B5" s="76" t="s">
        <v>518</v>
      </c>
      <c r="C5" s="81" t="s">
        <v>517</v>
      </c>
      <c r="D5" s="80"/>
      <c r="E5" s="80"/>
      <c r="F5" s="80"/>
      <c r="G5" s="80"/>
      <c r="H5" s="80"/>
      <c r="I5" s="80"/>
      <c r="J5" s="79"/>
      <c r="K5" s="78"/>
      <c r="L5" s="78"/>
    </row>
    <row r="6" spans="1:12" ht="88.9" customHeight="1" x14ac:dyDescent="0.25">
      <c r="A6" s="77"/>
      <c r="B6" s="76"/>
      <c r="C6" s="75" t="s">
        <v>516</v>
      </c>
      <c r="D6" s="75" t="s">
        <v>515</v>
      </c>
      <c r="E6" s="75" t="s">
        <v>514</v>
      </c>
      <c r="F6" s="75" t="s">
        <v>513</v>
      </c>
      <c r="G6" s="75" t="s">
        <v>512</v>
      </c>
      <c r="H6" s="75" t="s">
        <v>511</v>
      </c>
      <c r="I6" s="75" t="s">
        <v>510</v>
      </c>
      <c r="J6" s="75" t="s">
        <v>509</v>
      </c>
      <c r="K6" s="75" t="s">
        <v>508</v>
      </c>
      <c r="L6" s="75" t="s">
        <v>507</v>
      </c>
    </row>
    <row r="7" spans="1:12" x14ac:dyDescent="0.3">
      <c r="A7" s="68" t="s">
        <v>506</v>
      </c>
      <c r="B7" s="74" t="s">
        <v>505</v>
      </c>
      <c r="C7" s="73">
        <f>C8+C12+C16+C18+C23+C25+C28+C32+C10</f>
        <v>257720.674</v>
      </c>
      <c r="D7" s="73">
        <f>D8+D12+D16+D18+D23+D25+D28+D32+D10</f>
        <v>264248.674</v>
      </c>
      <c r="E7" s="73">
        <f>E8+E12+E16+E18+E23+E25+E28+E32+E10</f>
        <v>264248.674</v>
      </c>
      <c r="F7" s="73">
        <f>F8+F12+F16+F18+F23+F25+F28+F32+F10</f>
        <v>266796.614</v>
      </c>
      <c r="G7" s="73">
        <f>G8+G12+G16+G18+G23+G25+G28+G32+G10</f>
        <v>267486.614</v>
      </c>
      <c r="H7" s="73">
        <f>H8+H12+H16+H18+H23+H25+H28+H32+H10</f>
        <v>268757.90600000002</v>
      </c>
      <c r="I7" s="73">
        <f>I8+I12+I16+I18+I23+I25+I28+I32+I10</f>
        <v>272282.40600000002</v>
      </c>
      <c r="J7" s="73">
        <f>J8+J12+J16+J18+J23+J25+J28+J32+J10</f>
        <v>281843.22400000005</v>
      </c>
      <c r="K7" s="73">
        <f>K8+K12+K16+K18+K23+K25+K28+K32+K10</f>
        <v>281843.22400000005</v>
      </c>
      <c r="L7" s="73">
        <f>L8+L12+L16+L18+L23+L25+L28+L32+L10</f>
        <v>281843.22400000005</v>
      </c>
    </row>
    <row r="8" spans="1:12" x14ac:dyDescent="0.3">
      <c r="A8" s="68" t="s">
        <v>504</v>
      </c>
      <c r="B8" s="69" t="s">
        <v>503</v>
      </c>
      <c r="C8" s="71">
        <f>SUM(C9:C9)</f>
        <v>216350</v>
      </c>
      <c r="D8" s="71">
        <f>SUM(D9:D9)</f>
        <v>216350</v>
      </c>
      <c r="E8" s="71">
        <f>SUM(E9:E9)</f>
        <v>216350</v>
      </c>
      <c r="F8" s="71">
        <f>SUM(F9:F9)</f>
        <v>218897.94</v>
      </c>
      <c r="G8" s="71">
        <f>SUM(G9:G9)</f>
        <v>218897.94</v>
      </c>
      <c r="H8" s="71">
        <f>SUM(H9:H9)</f>
        <v>218897.94</v>
      </c>
      <c r="I8" s="71">
        <f>SUM(I9:I9)</f>
        <v>218897.94</v>
      </c>
      <c r="J8" s="71">
        <f>SUM(J9:J9)</f>
        <v>218897.94</v>
      </c>
      <c r="K8" s="71">
        <f>SUM(K9:K9)</f>
        <v>218897.94</v>
      </c>
      <c r="L8" s="71">
        <f>SUM(L9:L9)</f>
        <v>218897.94</v>
      </c>
    </row>
    <row r="9" spans="1:12" x14ac:dyDescent="0.3">
      <c r="A9" s="68" t="s">
        <v>502</v>
      </c>
      <c r="B9" s="69" t="s">
        <v>501</v>
      </c>
      <c r="C9" s="71">
        <v>216350</v>
      </c>
      <c r="D9" s="71">
        <v>216350</v>
      </c>
      <c r="E9" s="71">
        <v>216350</v>
      </c>
      <c r="F9" s="71">
        <v>218897.94</v>
      </c>
      <c r="G9" s="71">
        <v>218897.94</v>
      </c>
      <c r="H9" s="71">
        <v>218897.94</v>
      </c>
      <c r="I9" s="71">
        <v>218897.94</v>
      </c>
      <c r="J9" s="71">
        <v>218897.94</v>
      </c>
      <c r="K9" s="71">
        <v>218897.94</v>
      </c>
      <c r="L9" s="71">
        <v>218897.94</v>
      </c>
    </row>
    <row r="10" spans="1:12" ht="37.5" x14ac:dyDescent="0.3">
      <c r="A10" s="68" t="s">
        <v>500</v>
      </c>
      <c r="B10" s="69" t="s">
        <v>499</v>
      </c>
      <c r="C10" s="71">
        <f>C11</f>
        <v>8377</v>
      </c>
      <c r="D10" s="71">
        <f>D11</f>
        <v>9365</v>
      </c>
      <c r="E10" s="71">
        <f>E11</f>
        <v>9365</v>
      </c>
      <c r="F10" s="71">
        <f>F11</f>
        <v>9365</v>
      </c>
      <c r="G10" s="71">
        <f>G11</f>
        <v>9365</v>
      </c>
      <c r="H10" s="71">
        <f>H11</f>
        <v>9365</v>
      </c>
      <c r="I10" s="71">
        <f>I11</f>
        <v>10507</v>
      </c>
      <c r="J10" s="71">
        <f>J11</f>
        <v>10507</v>
      </c>
      <c r="K10" s="71">
        <f>K11</f>
        <v>10507</v>
      </c>
      <c r="L10" s="71">
        <f>L11</f>
        <v>10507</v>
      </c>
    </row>
    <row r="11" spans="1:12" ht="37.5" x14ac:dyDescent="0.3">
      <c r="A11" s="68" t="s">
        <v>498</v>
      </c>
      <c r="B11" s="69" t="s">
        <v>497</v>
      </c>
      <c r="C11" s="71">
        <v>8377</v>
      </c>
      <c r="D11" s="71">
        <v>9365</v>
      </c>
      <c r="E11" s="71">
        <v>9365</v>
      </c>
      <c r="F11" s="71">
        <v>9365</v>
      </c>
      <c r="G11" s="71">
        <v>9365</v>
      </c>
      <c r="H11" s="71">
        <v>9365</v>
      </c>
      <c r="I11" s="71">
        <v>10507</v>
      </c>
      <c r="J11" s="71">
        <v>10507</v>
      </c>
      <c r="K11" s="71">
        <v>10507</v>
      </c>
      <c r="L11" s="71">
        <v>10507</v>
      </c>
    </row>
    <row r="12" spans="1:12" x14ac:dyDescent="0.3">
      <c r="A12" s="68" t="s">
        <v>496</v>
      </c>
      <c r="B12" s="69" t="s">
        <v>495</v>
      </c>
      <c r="C12" s="71">
        <f>SUM(C13:C15)</f>
        <v>12435</v>
      </c>
      <c r="D12" s="71">
        <f>SUM(D13:D15)</f>
        <v>12435</v>
      </c>
      <c r="E12" s="71">
        <f>SUM(E13:E15)</f>
        <v>12435</v>
      </c>
      <c r="F12" s="71">
        <f>SUM(F13:F15)</f>
        <v>12435</v>
      </c>
      <c r="G12" s="71">
        <f>SUM(G13:G15)</f>
        <v>12435</v>
      </c>
      <c r="H12" s="71">
        <f>SUM(H13:H15)</f>
        <v>12435</v>
      </c>
      <c r="I12" s="71">
        <f>SUM(I13:I15)</f>
        <v>12435</v>
      </c>
      <c r="J12" s="71">
        <f>SUM(J13:J15)</f>
        <v>12435</v>
      </c>
      <c r="K12" s="71">
        <f>SUM(K13:K15)</f>
        <v>12435</v>
      </c>
      <c r="L12" s="71">
        <f>SUM(L13:L15)</f>
        <v>12435</v>
      </c>
    </row>
    <row r="13" spans="1:12" ht="19.5" customHeight="1" x14ac:dyDescent="0.3">
      <c r="A13" s="68" t="s">
        <v>494</v>
      </c>
      <c r="B13" s="69" t="s">
        <v>493</v>
      </c>
      <c r="C13" s="71">
        <v>10000</v>
      </c>
      <c r="D13" s="71">
        <v>10000</v>
      </c>
      <c r="E13" s="71">
        <v>10000</v>
      </c>
      <c r="F13" s="71">
        <v>10000</v>
      </c>
      <c r="G13" s="71">
        <v>10000</v>
      </c>
      <c r="H13" s="71">
        <v>10000</v>
      </c>
      <c r="I13" s="71">
        <v>10000</v>
      </c>
      <c r="J13" s="71">
        <v>10000</v>
      </c>
      <c r="K13" s="71">
        <v>10000</v>
      </c>
      <c r="L13" s="71">
        <v>10000</v>
      </c>
    </row>
    <row r="14" spans="1:12" x14ac:dyDescent="0.3">
      <c r="A14" s="68" t="s">
        <v>492</v>
      </c>
      <c r="B14" s="69" t="s">
        <v>491</v>
      </c>
      <c r="C14" s="71">
        <v>2000</v>
      </c>
      <c r="D14" s="71">
        <v>2000</v>
      </c>
      <c r="E14" s="71">
        <v>2000</v>
      </c>
      <c r="F14" s="71">
        <v>2000</v>
      </c>
      <c r="G14" s="71">
        <v>2000</v>
      </c>
      <c r="H14" s="71">
        <v>2000</v>
      </c>
      <c r="I14" s="71">
        <v>2000</v>
      </c>
      <c r="J14" s="71">
        <v>2000</v>
      </c>
      <c r="K14" s="71">
        <v>2000</v>
      </c>
      <c r="L14" s="71">
        <v>2000</v>
      </c>
    </row>
    <row r="15" spans="1:12" ht="37.5" x14ac:dyDescent="0.3">
      <c r="A15" s="68" t="s">
        <v>490</v>
      </c>
      <c r="B15" s="69" t="s">
        <v>489</v>
      </c>
      <c r="C15" s="71">
        <v>435</v>
      </c>
      <c r="D15" s="71">
        <v>435</v>
      </c>
      <c r="E15" s="71">
        <v>435</v>
      </c>
      <c r="F15" s="71">
        <v>435</v>
      </c>
      <c r="G15" s="71">
        <v>435</v>
      </c>
      <c r="H15" s="71">
        <v>435</v>
      </c>
      <c r="I15" s="71">
        <v>435</v>
      </c>
      <c r="J15" s="71">
        <v>435</v>
      </c>
      <c r="K15" s="71">
        <v>435</v>
      </c>
      <c r="L15" s="71">
        <v>435</v>
      </c>
    </row>
    <row r="16" spans="1:12" x14ac:dyDescent="0.3">
      <c r="A16" s="68" t="s">
        <v>488</v>
      </c>
      <c r="B16" s="69" t="s">
        <v>487</v>
      </c>
      <c r="C16" s="71">
        <f>C17</f>
        <v>2150</v>
      </c>
      <c r="D16" s="71">
        <f>D17</f>
        <v>2828</v>
      </c>
      <c r="E16" s="71">
        <f>E17</f>
        <v>2828</v>
      </c>
      <c r="F16" s="71">
        <f>F17</f>
        <v>2828</v>
      </c>
      <c r="G16" s="71">
        <f>G17</f>
        <v>2828</v>
      </c>
      <c r="H16" s="71">
        <f>H17</f>
        <v>2828</v>
      </c>
      <c r="I16" s="71">
        <f>I17</f>
        <v>2828</v>
      </c>
      <c r="J16" s="71">
        <f>J17</f>
        <v>2828</v>
      </c>
      <c r="K16" s="71">
        <f>K17</f>
        <v>2828</v>
      </c>
      <c r="L16" s="71">
        <f>L17</f>
        <v>2828</v>
      </c>
    </row>
    <row r="17" spans="1:12" ht="37.5" x14ac:dyDescent="0.3">
      <c r="A17" s="68" t="s">
        <v>486</v>
      </c>
      <c r="B17" s="69" t="s">
        <v>485</v>
      </c>
      <c r="C17" s="71">
        <v>2150</v>
      </c>
      <c r="D17" s="71">
        <v>2828</v>
      </c>
      <c r="E17" s="71">
        <v>2828</v>
      </c>
      <c r="F17" s="71">
        <v>2828</v>
      </c>
      <c r="G17" s="71">
        <v>2828</v>
      </c>
      <c r="H17" s="71">
        <v>2828</v>
      </c>
      <c r="I17" s="71">
        <v>2828</v>
      </c>
      <c r="J17" s="71">
        <v>2828</v>
      </c>
      <c r="K17" s="71">
        <v>2828</v>
      </c>
      <c r="L17" s="71">
        <v>2828</v>
      </c>
    </row>
    <row r="18" spans="1:12" ht="36" customHeight="1" x14ac:dyDescent="0.3">
      <c r="A18" s="68" t="s">
        <v>484</v>
      </c>
      <c r="B18" s="3" t="s">
        <v>483</v>
      </c>
      <c r="C18" s="71">
        <f>SUM(C19:C22)</f>
        <v>13856.255999999999</v>
      </c>
      <c r="D18" s="71">
        <f>SUM(D19:D22)</f>
        <v>18718.256000000001</v>
      </c>
      <c r="E18" s="71">
        <f>SUM(E19:E22)</f>
        <v>18718.256000000001</v>
      </c>
      <c r="F18" s="71">
        <f>SUM(F19:F22)</f>
        <v>18718.256000000001</v>
      </c>
      <c r="G18" s="71">
        <f>SUM(G19:G22)</f>
        <v>18718.256000000001</v>
      </c>
      <c r="H18" s="71">
        <f>SUM(H19:H22)</f>
        <v>19989.547999999999</v>
      </c>
      <c r="I18" s="71">
        <f>SUM(I19:I22)</f>
        <v>19989.547999999999</v>
      </c>
      <c r="J18" s="71">
        <f>SUM(J19:J22)</f>
        <v>18510.5</v>
      </c>
      <c r="K18" s="71">
        <f>SUM(K19:K22)</f>
        <v>18510.5</v>
      </c>
      <c r="L18" s="71">
        <f>SUM(L19:L22)</f>
        <v>18510.5</v>
      </c>
    </row>
    <row r="19" spans="1:12" ht="56.45" customHeight="1" x14ac:dyDescent="0.3">
      <c r="A19" s="68" t="s">
        <v>482</v>
      </c>
      <c r="B19" s="3" t="s">
        <v>481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5.44</v>
      </c>
      <c r="K19" s="71">
        <v>5.44</v>
      </c>
      <c r="L19" s="71">
        <v>5.44</v>
      </c>
    </row>
    <row r="20" spans="1:12" ht="91.5" customHeight="1" x14ac:dyDescent="0.3">
      <c r="A20" s="68" t="s">
        <v>480</v>
      </c>
      <c r="B20" s="69" t="s">
        <v>479</v>
      </c>
      <c r="C20" s="71">
        <v>9547</v>
      </c>
      <c r="D20" s="71">
        <v>13909</v>
      </c>
      <c r="E20" s="71">
        <v>13909</v>
      </c>
      <c r="F20" s="71">
        <v>13909</v>
      </c>
      <c r="G20" s="71">
        <v>13909</v>
      </c>
      <c r="H20" s="71">
        <v>15180.291999999999</v>
      </c>
      <c r="I20" s="71">
        <v>15180.291999999999</v>
      </c>
      <c r="J20" s="71">
        <v>13693.17</v>
      </c>
      <c r="K20" s="71">
        <v>13693.17</v>
      </c>
      <c r="L20" s="71">
        <v>13693.17</v>
      </c>
    </row>
    <row r="21" spans="1:12" ht="37.5" customHeight="1" x14ac:dyDescent="0.3">
      <c r="A21" s="68" t="s">
        <v>478</v>
      </c>
      <c r="B21" s="69" t="s">
        <v>477</v>
      </c>
      <c r="C21" s="67">
        <v>1909.2560000000001</v>
      </c>
      <c r="D21" s="67">
        <v>1909.2560000000001</v>
      </c>
      <c r="E21" s="67">
        <v>1909.2560000000001</v>
      </c>
      <c r="F21" s="67">
        <v>1909.2560000000001</v>
      </c>
      <c r="G21" s="67">
        <v>1909.2560000000001</v>
      </c>
      <c r="H21" s="67">
        <v>1909.2560000000001</v>
      </c>
      <c r="I21" s="67">
        <v>1909.2560000000001</v>
      </c>
      <c r="J21" s="67">
        <v>1911.89</v>
      </c>
      <c r="K21" s="67">
        <v>1911.89</v>
      </c>
      <c r="L21" s="67">
        <v>1911.89</v>
      </c>
    </row>
    <row r="22" spans="1:12" ht="93.75" x14ac:dyDescent="0.3">
      <c r="A22" s="68" t="s">
        <v>476</v>
      </c>
      <c r="B22" s="69" t="s">
        <v>475</v>
      </c>
      <c r="C22" s="71">
        <v>2400</v>
      </c>
      <c r="D22" s="71">
        <v>2900</v>
      </c>
      <c r="E22" s="71">
        <v>2900</v>
      </c>
      <c r="F22" s="71">
        <v>2900</v>
      </c>
      <c r="G22" s="71">
        <v>2900</v>
      </c>
      <c r="H22" s="71">
        <v>2900</v>
      </c>
      <c r="I22" s="71">
        <v>2900</v>
      </c>
      <c r="J22" s="71">
        <v>2900</v>
      </c>
      <c r="K22" s="71">
        <v>2900</v>
      </c>
      <c r="L22" s="71">
        <v>2900</v>
      </c>
    </row>
    <row r="23" spans="1:12" ht="24" customHeight="1" x14ac:dyDescent="0.3">
      <c r="A23" s="68" t="s">
        <v>474</v>
      </c>
      <c r="B23" s="3" t="s">
        <v>473</v>
      </c>
      <c r="C23" s="71">
        <f>SUM(C24:C24)</f>
        <v>410</v>
      </c>
      <c r="D23" s="71">
        <f>SUM(D24:D24)</f>
        <v>410</v>
      </c>
      <c r="E23" s="71">
        <f>SUM(E24:E24)</f>
        <v>410</v>
      </c>
      <c r="F23" s="71">
        <f>SUM(F24:F24)</f>
        <v>410</v>
      </c>
      <c r="G23" s="71">
        <f>SUM(G24:G24)</f>
        <v>410</v>
      </c>
      <c r="H23" s="71">
        <f>SUM(H24:H24)</f>
        <v>410</v>
      </c>
      <c r="I23" s="71">
        <f>SUM(I24:I24)</f>
        <v>410</v>
      </c>
      <c r="J23" s="71">
        <f>SUM(J24:J24)</f>
        <v>410</v>
      </c>
      <c r="K23" s="71">
        <f>SUM(K24:K24)</f>
        <v>410</v>
      </c>
      <c r="L23" s="71">
        <f>SUM(L24:L24)</f>
        <v>410</v>
      </c>
    </row>
    <row r="24" spans="1:12" x14ac:dyDescent="0.3">
      <c r="A24" s="68" t="s">
        <v>472</v>
      </c>
      <c r="B24" s="69" t="s">
        <v>471</v>
      </c>
      <c r="C24" s="71">
        <v>410</v>
      </c>
      <c r="D24" s="71">
        <v>410</v>
      </c>
      <c r="E24" s="71">
        <v>410</v>
      </c>
      <c r="F24" s="71">
        <v>410</v>
      </c>
      <c r="G24" s="71">
        <v>410</v>
      </c>
      <c r="H24" s="71">
        <v>410</v>
      </c>
      <c r="I24" s="71">
        <v>410</v>
      </c>
      <c r="J24" s="71">
        <v>410</v>
      </c>
      <c r="K24" s="71">
        <v>410</v>
      </c>
      <c r="L24" s="71">
        <v>410</v>
      </c>
    </row>
    <row r="25" spans="1:12" ht="37.5" x14ac:dyDescent="0.3">
      <c r="A25" s="68" t="s">
        <v>470</v>
      </c>
      <c r="B25" s="69" t="s">
        <v>469</v>
      </c>
      <c r="C25" s="71">
        <f>C26+C27</f>
        <v>820.41800000000001</v>
      </c>
      <c r="D25" s="71">
        <f>D26+D27</f>
        <v>820.41800000000001</v>
      </c>
      <c r="E25" s="71">
        <f>E26+E27</f>
        <v>820.41800000000001</v>
      </c>
      <c r="F25" s="71">
        <f>F26+F27</f>
        <v>820.41800000000001</v>
      </c>
      <c r="G25" s="71">
        <f>G26+G27</f>
        <v>820.41800000000001</v>
      </c>
      <c r="H25" s="71">
        <f>H26+H27</f>
        <v>820.41800000000001</v>
      </c>
      <c r="I25" s="71">
        <f>I26+I27</f>
        <v>820.41800000000001</v>
      </c>
      <c r="J25" s="71">
        <f>J26+J27</f>
        <v>817.78399999999999</v>
      </c>
      <c r="K25" s="71">
        <f>K26+K27</f>
        <v>817.78399999999999</v>
      </c>
      <c r="L25" s="71">
        <f>L26+L27</f>
        <v>817.78399999999999</v>
      </c>
    </row>
    <row r="26" spans="1:12" ht="36.75" customHeight="1" x14ac:dyDescent="0.3">
      <c r="A26" s="68" t="s">
        <v>468</v>
      </c>
      <c r="B26" s="69" t="s">
        <v>467</v>
      </c>
      <c r="C26" s="71">
        <v>744</v>
      </c>
      <c r="D26" s="71">
        <v>744</v>
      </c>
      <c r="E26" s="71">
        <v>744</v>
      </c>
      <c r="F26" s="71">
        <v>744</v>
      </c>
      <c r="G26" s="71">
        <v>744</v>
      </c>
      <c r="H26" s="71">
        <v>744</v>
      </c>
      <c r="I26" s="71">
        <v>744</v>
      </c>
      <c r="J26" s="71">
        <v>744</v>
      </c>
      <c r="K26" s="71">
        <v>744</v>
      </c>
      <c r="L26" s="71">
        <v>744</v>
      </c>
    </row>
    <row r="27" spans="1:12" ht="21.75" customHeight="1" x14ac:dyDescent="0.3">
      <c r="A27" s="68" t="s">
        <v>466</v>
      </c>
      <c r="B27" s="69" t="s">
        <v>465</v>
      </c>
      <c r="C27" s="71">
        <v>76.418000000000006</v>
      </c>
      <c r="D27" s="71">
        <v>76.418000000000006</v>
      </c>
      <c r="E27" s="71">
        <v>76.418000000000006</v>
      </c>
      <c r="F27" s="71">
        <v>76.418000000000006</v>
      </c>
      <c r="G27" s="71">
        <v>76.418000000000006</v>
      </c>
      <c r="H27" s="71">
        <v>76.418000000000006</v>
      </c>
      <c r="I27" s="71">
        <v>76.418000000000006</v>
      </c>
      <c r="J27" s="71">
        <v>73.784000000000006</v>
      </c>
      <c r="K27" s="71">
        <v>73.784000000000006</v>
      </c>
      <c r="L27" s="71">
        <v>73.784000000000006</v>
      </c>
    </row>
    <row r="28" spans="1:12" ht="37.5" x14ac:dyDescent="0.3">
      <c r="A28" s="68" t="s">
        <v>464</v>
      </c>
      <c r="B28" s="69" t="s">
        <v>463</v>
      </c>
      <c r="C28" s="71">
        <f>C29+C30+C31</f>
        <v>1500</v>
      </c>
      <c r="D28" s="71">
        <f>D29+D30+D31</f>
        <v>1500</v>
      </c>
      <c r="E28" s="71">
        <f>E29+E30+E31</f>
        <v>1500</v>
      </c>
      <c r="F28" s="71">
        <f>F29+F30+F31</f>
        <v>1500</v>
      </c>
      <c r="G28" s="71">
        <f>G29+G30+G31</f>
        <v>2190</v>
      </c>
      <c r="H28" s="71">
        <f>H29+H30+H31</f>
        <v>2190</v>
      </c>
      <c r="I28" s="71">
        <f>I29+I30+I31</f>
        <v>4457.5</v>
      </c>
      <c r="J28" s="71">
        <f>J29+J30+J31</f>
        <v>15500</v>
      </c>
      <c r="K28" s="71">
        <f>K29+K30+K31</f>
        <v>15500</v>
      </c>
      <c r="L28" s="71">
        <f>L29+L30+L31</f>
        <v>15500</v>
      </c>
    </row>
    <row r="29" spans="1:12" ht="92.25" customHeight="1" x14ac:dyDescent="0.3">
      <c r="A29" s="68" t="s">
        <v>462</v>
      </c>
      <c r="B29" s="72" t="s">
        <v>461</v>
      </c>
      <c r="C29" s="71">
        <v>1000</v>
      </c>
      <c r="D29" s="71">
        <v>1000</v>
      </c>
      <c r="E29" s="71">
        <v>1000</v>
      </c>
      <c r="F29" s="71">
        <v>1000</v>
      </c>
      <c r="G29" s="71">
        <v>1000</v>
      </c>
      <c r="H29" s="71">
        <v>1000</v>
      </c>
      <c r="I29" s="71">
        <v>1000</v>
      </c>
      <c r="J29" s="71">
        <v>1000</v>
      </c>
      <c r="K29" s="71">
        <v>1000</v>
      </c>
      <c r="L29" s="71">
        <v>1000</v>
      </c>
    </row>
    <row r="30" spans="1:12" ht="92.25" customHeight="1" x14ac:dyDescent="0.3">
      <c r="A30" s="68" t="s">
        <v>460</v>
      </c>
      <c r="B30" s="72" t="s">
        <v>459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</row>
    <row r="31" spans="1:12" ht="36" customHeight="1" x14ac:dyDescent="0.3">
      <c r="A31" s="68" t="s">
        <v>458</v>
      </c>
      <c r="B31" s="69" t="s">
        <v>457</v>
      </c>
      <c r="C31" s="71">
        <v>500</v>
      </c>
      <c r="D31" s="71">
        <v>500</v>
      </c>
      <c r="E31" s="71">
        <v>500</v>
      </c>
      <c r="F31" s="71">
        <v>500</v>
      </c>
      <c r="G31" s="71">
        <v>1190</v>
      </c>
      <c r="H31" s="71">
        <v>1190</v>
      </c>
      <c r="I31" s="71">
        <v>3457.5</v>
      </c>
      <c r="J31" s="71">
        <v>14500</v>
      </c>
      <c r="K31" s="71">
        <v>14500</v>
      </c>
      <c r="L31" s="71">
        <v>14500</v>
      </c>
    </row>
    <row r="32" spans="1:12" x14ac:dyDescent="0.3">
      <c r="A32" s="68" t="s">
        <v>456</v>
      </c>
      <c r="B32" s="3" t="s">
        <v>455</v>
      </c>
      <c r="C32" s="67">
        <f>C33+C34+C35+C36+C37+C38+C39+C40+C41</f>
        <v>1822</v>
      </c>
      <c r="D32" s="67">
        <f>D33+D34+D35+D36+D37+D38+D39+D40+D41</f>
        <v>1822</v>
      </c>
      <c r="E32" s="67">
        <f>E33+E34+E35+E36+E37+E38+E39+E40+E41</f>
        <v>1822</v>
      </c>
      <c r="F32" s="67">
        <f>F33+F34+F35+F36+F37+F38+F39+F40+F41</f>
        <v>1822</v>
      </c>
      <c r="G32" s="67">
        <f>G33+G34+G35+G36+G37+G38+G39+G40+G41</f>
        <v>1822</v>
      </c>
      <c r="H32" s="67">
        <f>H33+H34+H35+H36+H37+H38+H39+H40+H41</f>
        <v>1822</v>
      </c>
      <c r="I32" s="67">
        <f>I33+I34+I35+I36+I37+I38+I39+I40+I41</f>
        <v>1937</v>
      </c>
      <c r="J32" s="67">
        <f>J33+J34+J35+J36+J37+J38+J39+J40+J41</f>
        <v>1937</v>
      </c>
      <c r="K32" s="67">
        <f>K33+K34+K35+K36+K37+K38+K39+K40+K41</f>
        <v>1937</v>
      </c>
      <c r="L32" s="67">
        <f>L33+L34+L35+L36+L37+L38+L39+L40+L41</f>
        <v>1937</v>
      </c>
    </row>
    <row r="33" spans="1:12" ht="37.5" x14ac:dyDescent="0.3">
      <c r="A33" s="68" t="s">
        <v>454</v>
      </c>
      <c r="B33" s="63" t="s">
        <v>453</v>
      </c>
      <c r="C33" s="59">
        <v>125</v>
      </c>
      <c r="D33" s="59">
        <v>125</v>
      </c>
      <c r="E33" s="59">
        <v>125</v>
      </c>
      <c r="F33" s="59">
        <v>125</v>
      </c>
      <c r="G33" s="59">
        <v>125</v>
      </c>
      <c r="H33" s="59">
        <v>125</v>
      </c>
      <c r="I33" s="59">
        <v>125</v>
      </c>
      <c r="J33" s="59">
        <v>125</v>
      </c>
      <c r="K33" s="59">
        <v>125</v>
      </c>
      <c r="L33" s="59">
        <v>125</v>
      </c>
    </row>
    <row r="34" spans="1:12" ht="57" customHeight="1" x14ac:dyDescent="0.3">
      <c r="A34" s="68" t="s">
        <v>452</v>
      </c>
      <c r="B34" s="63" t="s">
        <v>451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5</v>
      </c>
      <c r="J34" s="59">
        <v>5</v>
      </c>
      <c r="K34" s="59">
        <v>5</v>
      </c>
      <c r="L34" s="59">
        <v>5</v>
      </c>
    </row>
    <row r="35" spans="1:12" ht="57.75" customHeight="1" x14ac:dyDescent="0.3">
      <c r="A35" s="68" t="s">
        <v>450</v>
      </c>
      <c r="B35" s="63" t="s">
        <v>449</v>
      </c>
      <c r="C35" s="59">
        <v>35</v>
      </c>
      <c r="D35" s="59">
        <v>35</v>
      </c>
      <c r="E35" s="59">
        <v>35</v>
      </c>
      <c r="F35" s="59">
        <v>35</v>
      </c>
      <c r="G35" s="59">
        <v>35</v>
      </c>
      <c r="H35" s="59">
        <v>35</v>
      </c>
      <c r="I35" s="59">
        <v>85</v>
      </c>
      <c r="J35" s="59">
        <v>85</v>
      </c>
      <c r="K35" s="59">
        <v>85</v>
      </c>
      <c r="L35" s="59">
        <v>85</v>
      </c>
    </row>
    <row r="36" spans="1:12" ht="112.5" customHeight="1" x14ac:dyDescent="0.3">
      <c r="A36" s="68" t="s">
        <v>448</v>
      </c>
      <c r="B36" s="63" t="s">
        <v>447</v>
      </c>
      <c r="C36" s="59">
        <v>220</v>
      </c>
      <c r="D36" s="59">
        <v>220</v>
      </c>
      <c r="E36" s="59">
        <v>220</v>
      </c>
      <c r="F36" s="59">
        <v>220</v>
      </c>
      <c r="G36" s="59">
        <v>220</v>
      </c>
      <c r="H36" s="59">
        <v>220</v>
      </c>
      <c r="I36" s="59">
        <v>250</v>
      </c>
      <c r="J36" s="59">
        <v>250</v>
      </c>
      <c r="K36" s="59">
        <v>250</v>
      </c>
      <c r="L36" s="59">
        <v>250</v>
      </c>
    </row>
    <row r="37" spans="1:12" ht="54.75" customHeight="1" x14ac:dyDescent="0.3">
      <c r="A37" s="68" t="s">
        <v>446</v>
      </c>
      <c r="B37" s="63" t="s">
        <v>445</v>
      </c>
      <c r="C37" s="59">
        <v>25</v>
      </c>
      <c r="D37" s="59">
        <v>25</v>
      </c>
      <c r="E37" s="59">
        <v>25</v>
      </c>
      <c r="F37" s="59">
        <v>25</v>
      </c>
      <c r="G37" s="59">
        <v>25</v>
      </c>
      <c r="H37" s="59">
        <v>25</v>
      </c>
      <c r="I37" s="59">
        <v>25</v>
      </c>
      <c r="J37" s="59">
        <v>25</v>
      </c>
      <c r="K37" s="59">
        <v>25</v>
      </c>
      <c r="L37" s="59">
        <v>25</v>
      </c>
    </row>
    <row r="38" spans="1:12" ht="34.15" customHeight="1" x14ac:dyDescent="0.3">
      <c r="A38" s="68" t="s">
        <v>444</v>
      </c>
      <c r="B38" s="63" t="s">
        <v>443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20</v>
      </c>
      <c r="J38" s="59">
        <v>20</v>
      </c>
      <c r="K38" s="59">
        <v>20</v>
      </c>
      <c r="L38" s="59">
        <v>20</v>
      </c>
    </row>
    <row r="39" spans="1:12" ht="74.25" customHeight="1" x14ac:dyDescent="0.3">
      <c r="A39" s="68" t="s">
        <v>442</v>
      </c>
      <c r="B39" s="70" t="s">
        <v>441</v>
      </c>
      <c r="C39" s="59">
        <v>5</v>
      </c>
      <c r="D39" s="59">
        <v>5</v>
      </c>
      <c r="E39" s="59">
        <v>5</v>
      </c>
      <c r="F39" s="59">
        <v>5</v>
      </c>
      <c r="G39" s="59">
        <v>5</v>
      </c>
      <c r="H39" s="59">
        <v>5</v>
      </c>
      <c r="I39" s="59">
        <v>15</v>
      </c>
      <c r="J39" s="59">
        <v>15</v>
      </c>
      <c r="K39" s="59">
        <v>15</v>
      </c>
      <c r="L39" s="59">
        <v>15</v>
      </c>
    </row>
    <row r="40" spans="1:12" ht="75" x14ac:dyDescent="0.3">
      <c r="A40" s="68" t="s">
        <v>440</v>
      </c>
      <c r="B40" s="69" t="s">
        <v>439</v>
      </c>
      <c r="C40" s="67">
        <v>257</v>
      </c>
      <c r="D40" s="67">
        <v>257</v>
      </c>
      <c r="E40" s="67">
        <v>257</v>
      </c>
      <c r="F40" s="67">
        <v>257</v>
      </c>
      <c r="G40" s="67">
        <v>257</v>
      </c>
      <c r="H40" s="67">
        <v>257</v>
      </c>
      <c r="I40" s="67">
        <v>257</v>
      </c>
      <c r="J40" s="67">
        <v>257</v>
      </c>
      <c r="K40" s="67">
        <v>257</v>
      </c>
      <c r="L40" s="67">
        <v>257</v>
      </c>
    </row>
    <row r="41" spans="1:12" ht="34.5" customHeight="1" x14ac:dyDescent="0.3">
      <c r="A41" s="68" t="s">
        <v>438</v>
      </c>
      <c r="B41" s="63" t="s">
        <v>437</v>
      </c>
      <c r="C41" s="67">
        <v>1155</v>
      </c>
      <c r="D41" s="67">
        <v>1155</v>
      </c>
      <c r="E41" s="67">
        <v>1155</v>
      </c>
      <c r="F41" s="67">
        <v>1155</v>
      </c>
      <c r="G41" s="67">
        <v>1155</v>
      </c>
      <c r="H41" s="67">
        <v>1155</v>
      </c>
      <c r="I41" s="67">
        <v>1155</v>
      </c>
      <c r="J41" s="67">
        <v>1155</v>
      </c>
      <c r="K41" s="67">
        <v>1155</v>
      </c>
      <c r="L41" s="67">
        <v>1155</v>
      </c>
    </row>
    <row r="42" spans="1:12" ht="19.899999999999999" hidden="1" customHeight="1" outlineLevel="1" x14ac:dyDescent="0.3">
      <c r="A42" s="68" t="s">
        <v>436</v>
      </c>
      <c r="B42" s="63" t="s">
        <v>435</v>
      </c>
      <c r="C42" s="67">
        <f>C43</f>
        <v>0</v>
      </c>
      <c r="D42" s="67">
        <f>D43</f>
        <v>0</v>
      </c>
      <c r="E42" s="67">
        <f>E43</f>
        <v>0</v>
      </c>
      <c r="F42" s="67">
        <f>F43</f>
        <v>0</v>
      </c>
      <c r="G42" s="67"/>
      <c r="H42" s="67"/>
      <c r="I42" s="67"/>
      <c r="J42" s="67"/>
      <c r="K42" s="67"/>
      <c r="L42" s="67"/>
    </row>
    <row r="43" spans="1:12" ht="34.5" hidden="1" customHeight="1" outlineLevel="1" x14ac:dyDescent="0.3">
      <c r="A43" s="68" t="s">
        <v>434</v>
      </c>
      <c r="B43" s="63" t="s">
        <v>433</v>
      </c>
      <c r="C43" s="67">
        <v>0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s="64" customFormat="1" ht="20.25" customHeight="1" collapsed="1" x14ac:dyDescent="0.3">
      <c r="A44" s="66" t="s">
        <v>432</v>
      </c>
      <c r="B44" s="66" t="s">
        <v>431</v>
      </c>
      <c r="C44" s="65">
        <f>C45</f>
        <v>308178.36000000004</v>
      </c>
      <c r="D44" s="65">
        <f>D45</f>
        <v>394670.05299999996</v>
      </c>
      <c r="E44" s="65">
        <f>E45</f>
        <v>405786.18499999994</v>
      </c>
      <c r="F44" s="65">
        <f>F45</f>
        <v>407786.18499999994</v>
      </c>
      <c r="G44" s="65">
        <f>G45</f>
        <v>409547.71499999997</v>
      </c>
      <c r="H44" s="65">
        <f>H45</f>
        <v>410681.39</v>
      </c>
      <c r="I44" s="65">
        <f>I45</f>
        <v>410681.39</v>
      </c>
      <c r="J44" s="65">
        <f>J45</f>
        <v>410681.39</v>
      </c>
      <c r="K44" s="65">
        <f>K45</f>
        <v>409958.11099999998</v>
      </c>
      <c r="L44" s="65">
        <f>L45</f>
        <v>415170.11099999998</v>
      </c>
    </row>
    <row r="45" spans="1:12" ht="38.25" customHeight="1" x14ac:dyDescent="0.3">
      <c r="A45" s="60" t="s">
        <v>430</v>
      </c>
      <c r="B45" s="60" t="s">
        <v>429</v>
      </c>
      <c r="C45" s="59">
        <f>C46+C48+C52</f>
        <v>308178.36000000004</v>
      </c>
      <c r="D45" s="59">
        <f>D46+D48+D52</f>
        <v>394670.05299999996</v>
      </c>
      <c r="E45" s="59">
        <f>E46+E48+E52</f>
        <v>405786.18499999994</v>
      </c>
      <c r="F45" s="59">
        <f>F46+F48+F52</f>
        <v>407786.18499999994</v>
      </c>
      <c r="G45" s="59">
        <f>G46+G48+G52</f>
        <v>409547.71499999997</v>
      </c>
      <c r="H45" s="59">
        <f>H46+H48+H52</f>
        <v>410681.39</v>
      </c>
      <c r="I45" s="59">
        <f>I46+I48+I52</f>
        <v>410681.39</v>
      </c>
      <c r="J45" s="59">
        <f>J46+J48+J52</f>
        <v>410681.39</v>
      </c>
      <c r="K45" s="59">
        <f>K46+K48+K52</f>
        <v>409958.11099999998</v>
      </c>
      <c r="L45" s="59">
        <f>L46+L48+L52</f>
        <v>415170.11099999998</v>
      </c>
    </row>
    <row r="46" spans="1:12" ht="25.15" customHeight="1" x14ac:dyDescent="0.3">
      <c r="A46" s="60" t="s">
        <v>428</v>
      </c>
      <c r="B46" s="60" t="s">
        <v>427</v>
      </c>
      <c r="C46" s="59">
        <f>C47</f>
        <v>1084</v>
      </c>
      <c r="D46" s="59">
        <f>D47</f>
        <v>0</v>
      </c>
      <c r="E46" s="59">
        <f>E47</f>
        <v>0</v>
      </c>
      <c r="F46" s="59">
        <f>F47</f>
        <v>0</v>
      </c>
      <c r="G46" s="59">
        <f>G47</f>
        <v>0</v>
      </c>
      <c r="H46" s="59">
        <f>H47</f>
        <v>0</v>
      </c>
      <c r="I46" s="59">
        <f>I47</f>
        <v>0</v>
      </c>
      <c r="J46" s="59">
        <f>J47</f>
        <v>0</v>
      </c>
      <c r="K46" s="59">
        <f>K47</f>
        <v>4755</v>
      </c>
      <c r="L46" s="59">
        <f>L47</f>
        <v>9967</v>
      </c>
    </row>
    <row r="47" spans="1:12" ht="38.25" customHeight="1" x14ac:dyDescent="0.3">
      <c r="A47" s="60" t="s">
        <v>426</v>
      </c>
      <c r="B47" s="63" t="s">
        <v>425</v>
      </c>
      <c r="C47" s="59">
        <v>1084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4755</v>
      </c>
      <c r="L47" s="59">
        <v>9967</v>
      </c>
    </row>
    <row r="48" spans="1:12" ht="38.25" customHeight="1" x14ac:dyDescent="0.3">
      <c r="A48" s="60" t="s">
        <v>424</v>
      </c>
      <c r="B48" s="60" t="s">
        <v>423</v>
      </c>
      <c r="C48" s="59">
        <f>C49+C50+C51</f>
        <v>0</v>
      </c>
      <c r="D48" s="59">
        <f>D49+D50+D51</f>
        <v>39475.762000000002</v>
      </c>
      <c r="E48" s="59">
        <f>E49+E50+E51</f>
        <v>50591.894</v>
      </c>
      <c r="F48" s="59">
        <f>F49+F50+F51</f>
        <v>52591.894</v>
      </c>
      <c r="G48" s="59">
        <f>G49+G50+G51</f>
        <v>54353.423999999999</v>
      </c>
      <c r="H48" s="59">
        <f>H49+H50+H51</f>
        <v>56661.429000000004</v>
      </c>
      <c r="I48" s="59">
        <f>I49+I50+I51</f>
        <v>56661.429000000004</v>
      </c>
      <c r="J48" s="59">
        <f>J49+J50+J51</f>
        <v>56661.429000000004</v>
      </c>
      <c r="K48" s="59">
        <f>K49+K50+K51</f>
        <v>56318.130000000005</v>
      </c>
      <c r="L48" s="59">
        <f>L49+L50+L51</f>
        <v>56318.130000000005</v>
      </c>
    </row>
    <row r="49" spans="1:12" ht="56.25" x14ac:dyDescent="0.3">
      <c r="A49" s="60" t="s">
        <v>422</v>
      </c>
      <c r="B49" s="60" t="s">
        <v>421</v>
      </c>
      <c r="C49" s="59">
        <v>0</v>
      </c>
      <c r="D49" s="59">
        <v>1607.2</v>
      </c>
      <c r="E49" s="59">
        <v>964.8</v>
      </c>
      <c r="F49" s="59">
        <v>964.8</v>
      </c>
      <c r="G49" s="59">
        <v>964.8</v>
      </c>
      <c r="H49" s="59">
        <v>964.8</v>
      </c>
      <c r="I49" s="59">
        <v>964.8</v>
      </c>
      <c r="J49" s="59">
        <v>964.8</v>
      </c>
      <c r="K49" s="59">
        <v>964.8</v>
      </c>
      <c r="L49" s="59">
        <v>964.8</v>
      </c>
    </row>
    <row r="50" spans="1:12" ht="53.25" customHeight="1" x14ac:dyDescent="0.3">
      <c r="A50" s="60" t="s">
        <v>420</v>
      </c>
      <c r="B50" s="61" t="s">
        <v>419</v>
      </c>
      <c r="C50" s="59">
        <v>0</v>
      </c>
      <c r="D50" s="59">
        <f>557.243+393.5</f>
        <v>950.74300000000005</v>
      </c>
      <c r="E50" s="59">
        <v>557.24300000000005</v>
      </c>
      <c r="F50" s="59">
        <v>557.24300000000005</v>
      </c>
      <c r="G50" s="59">
        <v>557.24300000000005</v>
      </c>
      <c r="H50" s="59">
        <v>2776.0680000000002</v>
      </c>
      <c r="I50" s="59">
        <v>2776.0680000000002</v>
      </c>
      <c r="J50" s="59">
        <v>2776.0680000000002</v>
      </c>
      <c r="K50" s="59">
        <v>2776.0680000000002</v>
      </c>
      <c r="L50" s="59">
        <v>2776.0680000000002</v>
      </c>
    </row>
    <row r="51" spans="1:12" ht="20.25" customHeight="1" x14ac:dyDescent="0.3">
      <c r="A51" s="60" t="s">
        <v>418</v>
      </c>
      <c r="B51" s="60" t="s">
        <v>417</v>
      </c>
      <c r="C51" s="59">
        <v>0</v>
      </c>
      <c r="D51" s="59">
        <v>36917.819000000003</v>
      </c>
      <c r="E51" s="59">
        <v>49069.851000000002</v>
      </c>
      <c r="F51" s="59">
        <v>51069.851000000002</v>
      </c>
      <c r="G51" s="59">
        <v>52831.381000000001</v>
      </c>
      <c r="H51" s="59">
        <v>52920.561000000002</v>
      </c>
      <c r="I51" s="59">
        <v>52920.561000000002</v>
      </c>
      <c r="J51" s="59">
        <v>52920.561000000002</v>
      </c>
      <c r="K51" s="59">
        <v>52577.262000000002</v>
      </c>
      <c r="L51" s="59">
        <v>52577.262000000002</v>
      </c>
    </row>
    <row r="52" spans="1:12" ht="18.75" customHeight="1" x14ac:dyDescent="0.3">
      <c r="A52" s="62" t="s">
        <v>416</v>
      </c>
      <c r="B52" s="60" t="s">
        <v>415</v>
      </c>
      <c r="C52" s="59">
        <f>C57+C53+C54+C56+C55</f>
        <v>307094.36000000004</v>
      </c>
      <c r="D52" s="59">
        <f>D57+D53+D54+D56+D55</f>
        <v>355194.29099999997</v>
      </c>
      <c r="E52" s="59">
        <f>E57+E53+E54+E56+E55</f>
        <v>355194.29099999997</v>
      </c>
      <c r="F52" s="59">
        <f>F57+F53+F54+F56+F55</f>
        <v>355194.29099999997</v>
      </c>
      <c r="G52" s="59">
        <f>G57+G53+G54+G56+G55</f>
        <v>355194.29099999997</v>
      </c>
      <c r="H52" s="59">
        <f>H57+H53+H54+H56+H55</f>
        <v>354019.96100000001</v>
      </c>
      <c r="I52" s="59">
        <f>I57+I53+I54+I56+I55</f>
        <v>354019.96100000001</v>
      </c>
      <c r="J52" s="59">
        <f>J57+J53+J54+J56+J55</f>
        <v>354019.96100000001</v>
      </c>
      <c r="K52" s="59">
        <f>K57+K53+K54+K56+K55</f>
        <v>348884.98099999997</v>
      </c>
      <c r="L52" s="59">
        <f>L57+L53+L54+L56+L55</f>
        <v>348884.98099999997</v>
      </c>
    </row>
    <row r="53" spans="1:12" ht="37.5" x14ac:dyDescent="0.3">
      <c r="A53" s="60" t="s">
        <v>414</v>
      </c>
      <c r="B53" s="60" t="s">
        <v>413</v>
      </c>
      <c r="C53" s="59">
        <v>299962.00400000002</v>
      </c>
      <c r="D53" s="59">
        <v>347654.18599999999</v>
      </c>
      <c r="E53" s="59">
        <v>347654.18599999999</v>
      </c>
      <c r="F53" s="59">
        <v>347654.18599999999</v>
      </c>
      <c r="G53" s="59">
        <v>347654.18599999999</v>
      </c>
      <c r="H53" s="59">
        <v>346479.85600000003</v>
      </c>
      <c r="I53" s="59">
        <v>346479.85600000003</v>
      </c>
      <c r="J53" s="59">
        <v>346479.85600000003</v>
      </c>
      <c r="K53" s="59">
        <v>341700.33600000001</v>
      </c>
      <c r="L53" s="59">
        <v>341700.33600000001</v>
      </c>
    </row>
    <row r="54" spans="1:12" ht="75.75" customHeight="1" x14ac:dyDescent="0.3">
      <c r="A54" s="60" t="s">
        <v>412</v>
      </c>
      <c r="B54" s="61" t="s">
        <v>411</v>
      </c>
      <c r="C54" s="59">
        <v>4094</v>
      </c>
      <c r="D54" s="59">
        <v>4094</v>
      </c>
      <c r="E54" s="59">
        <v>4094</v>
      </c>
      <c r="F54" s="59">
        <v>4094</v>
      </c>
      <c r="G54" s="59">
        <v>4094</v>
      </c>
      <c r="H54" s="59">
        <v>4094</v>
      </c>
      <c r="I54" s="59">
        <v>4094</v>
      </c>
      <c r="J54" s="59">
        <v>4094</v>
      </c>
      <c r="K54" s="59">
        <v>4094</v>
      </c>
      <c r="L54" s="59">
        <v>4094</v>
      </c>
    </row>
    <row r="55" spans="1:12" ht="56.25" x14ac:dyDescent="0.3">
      <c r="A55" s="60" t="s">
        <v>410</v>
      </c>
      <c r="B55" s="60" t="s">
        <v>409</v>
      </c>
      <c r="C55" s="59">
        <v>1170.5</v>
      </c>
      <c r="D55" s="59">
        <v>1110.6479999999999</v>
      </c>
      <c r="E55" s="59">
        <v>1110.6479999999999</v>
      </c>
      <c r="F55" s="59">
        <v>1110.6479999999999</v>
      </c>
      <c r="G55" s="59">
        <v>1110.6479999999999</v>
      </c>
      <c r="H55" s="59">
        <v>1110.6479999999999</v>
      </c>
      <c r="I55" s="59">
        <v>1110.6479999999999</v>
      </c>
      <c r="J55" s="59">
        <v>1110.6479999999999</v>
      </c>
      <c r="K55" s="59">
        <v>1110.6479999999999</v>
      </c>
      <c r="L55" s="59">
        <v>1110.6479999999999</v>
      </c>
    </row>
    <row r="56" spans="1:12" ht="56.25" customHeight="1" x14ac:dyDescent="0.3">
      <c r="A56" s="60" t="s">
        <v>408</v>
      </c>
      <c r="B56" s="61" t="s">
        <v>407</v>
      </c>
      <c r="C56" s="59">
        <v>17.856000000000002</v>
      </c>
      <c r="D56" s="59">
        <v>21.016999999999999</v>
      </c>
      <c r="E56" s="59">
        <v>21.016999999999999</v>
      </c>
      <c r="F56" s="59">
        <v>21.016999999999999</v>
      </c>
      <c r="G56" s="59">
        <v>21.016999999999999</v>
      </c>
      <c r="H56" s="59">
        <v>21.016999999999999</v>
      </c>
      <c r="I56" s="59">
        <v>21.016999999999999</v>
      </c>
      <c r="J56" s="59">
        <v>21.016999999999999</v>
      </c>
      <c r="K56" s="59">
        <v>21.016999999999999</v>
      </c>
      <c r="L56" s="59">
        <v>21.016999999999999</v>
      </c>
    </row>
    <row r="57" spans="1:12" ht="37.5" x14ac:dyDescent="0.3">
      <c r="A57" s="60" t="s">
        <v>406</v>
      </c>
      <c r="B57" s="60" t="s">
        <v>405</v>
      </c>
      <c r="C57" s="59">
        <v>1850</v>
      </c>
      <c r="D57" s="59">
        <v>2314.44</v>
      </c>
      <c r="E57" s="59">
        <v>2314.44</v>
      </c>
      <c r="F57" s="59">
        <v>2314.44</v>
      </c>
      <c r="G57" s="59">
        <v>2314.44</v>
      </c>
      <c r="H57" s="59">
        <v>2314.44</v>
      </c>
      <c r="I57" s="59">
        <v>2314.44</v>
      </c>
      <c r="J57" s="59">
        <v>2314.44</v>
      </c>
      <c r="K57" s="59">
        <v>1958.98</v>
      </c>
      <c r="L57" s="59">
        <v>1958.98</v>
      </c>
    </row>
    <row r="58" spans="1:12" ht="54" hidden="1" customHeight="1" outlineLevel="1" x14ac:dyDescent="0.3">
      <c r="A58" s="60" t="s">
        <v>404</v>
      </c>
      <c r="B58" s="60" t="s">
        <v>403</v>
      </c>
      <c r="C58" s="59">
        <f>C59</f>
        <v>0</v>
      </c>
      <c r="D58" s="59"/>
      <c r="E58" s="59"/>
      <c r="F58" s="59"/>
      <c r="G58" s="59"/>
      <c r="H58" s="59"/>
      <c r="I58" s="59"/>
      <c r="J58" s="59"/>
      <c r="K58" s="59"/>
      <c r="L58" s="59"/>
    </row>
    <row r="59" spans="1:12" ht="55.9" hidden="1" customHeight="1" outlineLevel="1" x14ac:dyDescent="0.3">
      <c r="A59" s="60" t="s">
        <v>402</v>
      </c>
      <c r="B59" s="60" t="s">
        <v>401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collapsed="1" x14ac:dyDescent="0.3">
      <c r="A60" s="58"/>
      <c r="B60" s="57" t="s">
        <v>400</v>
      </c>
      <c r="C60" s="56">
        <f>C7+C44</f>
        <v>565899.03399999999</v>
      </c>
      <c r="D60" s="56">
        <f>D7+D44</f>
        <v>658918.72699999996</v>
      </c>
      <c r="E60" s="56">
        <f>E7+E44</f>
        <v>670034.85899999994</v>
      </c>
      <c r="F60" s="56">
        <f>F7+F44</f>
        <v>674582.79899999988</v>
      </c>
      <c r="G60" s="56">
        <f>G7+G44</f>
        <v>677034.32899999991</v>
      </c>
      <c r="H60" s="56">
        <f>H7+H44</f>
        <v>679439.29600000009</v>
      </c>
      <c r="I60" s="56">
        <f>I7+I44</f>
        <v>682963.79600000009</v>
      </c>
      <c r="J60" s="56">
        <f>J7+J44</f>
        <v>692524.61400000006</v>
      </c>
      <c r="K60" s="56">
        <f>K7+K44</f>
        <v>691801.33499999996</v>
      </c>
      <c r="L60" s="56">
        <f>L7+L44</f>
        <v>697013.33499999996</v>
      </c>
    </row>
    <row r="61" spans="1:12" x14ac:dyDescent="0.3">
      <c r="A61" s="55"/>
      <c r="B61" s="54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x14ac:dyDescent="0.3">
      <c r="A62" s="55"/>
      <c r="B62" s="54"/>
      <c r="C62" s="53"/>
      <c r="D62" s="53"/>
      <c r="E62" s="53"/>
      <c r="F62" s="53"/>
      <c r="G62" s="53"/>
      <c r="H62" s="53"/>
      <c r="I62" s="53"/>
      <c r="J62" s="53"/>
      <c r="K62" s="53"/>
      <c r="L62" s="53"/>
    </row>
  </sheetData>
  <mergeCells count="6">
    <mergeCell ref="A1:L1"/>
    <mergeCell ref="A2:L2"/>
    <mergeCell ref="A3:L3"/>
    <mergeCell ref="A5:A6"/>
    <mergeCell ref="B5:B6"/>
    <mergeCell ref="C5:J5"/>
  </mergeCells>
  <pageMargins left="0.19685039370078741" right="0.19685039370078741" top="0.35433070866141736" bottom="0.15748031496062992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8"/>
  <sheetViews>
    <sheetView view="pageBreakPreview" zoomScale="73" zoomScaleNormal="100" zoomScaleSheetLayoutView="73" workbookViewId="0">
      <selection activeCell="E5" sqref="E5"/>
    </sheetView>
  </sheetViews>
  <sheetFormatPr defaultRowHeight="18.75" outlineLevelRow="6" x14ac:dyDescent="0.3"/>
  <cols>
    <col min="1" max="1" width="83.5703125" style="12" customWidth="1"/>
    <col min="2" max="2" width="8.42578125" style="12" customWidth="1"/>
    <col min="3" max="3" width="15.140625" style="12" customWidth="1"/>
    <col min="4" max="4" width="7.140625" style="12" customWidth="1"/>
    <col min="5" max="13" width="16" style="34" customWidth="1"/>
    <col min="14" max="14" width="14.5703125" style="12" customWidth="1"/>
    <col min="15" max="15" width="14.42578125" style="1" customWidth="1"/>
    <col min="16" max="264" width="9.140625" style="1"/>
    <col min="265" max="265" width="76.28515625" style="1" customWidth="1"/>
    <col min="266" max="266" width="7.7109375" style="1" customWidth="1"/>
    <col min="267" max="267" width="9.7109375" style="1" customWidth="1"/>
    <col min="268" max="268" width="7.7109375" style="1" customWidth="1"/>
    <col min="269" max="269" width="14.28515625" style="1" customWidth="1"/>
    <col min="270" max="520" width="9.140625" style="1"/>
    <col min="521" max="521" width="76.28515625" style="1" customWidth="1"/>
    <col min="522" max="522" width="7.7109375" style="1" customWidth="1"/>
    <col min="523" max="523" width="9.7109375" style="1" customWidth="1"/>
    <col min="524" max="524" width="7.7109375" style="1" customWidth="1"/>
    <col min="525" max="525" width="14.28515625" style="1" customWidth="1"/>
    <col min="526" max="776" width="9.140625" style="1"/>
    <col min="777" max="777" width="76.28515625" style="1" customWidth="1"/>
    <col min="778" max="778" width="7.7109375" style="1" customWidth="1"/>
    <col min="779" max="779" width="9.7109375" style="1" customWidth="1"/>
    <col min="780" max="780" width="7.7109375" style="1" customWidth="1"/>
    <col min="781" max="781" width="14.28515625" style="1" customWidth="1"/>
    <col min="782" max="1032" width="9.140625" style="1"/>
    <col min="1033" max="1033" width="76.28515625" style="1" customWidth="1"/>
    <col min="1034" max="1034" width="7.7109375" style="1" customWidth="1"/>
    <col min="1035" max="1035" width="9.7109375" style="1" customWidth="1"/>
    <col min="1036" max="1036" width="7.7109375" style="1" customWidth="1"/>
    <col min="1037" max="1037" width="14.28515625" style="1" customWidth="1"/>
    <col min="1038" max="1288" width="9.140625" style="1"/>
    <col min="1289" max="1289" width="76.28515625" style="1" customWidth="1"/>
    <col min="1290" max="1290" width="7.7109375" style="1" customWidth="1"/>
    <col min="1291" max="1291" width="9.7109375" style="1" customWidth="1"/>
    <col min="1292" max="1292" width="7.7109375" style="1" customWidth="1"/>
    <col min="1293" max="1293" width="14.28515625" style="1" customWidth="1"/>
    <col min="1294" max="1544" width="9.140625" style="1"/>
    <col min="1545" max="1545" width="76.28515625" style="1" customWidth="1"/>
    <col min="1546" max="1546" width="7.7109375" style="1" customWidth="1"/>
    <col min="1547" max="1547" width="9.7109375" style="1" customWidth="1"/>
    <col min="1548" max="1548" width="7.7109375" style="1" customWidth="1"/>
    <col min="1549" max="1549" width="14.28515625" style="1" customWidth="1"/>
    <col min="1550" max="1800" width="9.140625" style="1"/>
    <col min="1801" max="1801" width="76.28515625" style="1" customWidth="1"/>
    <col min="1802" max="1802" width="7.7109375" style="1" customWidth="1"/>
    <col min="1803" max="1803" width="9.7109375" style="1" customWidth="1"/>
    <col min="1804" max="1804" width="7.7109375" style="1" customWidth="1"/>
    <col min="1805" max="1805" width="14.28515625" style="1" customWidth="1"/>
    <col min="1806" max="2056" width="9.140625" style="1"/>
    <col min="2057" max="2057" width="76.28515625" style="1" customWidth="1"/>
    <col min="2058" max="2058" width="7.7109375" style="1" customWidth="1"/>
    <col min="2059" max="2059" width="9.7109375" style="1" customWidth="1"/>
    <col min="2060" max="2060" width="7.7109375" style="1" customWidth="1"/>
    <col min="2061" max="2061" width="14.28515625" style="1" customWidth="1"/>
    <col min="2062" max="2312" width="9.140625" style="1"/>
    <col min="2313" max="2313" width="76.28515625" style="1" customWidth="1"/>
    <col min="2314" max="2314" width="7.7109375" style="1" customWidth="1"/>
    <col min="2315" max="2315" width="9.7109375" style="1" customWidth="1"/>
    <col min="2316" max="2316" width="7.7109375" style="1" customWidth="1"/>
    <col min="2317" max="2317" width="14.28515625" style="1" customWidth="1"/>
    <col min="2318" max="2568" width="9.140625" style="1"/>
    <col min="2569" max="2569" width="76.28515625" style="1" customWidth="1"/>
    <col min="2570" max="2570" width="7.7109375" style="1" customWidth="1"/>
    <col min="2571" max="2571" width="9.7109375" style="1" customWidth="1"/>
    <col min="2572" max="2572" width="7.7109375" style="1" customWidth="1"/>
    <col min="2573" max="2573" width="14.28515625" style="1" customWidth="1"/>
    <col min="2574" max="2824" width="9.140625" style="1"/>
    <col min="2825" max="2825" width="76.28515625" style="1" customWidth="1"/>
    <col min="2826" max="2826" width="7.7109375" style="1" customWidth="1"/>
    <col min="2827" max="2827" width="9.7109375" style="1" customWidth="1"/>
    <col min="2828" max="2828" width="7.7109375" style="1" customWidth="1"/>
    <col min="2829" max="2829" width="14.28515625" style="1" customWidth="1"/>
    <col min="2830" max="3080" width="9.140625" style="1"/>
    <col min="3081" max="3081" width="76.28515625" style="1" customWidth="1"/>
    <col min="3082" max="3082" width="7.7109375" style="1" customWidth="1"/>
    <col min="3083" max="3083" width="9.7109375" style="1" customWidth="1"/>
    <col min="3084" max="3084" width="7.7109375" style="1" customWidth="1"/>
    <col min="3085" max="3085" width="14.28515625" style="1" customWidth="1"/>
    <col min="3086" max="3336" width="9.140625" style="1"/>
    <col min="3337" max="3337" width="76.28515625" style="1" customWidth="1"/>
    <col min="3338" max="3338" width="7.7109375" style="1" customWidth="1"/>
    <col min="3339" max="3339" width="9.7109375" style="1" customWidth="1"/>
    <col min="3340" max="3340" width="7.7109375" style="1" customWidth="1"/>
    <col min="3341" max="3341" width="14.28515625" style="1" customWidth="1"/>
    <col min="3342" max="3592" width="9.140625" style="1"/>
    <col min="3593" max="3593" width="76.28515625" style="1" customWidth="1"/>
    <col min="3594" max="3594" width="7.7109375" style="1" customWidth="1"/>
    <col min="3595" max="3595" width="9.7109375" style="1" customWidth="1"/>
    <col min="3596" max="3596" width="7.7109375" style="1" customWidth="1"/>
    <col min="3597" max="3597" width="14.28515625" style="1" customWidth="1"/>
    <col min="3598" max="3848" width="9.140625" style="1"/>
    <col min="3849" max="3849" width="76.28515625" style="1" customWidth="1"/>
    <col min="3850" max="3850" width="7.7109375" style="1" customWidth="1"/>
    <col min="3851" max="3851" width="9.7109375" style="1" customWidth="1"/>
    <col min="3852" max="3852" width="7.7109375" style="1" customWidth="1"/>
    <col min="3853" max="3853" width="14.28515625" style="1" customWidth="1"/>
    <col min="3854" max="4104" width="9.140625" style="1"/>
    <col min="4105" max="4105" width="76.28515625" style="1" customWidth="1"/>
    <col min="4106" max="4106" width="7.7109375" style="1" customWidth="1"/>
    <col min="4107" max="4107" width="9.7109375" style="1" customWidth="1"/>
    <col min="4108" max="4108" width="7.7109375" style="1" customWidth="1"/>
    <col min="4109" max="4109" width="14.28515625" style="1" customWidth="1"/>
    <col min="4110" max="4360" width="9.140625" style="1"/>
    <col min="4361" max="4361" width="76.28515625" style="1" customWidth="1"/>
    <col min="4362" max="4362" width="7.7109375" style="1" customWidth="1"/>
    <col min="4363" max="4363" width="9.7109375" style="1" customWidth="1"/>
    <col min="4364" max="4364" width="7.7109375" style="1" customWidth="1"/>
    <col min="4365" max="4365" width="14.28515625" style="1" customWidth="1"/>
    <col min="4366" max="4616" width="9.140625" style="1"/>
    <col min="4617" max="4617" width="76.28515625" style="1" customWidth="1"/>
    <col min="4618" max="4618" width="7.7109375" style="1" customWidth="1"/>
    <col min="4619" max="4619" width="9.7109375" style="1" customWidth="1"/>
    <col min="4620" max="4620" width="7.7109375" style="1" customWidth="1"/>
    <col min="4621" max="4621" width="14.28515625" style="1" customWidth="1"/>
    <col min="4622" max="4872" width="9.140625" style="1"/>
    <col min="4873" max="4873" width="76.28515625" style="1" customWidth="1"/>
    <col min="4874" max="4874" width="7.7109375" style="1" customWidth="1"/>
    <col min="4875" max="4875" width="9.7109375" style="1" customWidth="1"/>
    <col min="4876" max="4876" width="7.7109375" style="1" customWidth="1"/>
    <col min="4877" max="4877" width="14.28515625" style="1" customWidth="1"/>
    <col min="4878" max="5128" width="9.140625" style="1"/>
    <col min="5129" max="5129" width="76.28515625" style="1" customWidth="1"/>
    <col min="5130" max="5130" width="7.7109375" style="1" customWidth="1"/>
    <col min="5131" max="5131" width="9.7109375" style="1" customWidth="1"/>
    <col min="5132" max="5132" width="7.7109375" style="1" customWidth="1"/>
    <col min="5133" max="5133" width="14.28515625" style="1" customWidth="1"/>
    <col min="5134" max="5384" width="9.140625" style="1"/>
    <col min="5385" max="5385" width="76.28515625" style="1" customWidth="1"/>
    <col min="5386" max="5386" width="7.7109375" style="1" customWidth="1"/>
    <col min="5387" max="5387" width="9.7109375" style="1" customWidth="1"/>
    <col min="5388" max="5388" width="7.7109375" style="1" customWidth="1"/>
    <col min="5389" max="5389" width="14.28515625" style="1" customWidth="1"/>
    <col min="5390" max="5640" width="9.140625" style="1"/>
    <col min="5641" max="5641" width="76.28515625" style="1" customWidth="1"/>
    <col min="5642" max="5642" width="7.7109375" style="1" customWidth="1"/>
    <col min="5643" max="5643" width="9.7109375" style="1" customWidth="1"/>
    <col min="5644" max="5644" width="7.7109375" style="1" customWidth="1"/>
    <col min="5645" max="5645" width="14.28515625" style="1" customWidth="1"/>
    <col min="5646" max="5896" width="9.140625" style="1"/>
    <col min="5897" max="5897" width="76.28515625" style="1" customWidth="1"/>
    <col min="5898" max="5898" width="7.7109375" style="1" customWidth="1"/>
    <col min="5899" max="5899" width="9.7109375" style="1" customWidth="1"/>
    <col min="5900" max="5900" width="7.7109375" style="1" customWidth="1"/>
    <col min="5901" max="5901" width="14.28515625" style="1" customWidth="1"/>
    <col min="5902" max="6152" width="9.140625" style="1"/>
    <col min="6153" max="6153" width="76.28515625" style="1" customWidth="1"/>
    <col min="6154" max="6154" width="7.7109375" style="1" customWidth="1"/>
    <col min="6155" max="6155" width="9.7109375" style="1" customWidth="1"/>
    <col min="6156" max="6156" width="7.7109375" style="1" customWidth="1"/>
    <col min="6157" max="6157" width="14.28515625" style="1" customWidth="1"/>
    <col min="6158" max="6408" width="9.140625" style="1"/>
    <col min="6409" max="6409" width="76.28515625" style="1" customWidth="1"/>
    <col min="6410" max="6410" width="7.7109375" style="1" customWidth="1"/>
    <col min="6411" max="6411" width="9.7109375" style="1" customWidth="1"/>
    <col min="6412" max="6412" width="7.7109375" style="1" customWidth="1"/>
    <col min="6413" max="6413" width="14.28515625" style="1" customWidth="1"/>
    <col min="6414" max="6664" width="9.140625" style="1"/>
    <col min="6665" max="6665" width="76.28515625" style="1" customWidth="1"/>
    <col min="6666" max="6666" width="7.7109375" style="1" customWidth="1"/>
    <col min="6667" max="6667" width="9.7109375" style="1" customWidth="1"/>
    <col min="6668" max="6668" width="7.7109375" style="1" customWidth="1"/>
    <col min="6669" max="6669" width="14.28515625" style="1" customWidth="1"/>
    <col min="6670" max="6920" width="9.140625" style="1"/>
    <col min="6921" max="6921" width="76.28515625" style="1" customWidth="1"/>
    <col min="6922" max="6922" width="7.7109375" style="1" customWidth="1"/>
    <col min="6923" max="6923" width="9.7109375" style="1" customWidth="1"/>
    <col min="6924" max="6924" width="7.7109375" style="1" customWidth="1"/>
    <col min="6925" max="6925" width="14.28515625" style="1" customWidth="1"/>
    <col min="6926" max="7176" width="9.140625" style="1"/>
    <col min="7177" max="7177" width="76.28515625" style="1" customWidth="1"/>
    <col min="7178" max="7178" width="7.7109375" style="1" customWidth="1"/>
    <col min="7179" max="7179" width="9.7109375" style="1" customWidth="1"/>
    <col min="7180" max="7180" width="7.7109375" style="1" customWidth="1"/>
    <col min="7181" max="7181" width="14.28515625" style="1" customWidth="1"/>
    <col min="7182" max="7432" width="9.140625" style="1"/>
    <col min="7433" max="7433" width="76.28515625" style="1" customWidth="1"/>
    <col min="7434" max="7434" width="7.7109375" style="1" customWidth="1"/>
    <col min="7435" max="7435" width="9.7109375" style="1" customWidth="1"/>
    <col min="7436" max="7436" width="7.7109375" style="1" customWidth="1"/>
    <col min="7437" max="7437" width="14.28515625" style="1" customWidth="1"/>
    <col min="7438" max="7688" width="9.140625" style="1"/>
    <col min="7689" max="7689" width="76.28515625" style="1" customWidth="1"/>
    <col min="7690" max="7690" width="7.7109375" style="1" customWidth="1"/>
    <col min="7691" max="7691" width="9.7109375" style="1" customWidth="1"/>
    <col min="7692" max="7692" width="7.7109375" style="1" customWidth="1"/>
    <col min="7693" max="7693" width="14.28515625" style="1" customWidth="1"/>
    <col min="7694" max="7944" width="9.140625" style="1"/>
    <col min="7945" max="7945" width="76.28515625" style="1" customWidth="1"/>
    <col min="7946" max="7946" width="7.7109375" style="1" customWidth="1"/>
    <col min="7947" max="7947" width="9.7109375" style="1" customWidth="1"/>
    <col min="7948" max="7948" width="7.7109375" style="1" customWidth="1"/>
    <col min="7949" max="7949" width="14.28515625" style="1" customWidth="1"/>
    <col min="7950" max="8200" width="9.140625" style="1"/>
    <col min="8201" max="8201" width="76.28515625" style="1" customWidth="1"/>
    <col min="8202" max="8202" width="7.7109375" style="1" customWidth="1"/>
    <col min="8203" max="8203" width="9.7109375" style="1" customWidth="1"/>
    <col min="8204" max="8204" width="7.7109375" style="1" customWidth="1"/>
    <col min="8205" max="8205" width="14.28515625" style="1" customWidth="1"/>
    <col min="8206" max="8456" width="9.140625" style="1"/>
    <col min="8457" max="8457" width="76.28515625" style="1" customWidth="1"/>
    <col min="8458" max="8458" width="7.7109375" style="1" customWidth="1"/>
    <col min="8459" max="8459" width="9.7109375" style="1" customWidth="1"/>
    <col min="8460" max="8460" width="7.7109375" style="1" customWidth="1"/>
    <col min="8461" max="8461" width="14.28515625" style="1" customWidth="1"/>
    <col min="8462" max="8712" width="9.140625" style="1"/>
    <col min="8713" max="8713" width="76.28515625" style="1" customWidth="1"/>
    <col min="8714" max="8714" width="7.7109375" style="1" customWidth="1"/>
    <col min="8715" max="8715" width="9.7109375" style="1" customWidth="1"/>
    <col min="8716" max="8716" width="7.7109375" style="1" customWidth="1"/>
    <col min="8717" max="8717" width="14.28515625" style="1" customWidth="1"/>
    <col min="8718" max="8968" width="9.140625" style="1"/>
    <col min="8969" max="8969" width="76.28515625" style="1" customWidth="1"/>
    <col min="8970" max="8970" width="7.7109375" style="1" customWidth="1"/>
    <col min="8971" max="8971" width="9.7109375" style="1" customWidth="1"/>
    <col min="8972" max="8972" width="7.7109375" style="1" customWidth="1"/>
    <col min="8973" max="8973" width="14.28515625" style="1" customWidth="1"/>
    <col min="8974" max="9224" width="9.140625" style="1"/>
    <col min="9225" max="9225" width="76.28515625" style="1" customWidth="1"/>
    <col min="9226" max="9226" width="7.7109375" style="1" customWidth="1"/>
    <col min="9227" max="9227" width="9.7109375" style="1" customWidth="1"/>
    <col min="9228" max="9228" width="7.7109375" style="1" customWidth="1"/>
    <col min="9229" max="9229" width="14.28515625" style="1" customWidth="1"/>
    <col min="9230" max="9480" width="9.140625" style="1"/>
    <col min="9481" max="9481" width="76.28515625" style="1" customWidth="1"/>
    <col min="9482" max="9482" width="7.7109375" style="1" customWidth="1"/>
    <col min="9483" max="9483" width="9.7109375" style="1" customWidth="1"/>
    <col min="9484" max="9484" width="7.7109375" style="1" customWidth="1"/>
    <col min="9485" max="9485" width="14.28515625" style="1" customWidth="1"/>
    <col min="9486" max="9736" width="9.140625" style="1"/>
    <col min="9737" max="9737" width="76.28515625" style="1" customWidth="1"/>
    <col min="9738" max="9738" width="7.7109375" style="1" customWidth="1"/>
    <col min="9739" max="9739" width="9.7109375" style="1" customWidth="1"/>
    <col min="9740" max="9740" width="7.7109375" style="1" customWidth="1"/>
    <col min="9741" max="9741" width="14.28515625" style="1" customWidth="1"/>
    <col min="9742" max="9992" width="9.140625" style="1"/>
    <col min="9993" max="9993" width="76.28515625" style="1" customWidth="1"/>
    <col min="9994" max="9994" width="7.7109375" style="1" customWidth="1"/>
    <col min="9995" max="9995" width="9.7109375" style="1" customWidth="1"/>
    <col min="9996" max="9996" width="7.7109375" style="1" customWidth="1"/>
    <col min="9997" max="9997" width="14.28515625" style="1" customWidth="1"/>
    <col min="9998" max="10248" width="9.140625" style="1"/>
    <col min="10249" max="10249" width="76.28515625" style="1" customWidth="1"/>
    <col min="10250" max="10250" width="7.7109375" style="1" customWidth="1"/>
    <col min="10251" max="10251" width="9.7109375" style="1" customWidth="1"/>
    <col min="10252" max="10252" width="7.7109375" style="1" customWidth="1"/>
    <col min="10253" max="10253" width="14.28515625" style="1" customWidth="1"/>
    <col min="10254" max="10504" width="9.140625" style="1"/>
    <col min="10505" max="10505" width="76.28515625" style="1" customWidth="1"/>
    <col min="10506" max="10506" width="7.7109375" style="1" customWidth="1"/>
    <col min="10507" max="10507" width="9.7109375" style="1" customWidth="1"/>
    <col min="10508" max="10508" width="7.7109375" style="1" customWidth="1"/>
    <col min="10509" max="10509" width="14.28515625" style="1" customWidth="1"/>
    <col min="10510" max="10760" width="9.140625" style="1"/>
    <col min="10761" max="10761" width="76.28515625" style="1" customWidth="1"/>
    <col min="10762" max="10762" width="7.7109375" style="1" customWidth="1"/>
    <col min="10763" max="10763" width="9.7109375" style="1" customWidth="1"/>
    <col min="10764" max="10764" width="7.7109375" style="1" customWidth="1"/>
    <col min="10765" max="10765" width="14.28515625" style="1" customWidth="1"/>
    <col min="10766" max="11016" width="9.140625" style="1"/>
    <col min="11017" max="11017" width="76.28515625" style="1" customWidth="1"/>
    <col min="11018" max="11018" width="7.7109375" style="1" customWidth="1"/>
    <col min="11019" max="11019" width="9.7109375" style="1" customWidth="1"/>
    <col min="11020" max="11020" width="7.7109375" style="1" customWidth="1"/>
    <col min="11021" max="11021" width="14.28515625" style="1" customWidth="1"/>
    <col min="11022" max="11272" width="9.140625" style="1"/>
    <col min="11273" max="11273" width="76.28515625" style="1" customWidth="1"/>
    <col min="11274" max="11274" width="7.7109375" style="1" customWidth="1"/>
    <col min="11275" max="11275" width="9.7109375" style="1" customWidth="1"/>
    <col min="11276" max="11276" width="7.7109375" style="1" customWidth="1"/>
    <col min="11277" max="11277" width="14.28515625" style="1" customWidth="1"/>
    <col min="11278" max="11528" width="9.140625" style="1"/>
    <col min="11529" max="11529" width="76.28515625" style="1" customWidth="1"/>
    <col min="11530" max="11530" width="7.7109375" style="1" customWidth="1"/>
    <col min="11531" max="11531" width="9.7109375" style="1" customWidth="1"/>
    <col min="11532" max="11532" width="7.7109375" style="1" customWidth="1"/>
    <col min="11533" max="11533" width="14.28515625" style="1" customWidth="1"/>
    <col min="11534" max="11784" width="9.140625" style="1"/>
    <col min="11785" max="11785" width="76.28515625" style="1" customWidth="1"/>
    <col min="11786" max="11786" width="7.7109375" style="1" customWidth="1"/>
    <col min="11787" max="11787" width="9.7109375" style="1" customWidth="1"/>
    <col min="11788" max="11788" width="7.7109375" style="1" customWidth="1"/>
    <col min="11789" max="11789" width="14.28515625" style="1" customWidth="1"/>
    <col min="11790" max="12040" width="9.140625" style="1"/>
    <col min="12041" max="12041" width="76.28515625" style="1" customWidth="1"/>
    <col min="12042" max="12042" width="7.7109375" style="1" customWidth="1"/>
    <col min="12043" max="12043" width="9.7109375" style="1" customWidth="1"/>
    <col min="12044" max="12044" width="7.7109375" style="1" customWidth="1"/>
    <col min="12045" max="12045" width="14.28515625" style="1" customWidth="1"/>
    <col min="12046" max="12296" width="9.140625" style="1"/>
    <col min="12297" max="12297" width="76.28515625" style="1" customWidth="1"/>
    <col min="12298" max="12298" width="7.7109375" style="1" customWidth="1"/>
    <col min="12299" max="12299" width="9.7109375" style="1" customWidth="1"/>
    <col min="12300" max="12300" width="7.7109375" style="1" customWidth="1"/>
    <col min="12301" max="12301" width="14.28515625" style="1" customWidth="1"/>
    <col min="12302" max="12552" width="9.140625" style="1"/>
    <col min="12553" max="12553" width="76.28515625" style="1" customWidth="1"/>
    <col min="12554" max="12554" width="7.7109375" style="1" customWidth="1"/>
    <col min="12555" max="12555" width="9.7109375" style="1" customWidth="1"/>
    <col min="12556" max="12556" width="7.7109375" style="1" customWidth="1"/>
    <col min="12557" max="12557" width="14.28515625" style="1" customWidth="1"/>
    <col min="12558" max="12808" width="9.140625" style="1"/>
    <col min="12809" max="12809" width="76.28515625" style="1" customWidth="1"/>
    <col min="12810" max="12810" width="7.7109375" style="1" customWidth="1"/>
    <col min="12811" max="12811" width="9.7109375" style="1" customWidth="1"/>
    <col min="12812" max="12812" width="7.7109375" style="1" customWidth="1"/>
    <col min="12813" max="12813" width="14.28515625" style="1" customWidth="1"/>
    <col min="12814" max="13064" width="9.140625" style="1"/>
    <col min="13065" max="13065" width="76.28515625" style="1" customWidth="1"/>
    <col min="13066" max="13066" width="7.7109375" style="1" customWidth="1"/>
    <col min="13067" max="13067" width="9.7109375" style="1" customWidth="1"/>
    <col min="13068" max="13068" width="7.7109375" style="1" customWidth="1"/>
    <col min="13069" max="13069" width="14.28515625" style="1" customWidth="1"/>
    <col min="13070" max="13320" width="9.140625" style="1"/>
    <col min="13321" max="13321" width="76.28515625" style="1" customWidth="1"/>
    <col min="13322" max="13322" width="7.7109375" style="1" customWidth="1"/>
    <col min="13323" max="13323" width="9.7109375" style="1" customWidth="1"/>
    <col min="13324" max="13324" width="7.7109375" style="1" customWidth="1"/>
    <col min="13325" max="13325" width="14.28515625" style="1" customWidth="1"/>
    <col min="13326" max="13576" width="9.140625" style="1"/>
    <col min="13577" max="13577" width="76.28515625" style="1" customWidth="1"/>
    <col min="13578" max="13578" width="7.7109375" style="1" customWidth="1"/>
    <col min="13579" max="13579" width="9.7109375" style="1" customWidth="1"/>
    <col min="13580" max="13580" width="7.7109375" style="1" customWidth="1"/>
    <col min="13581" max="13581" width="14.28515625" style="1" customWidth="1"/>
    <col min="13582" max="13832" width="9.140625" style="1"/>
    <col min="13833" max="13833" width="76.28515625" style="1" customWidth="1"/>
    <col min="13834" max="13834" width="7.7109375" style="1" customWidth="1"/>
    <col min="13835" max="13835" width="9.7109375" style="1" customWidth="1"/>
    <col min="13836" max="13836" width="7.7109375" style="1" customWidth="1"/>
    <col min="13837" max="13837" width="14.28515625" style="1" customWidth="1"/>
    <col min="13838" max="14088" width="9.140625" style="1"/>
    <col min="14089" max="14089" width="76.28515625" style="1" customWidth="1"/>
    <col min="14090" max="14090" width="7.7109375" style="1" customWidth="1"/>
    <col min="14091" max="14091" width="9.7109375" style="1" customWidth="1"/>
    <col min="14092" max="14092" width="7.7109375" style="1" customWidth="1"/>
    <col min="14093" max="14093" width="14.28515625" style="1" customWidth="1"/>
    <col min="14094" max="14344" width="9.140625" style="1"/>
    <col min="14345" max="14345" width="76.28515625" style="1" customWidth="1"/>
    <col min="14346" max="14346" width="7.7109375" style="1" customWidth="1"/>
    <col min="14347" max="14347" width="9.7109375" style="1" customWidth="1"/>
    <col min="14348" max="14348" width="7.7109375" style="1" customWidth="1"/>
    <col min="14349" max="14349" width="14.28515625" style="1" customWidth="1"/>
    <col min="14350" max="14600" width="9.140625" style="1"/>
    <col min="14601" max="14601" width="76.28515625" style="1" customWidth="1"/>
    <col min="14602" max="14602" width="7.7109375" style="1" customWidth="1"/>
    <col min="14603" max="14603" width="9.7109375" style="1" customWidth="1"/>
    <col min="14604" max="14604" width="7.7109375" style="1" customWidth="1"/>
    <col min="14605" max="14605" width="14.28515625" style="1" customWidth="1"/>
    <col min="14606" max="14856" width="9.140625" style="1"/>
    <col min="14857" max="14857" width="76.28515625" style="1" customWidth="1"/>
    <col min="14858" max="14858" width="7.7109375" style="1" customWidth="1"/>
    <col min="14859" max="14859" width="9.7109375" style="1" customWidth="1"/>
    <col min="14860" max="14860" width="7.7109375" style="1" customWidth="1"/>
    <col min="14861" max="14861" width="14.28515625" style="1" customWidth="1"/>
    <col min="14862" max="15112" width="9.140625" style="1"/>
    <col min="15113" max="15113" width="76.28515625" style="1" customWidth="1"/>
    <col min="15114" max="15114" width="7.7109375" style="1" customWidth="1"/>
    <col min="15115" max="15115" width="9.7109375" style="1" customWidth="1"/>
    <col min="15116" max="15116" width="7.7109375" style="1" customWidth="1"/>
    <col min="15117" max="15117" width="14.28515625" style="1" customWidth="1"/>
    <col min="15118" max="15368" width="9.140625" style="1"/>
    <col min="15369" max="15369" width="76.28515625" style="1" customWidth="1"/>
    <col min="15370" max="15370" width="7.7109375" style="1" customWidth="1"/>
    <col min="15371" max="15371" width="9.7109375" style="1" customWidth="1"/>
    <col min="15372" max="15372" width="7.7109375" style="1" customWidth="1"/>
    <col min="15373" max="15373" width="14.28515625" style="1" customWidth="1"/>
    <col min="15374" max="15624" width="9.140625" style="1"/>
    <col min="15625" max="15625" width="76.28515625" style="1" customWidth="1"/>
    <col min="15626" max="15626" width="7.7109375" style="1" customWidth="1"/>
    <col min="15627" max="15627" width="9.7109375" style="1" customWidth="1"/>
    <col min="15628" max="15628" width="7.7109375" style="1" customWidth="1"/>
    <col min="15629" max="15629" width="14.28515625" style="1" customWidth="1"/>
    <col min="15630" max="15880" width="9.140625" style="1"/>
    <col min="15881" max="15881" width="76.28515625" style="1" customWidth="1"/>
    <col min="15882" max="15882" width="7.7109375" style="1" customWidth="1"/>
    <col min="15883" max="15883" width="9.7109375" style="1" customWidth="1"/>
    <col min="15884" max="15884" width="7.7109375" style="1" customWidth="1"/>
    <col min="15885" max="15885" width="14.28515625" style="1" customWidth="1"/>
    <col min="15886" max="16136" width="9.140625" style="1"/>
    <col min="16137" max="16137" width="76.28515625" style="1" customWidth="1"/>
    <col min="16138" max="16138" width="7.7109375" style="1" customWidth="1"/>
    <col min="16139" max="16139" width="9.7109375" style="1" customWidth="1"/>
    <col min="16140" max="16140" width="7.7109375" style="1" customWidth="1"/>
    <col min="16141" max="16141" width="14.28515625" style="1" customWidth="1"/>
    <col min="16142" max="16384" width="9.140625" style="1"/>
  </cols>
  <sheetData>
    <row r="1" spans="1:15" x14ac:dyDescent="0.3">
      <c r="A1" s="42" t="s">
        <v>384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.75" customHeight="1" x14ac:dyDescent="0.3">
      <c r="A2" s="43" t="s">
        <v>385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3">
      <c r="A3" s="4"/>
      <c r="B3" s="13"/>
      <c r="C3" s="13"/>
      <c r="D3" s="13"/>
      <c r="E3" s="35"/>
      <c r="F3" s="35"/>
      <c r="G3" s="35"/>
      <c r="H3" s="35"/>
      <c r="I3" s="35"/>
      <c r="J3" s="35"/>
      <c r="K3" s="35"/>
      <c r="L3" s="35"/>
      <c r="M3" s="35"/>
      <c r="N3" s="1"/>
      <c r="O3" s="33" t="s">
        <v>205</v>
      </c>
    </row>
    <row r="4" spans="1:15" x14ac:dyDescent="0.3">
      <c r="A4" s="44" t="s">
        <v>0</v>
      </c>
      <c r="B4" s="44" t="s">
        <v>1</v>
      </c>
      <c r="C4" s="44" t="s">
        <v>2</v>
      </c>
      <c r="D4" s="44" t="s">
        <v>3</v>
      </c>
      <c r="E4" s="46" t="s">
        <v>399</v>
      </c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37.5" x14ac:dyDescent="0.25">
      <c r="A5" s="45"/>
      <c r="B5" s="45"/>
      <c r="C5" s="45"/>
      <c r="D5" s="45"/>
      <c r="E5" s="39" t="s">
        <v>386</v>
      </c>
      <c r="F5" s="39" t="s">
        <v>387</v>
      </c>
      <c r="G5" s="39" t="s">
        <v>390</v>
      </c>
      <c r="H5" s="39" t="s">
        <v>391</v>
      </c>
      <c r="I5" s="39" t="s">
        <v>392</v>
      </c>
      <c r="J5" s="39" t="s">
        <v>393</v>
      </c>
      <c r="K5" s="39" t="s">
        <v>394</v>
      </c>
      <c r="L5" s="39" t="s">
        <v>395</v>
      </c>
      <c r="M5" s="39" t="s">
        <v>396</v>
      </c>
      <c r="N5" s="32" t="s">
        <v>397</v>
      </c>
      <c r="O5" s="32" t="s">
        <v>398</v>
      </c>
    </row>
    <row r="6" spans="1:15" s="2" customFormat="1" x14ac:dyDescent="0.25">
      <c r="A6" s="5" t="s">
        <v>5</v>
      </c>
      <c r="B6" s="6" t="s">
        <v>6</v>
      </c>
      <c r="C6" s="6" t="s">
        <v>144</v>
      </c>
      <c r="D6" s="6" t="s">
        <v>4</v>
      </c>
      <c r="E6" s="20">
        <f>E7+E12+E34+E27+E40+E55+E60+E65</f>
        <v>64578.517000000007</v>
      </c>
      <c r="F6" s="20">
        <f t="shared" ref="F6:M6" si="0">F7+F12+F34+F27+F40+F55+F60+F65</f>
        <v>65304.976999999999</v>
      </c>
      <c r="G6" s="20">
        <f t="shared" si="0"/>
        <v>65987.785999999993</v>
      </c>
      <c r="H6" s="20">
        <f t="shared" si="0"/>
        <v>66161.285999999993</v>
      </c>
      <c r="I6" s="20">
        <f t="shared" si="0"/>
        <v>66991.445999999996</v>
      </c>
      <c r="J6" s="20">
        <f t="shared" si="0"/>
        <v>67571.546000000002</v>
      </c>
      <c r="K6" s="20">
        <f t="shared" si="0"/>
        <v>67209.440000000002</v>
      </c>
      <c r="L6" s="20">
        <f t="shared" si="0"/>
        <v>69589.440000000002</v>
      </c>
      <c r="M6" s="20">
        <f t="shared" si="0"/>
        <v>75870.018000000011</v>
      </c>
      <c r="N6" s="20">
        <f>N7+N12+N34+N27+N40+N55+N60+N65</f>
        <v>80278.644</v>
      </c>
      <c r="O6" s="20">
        <f>O7+O12+O34+O27+O40+O55+O60+O65</f>
        <v>85182.952000000005</v>
      </c>
    </row>
    <row r="7" spans="1:15" ht="37.5" outlineLevel="1" x14ac:dyDescent="0.25">
      <c r="A7" s="7" t="s">
        <v>36</v>
      </c>
      <c r="B7" s="8" t="s">
        <v>37</v>
      </c>
      <c r="C7" s="8" t="s">
        <v>144</v>
      </c>
      <c r="D7" s="8" t="s">
        <v>4</v>
      </c>
      <c r="E7" s="21">
        <f t="shared" ref="E7:O10" si="1">E8</f>
        <v>2135.65</v>
      </c>
      <c r="F7" s="21">
        <f t="shared" si="1"/>
        <v>2135.65</v>
      </c>
      <c r="G7" s="21">
        <f t="shared" si="1"/>
        <v>1899.9069999999999</v>
      </c>
      <c r="H7" s="21">
        <f t="shared" si="1"/>
        <v>1899.9069999999999</v>
      </c>
      <c r="I7" s="21">
        <f t="shared" si="1"/>
        <v>1899.9069999999999</v>
      </c>
      <c r="J7" s="21">
        <f t="shared" si="1"/>
        <v>1899.9069999999999</v>
      </c>
      <c r="K7" s="21">
        <f t="shared" si="1"/>
        <v>1899.9069999999999</v>
      </c>
      <c r="L7" s="21">
        <f t="shared" si="1"/>
        <v>1899.9069999999999</v>
      </c>
      <c r="M7" s="21">
        <f t="shared" si="1"/>
        <v>1752.5329999999999</v>
      </c>
      <c r="N7" s="21">
        <f t="shared" si="1"/>
        <v>1752.5329999999999</v>
      </c>
      <c r="O7" s="21">
        <f t="shared" si="1"/>
        <v>1667.367</v>
      </c>
    </row>
    <row r="8" spans="1:15" outlineLevel="2" x14ac:dyDescent="0.25">
      <c r="A8" s="7" t="s">
        <v>196</v>
      </c>
      <c r="B8" s="8" t="s">
        <v>37</v>
      </c>
      <c r="C8" s="8" t="s">
        <v>145</v>
      </c>
      <c r="D8" s="8" t="s">
        <v>4</v>
      </c>
      <c r="E8" s="21">
        <f t="shared" si="1"/>
        <v>2135.65</v>
      </c>
      <c r="F8" s="21">
        <f t="shared" si="1"/>
        <v>2135.65</v>
      </c>
      <c r="G8" s="21">
        <f t="shared" si="1"/>
        <v>1899.9069999999999</v>
      </c>
      <c r="H8" s="21">
        <f t="shared" si="1"/>
        <v>1899.9069999999999</v>
      </c>
      <c r="I8" s="21">
        <f t="shared" si="1"/>
        <v>1899.9069999999999</v>
      </c>
      <c r="J8" s="21">
        <f t="shared" si="1"/>
        <v>1899.9069999999999</v>
      </c>
      <c r="K8" s="21">
        <f t="shared" si="1"/>
        <v>1899.9069999999999</v>
      </c>
      <c r="L8" s="21">
        <f t="shared" si="1"/>
        <v>1899.9069999999999</v>
      </c>
      <c r="M8" s="21">
        <f t="shared" si="1"/>
        <v>1752.5329999999999</v>
      </c>
      <c r="N8" s="21">
        <f t="shared" si="1"/>
        <v>1752.5329999999999</v>
      </c>
      <c r="O8" s="21">
        <f t="shared" si="1"/>
        <v>1667.367</v>
      </c>
    </row>
    <row r="9" spans="1:15" outlineLevel="4" x14ac:dyDescent="0.25">
      <c r="A9" s="7" t="s">
        <v>38</v>
      </c>
      <c r="B9" s="8" t="s">
        <v>37</v>
      </c>
      <c r="C9" s="8" t="s">
        <v>152</v>
      </c>
      <c r="D9" s="8" t="s">
        <v>4</v>
      </c>
      <c r="E9" s="21">
        <f t="shared" si="1"/>
        <v>2135.65</v>
      </c>
      <c r="F9" s="21">
        <f t="shared" si="1"/>
        <v>2135.65</v>
      </c>
      <c r="G9" s="21">
        <f t="shared" si="1"/>
        <v>1899.9069999999999</v>
      </c>
      <c r="H9" s="21">
        <f t="shared" si="1"/>
        <v>1899.9069999999999</v>
      </c>
      <c r="I9" s="21">
        <f t="shared" si="1"/>
        <v>1899.9069999999999</v>
      </c>
      <c r="J9" s="21">
        <f t="shared" si="1"/>
        <v>1899.9069999999999</v>
      </c>
      <c r="K9" s="21">
        <f t="shared" si="1"/>
        <v>1899.9069999999999</v>
      </c>
      <c r="L9" s="21">
        <f t="shared" si="1"/>
        <v>1899.9069999999999</v>
      </c>
      <c r="M9" s="21">
        <f t="shared" si="1"/>
        <v>1752.5329999999999</v>
      </c>
      <c r="N9" s="21">
        <f t="shared" si="1"/>
        <v>1752.5329999999999</v>
      </c>
      <c r="O9" s="21">
        <f t="shared" si="1"/>
        <v>1667.367</v>
      </c>
    </row>
    <row r="10" spans="1:15" ht="75" outlineLevel="5" x14ac:dyDescent="0.25">
      <c r="A10" s="7" t="s">
        <v>10</v>
      </c>
      <c r="B10" s="8" t="s">
        <v>37</v>
      </c>
      <c r="C10" s="8" t="s">
        <v>152</v>
      </c>
      <c r="D10" s="8" t="s">
        <v>11</v>
      </c>
      <c r="E10" s="21">
        <f t="shared" si="1"/>
        <v>2135.65</v>
      </c>
      <c r="F10" s="21">
        <f t="shared" si="1"/>
        <v>2135.65</v>
      </c>
      <c r="G10" s="21">
        <f t="shared" si="1"/>
        <v>1899.9069999999999</v>
      </c>
      <c r="H10" s="21">
        <f t="shared" si="1"/>
        <v>1899.9069999999999</v>
      </c>
      <c r="I10" s="21">
        <f t="shared" si="1"/>
        <v>1899.9069999999999</v>
      </c>
      <c r="J10" s="21">
        <f t="shared" si="1"/>
        <v>1899.9069999999999</v>
      </c>
      <c r="K10" s="21">
        <f t="shared" si="1"/>
        <v>1899.9069999999999</v>
      </c>
      <c r="L10" s="21">
        <f t="shared" si="1"/>
        <v>1899.9069999999999</v>
      </c>
      <c r="M10" s="21">
        <f t="shared" si="1"/>
        <v>1752.5329999999999</v>
      </c>
      <c r="N10" s="21">
        <f t="shared" si="1"/>
        <v>1752.5329999999999</v>
      </c>
      <c r="O10" s="21">
        <f t="shared" si="1"/>
        <v>1667.367</v>
      </c>
    </row>
    <row r="11" spans="1:15" ht="37.5" outlineLevel="6" x14ac:dyDescent="0.25">
      <c r="A11" s="7" t="s">
        <v>12</v>
      </c>
      <c r="B11" s="8" t="s">
        <v>37</v>
      </c>
      <c r="C11" s="8" t="s">
        <v>152</v>
      </c>
      <c r="D11" s="8" t="s">
        <v>13</v>
      </c>
      <c r="E11" s="21">
        <v>2135.65</v>
      </c>
      <c r="F11" s="21">
        <v>2135.65</v>
      </c>
      <c r="G11" s="21">
        <v>1899.9069999999999</v>
      </c>
      <c r="H11" s="21">
        <v>1899.9069999999999</v>
      </c>
      <c r="I11" s="21">
        <v>1899.9069999999999</v>
      </c>
      <c r="J11" s="21">
        <v>1899.9069999999999</v>
      </c>
      <c r="K11" s="21">
        <v>1899.9069999999999</v>
      </c>
      <c r="L11" s="21">
        <v>1899.9069999999999</v>
      </c>
      <c r="M11" s="21">
        <v>1752.5329999999999</v>
      </c>
      <c r="N11" s="21">
        <v>1752.5329999999999</v>
      </c>
      <c r="O11" s="21">
        <v>1667.367</v>
      </c>
    </row>
    <row r="12" spans="1:15" ht="56.25" outlineLevel="1" x14ac:dyDescent="0.25">
      <c r="A12" s="7" t="s">
        <v>121</v>
      </c>
      <c r="B12" s="8" t="s">
        <v>122</v>
      </c>
      <c r="C12" s="8" t="s">
        <v>144</v>
      </c>
      <c r="D12" s="8" t="s">
        <v>4</v>
      </c>
      <c r="E12" s="21">
        <f>E13</f>
        <v>4092.3700000000003</v>
      </c>
      <c r="F12" s="21">
        <f t="shared" ref="F12:M12" si="2">F13</f>
        <v>4092.3700000000003</v>
      </c>
      <c r="G12" s="21">
        <f t="shared" si="2"/>
        <v>4092.3700000000003</v>
      </c>
      <c r="H12" s="21">
        <f t="shared" si="2"/>
        <v>4092.3700000000003</v>
      </c>
      <c r="I12" s="21">
        <f t="shared" si="2"/>
        <v>4092.3700000000003</v>
      </c>
      <c r="J12" s="21">
        <f t="shared" si="2"/>
        <v>4092.3700000000003</v>
      </c>
      <c r="K12" s="21">
        <f t="shared" si="2"/>
        <v>4092.3700000000003</v>
      </c>
      <c r="L12" s="21">
        <f t="shared" si="2"/>
        <v>4092.3700000000003</v>
      </c>
      <c r="M12" s="21">
        <f t="shared" si="2"/>
        <v>4174.1009999999997</v>
      </c>
      <c r="N12" s="21">
        <f>N13</f>
        <v>4174.1009999999997</v>
      </c>
      <c r="O12" s="21">
        <f>O13</f>
        <v>4203.732</v>
      </c>
    </row>
    <row r="13" spans="1:15" outlineLevel="3" x14ac:dyDescent="0.25">
      <c r="A13" s="7" t="s">
        <v>196</v>
      </c>
      <c r="B13" s="8" t="s">
        <v>122</v>
      </c>
      <c r="C13" s="8" t="s">
        <v>145</v>
      </c>
      <c r="D13" s="8" t="s">
        <v>4</v>
      </c>
      <c r="E13" s="21">
        <f>E14+E17+E24</f>
        <v>4092.3700000000003</v>
      </c>
      <c r="F13" s="21">
        <f t="shared" ref="F13:M13" si="3">F14+F17+F24</f>
        <v>4092.3700000000003</v>
      </c>
      <c r="G13" s="21">
        <f t="shared" si="3"/>
        <v>4092.3700000000003</v>
      </c>
      <c r="H13" s="21">
        <f t="shared" si="3"/>
        <v>4092.3700000000003</v>
      </c>
      <c r="I13" s="21">
        <f t="shared" si="3"/>
        <v>4092.3700000000003</v>
      </c>
      <c r="J13" s="21">
        <f t="shared" si="3"/>
        <v>4092.3700000000003</v>
      </c>
      <c r="K13" s="21">
        <f t="shared" si="3"/>
        <v>4092.3700000000003</v>
      </c>
      <c r="L13" s="21">
        <f t="shared" si="3"/>
        <v>4092.3700000000003</v>
      </c>
      <c r="M13" s="21">
        <f t="shared" si="3"/>
        <v>4174.1009999999997</v>
      </c>
      <c r="N13" s="21">
        <f>N14+N17+N24</f>
        <v>4174.1009999999997</v>
      </c>
      <c r="O13" s="21">
        <f>O14+O17+O24</f>
        <v>4203.732</v>
      </c>
    </row>
    <row r="14" spans="1:15" outlineLevel="4" x14ac:dyDescent="0.25">
      <c r="A14" s="7" t="s">
        <v>123</v>
      </c>
      <c r="B14" s="8" t="s">
        <v>122</v>
      </c>
      <c r="C14" s="8" t="s">
        <v>179</v>
      </c>
      <c r="D14" s="8" t="s">
        <v>4</v>
      </c>
      <c r="E14" s="21">
        <f t="shared" ref="E14:O15" si="4">E15</f>
        <v>1850.94</v>
      </c>
      <c r="F14" s="21">
        <f t="shared" si="4"/>
        <v>1850.94</v>
      </c>
      <c r="G14" s="21">
        <f t="shared" si="4"/>
        <v>1850.94</v>
      </c>
      <c r="H14" s="21">
        <f t="shared" si="4"/>
        <v>1850.94</v>
      </c>
      <c r="I14" s="21">
        <f t="shared" si="4"/>
        <v>1850.94</v>
      </c>
      <c r="J14" s="21">
        <f t="shared" si="4"/>
        <v>1850.94</v>
      </c>
      <c r="K14" s="21">
        <f t="shared" si="4"/>
        <v>1850.94</v>
      </c>
      <c r="L14" s="21">
        <f t="shared" si="4"/>
        <v>1850.94</v>
      </c>
      <c r="M14" s="21">
        <f t="shared" si="4"/>
        <v>1910.9590000000001</v>
      </c>
      <c r="N14" s="21">
        <f t="shared" si="4"/>
        <v>1910.9590000000001</v>
      </c>
      <c r="O14" s="21">
        <f t="shared" si="4"/>
        <v>1926.5419999999999</v>
      </c>
    </row>
    <row r="15" spans="1:15" ht="75" outlineLevel="5" x14ac:dyDescent="0.25">
      <c r="A15" s="7" t="s">
        <v>10</v>
      </c>
      <c r="B15" s="8" t="s">
        <v>122</v>
      </c>
      <c r="C15" s="8" t="s">
        <v>179</v>
      </c>
      <c r="D15" s="8" t="s">
        <v>11</v>
      </c>
      <c r="E15" s="21">
        <f t="shared" si="4"/>
        <v>1850.94</v>
      </c>
      <c r="F15" s="21">
        <f t="shared" si="4"/>
        <v>1850.94</v>
      </c>
      <c r="G15" s="21">
        <f t="shared" si="4"/>
        <v>1850.94</v>
      </c>
      <c r="H15" s="21">
        <f t="shared" si="4"/>
        <v>1850.94</v>
      </c>
      <c r="I15" s="21">
        <f t="shared" si="4"/>
        <v>1850.94</v>
      </c>
      <c r="J15" s="21">
        <f t="shared" si="4"/>
        <v>1850.94</v>
      </c>
      <c r="K15" s="21">
        <f t="shared" si="4"/>
        <v>1850.94</v>
      </c>
      <c r="L15" s="21">
        <f t="shared" si="4"/>
        <v>1850.94</v>
      </c>
      <c r="M15" s="21">
        <f t="shared" si="4"/>
        <v>1910.9590000000001</v>
      </c>
      <c r="N15" s="21">
        <f t="shared" si="4"/>
        <v>1910.9590000000001</v>
      </c>
      <c r="O15" s="21">
        <f t="shared" si="4"/>
        <v>1926.5419999999999</v>
      </c>
    </row>
    <row r="16" spans="1:15" ht="37.5" outlineLevel="6" x14ac:dyDescent="0.25">
      <c r="A16" s="7" t="s">
        <v>12</v>
      </c>
      <c r="B16" s="8" t="s">
        <v>122</v>
      </c>
      <c r="C16" s="8" t="s">
        <v>179</v>
      </c>
      <c r="D16" s="8" t="s">
        <v>13</v>
      </c>
      <c r="E16" s="21">
        <v>1850.94</v>
      </c>
      <c r="F16" s="21">
        <v>1850.94</v>
      </c>
      <c r="G16" s="21">
        <v>1850.94</v>
      </c>
      <c r="H16" s="21">
        <v>1850.94</v>
      </c>
      <c r="I16" s="21">
        <v>1850.94</v>
      </c>
      <c r="J16" s="21">
        <v>1850.94</v>
      </c>
      <c r="K16" s="21">
        <v>1850.94</v>
      </c>
      <c r="L16" s="21">
        <v>1850.94</v>
      </c>
      <c r="M16" s="21">
        <v>1910.9590000000001</v>
      </c>
      <c r="N16" s="21">
        <v>1910.9590000000001</v>
      </c>
      <c r="O16" s="21">
        <v>1926.5419999999999</v>
      </c>
    </row>
    <row r="17" spans="1:15" ht="37.5" outlineLevel="4" x14ac:dyDescent="0.25">
      <c r="A17" s="7" t="s">
        <v>9</v>
      </c>
      <c r="B17" s="8" t="s">
        <v>122</v>
      </c>
      <c r="C17" s="8" t="s">
        <v>146</v>
      </c>
      <c r="D17" s="8" t="s">
        <v>4</v>
      </c>
      <c r="E17" s="21">
        <f>E18+E20+E22</f>
        <v>2061.4300000000003</v>
      </c>
      <c r="F17" s="21">
        <f t="shared" ref="F17:M17" si="5">F18+F20+F22</f>
        <v>2061.4300000000003</v>
      </c>
      <c r="G17" s="21">
        <f t="shared" si="5"/>
        <v>2061.4300000000003</v>
      </c>
      <c r="H17" s="21">
        <f t="shared" si="5"/>
        <v>2061.4300000000003</v>
      </c>
      <c r="I17" s="21">
        <f t="shared" si="5"/>
        <v>2061.4300000000003</v>
      </c>
      <c r="J17" s="21">
        <f t="shared" si="5"/>
        <v>2061.4300000000003</v>
      </c>
      <c r="K17" s="21">
        <f t="shared" si="5"/>
        <v>2061.4300000000003</v>
      </c>
      <c r="L17" s="21">
        <f t="shared" si="5"/>
        <v>2061.4300000000003</v>
      </c>
      <c r="M17" s="21">
        <f t="shared" si="5"/>
        <v>2083.1419999999998</v>
      </c>
      <c r="N17" s="21">
        <f>N18+N20+N22</f>
        <v>2083.1419999999998</v>
      </c>
      <c r="O17" s="21">
        <f>O18+O20+O22</f>
        <v>2097.19</v>
      </c>
    </row>
    <row r="18" spans="1:15" ht="75" outlineLevel="5" x14ac:dyDescent="0.25">
      <c r="A18" s="7" t="s">
        <v>10</v>
      </c>
      <c r="B18" s="8" t="s">
        <v>122</v>
      </c>
      <c r="C18" s="8" t="s">
        <v>146</v>
      </c>
      <c r="D18" s="8" t="s">
        <v>11</v>
      </c>
      <c r="E18" s="21">
        <f>E19</f>
        <v>1912.93</v>
      </c>
      <c r="F18" s="21">
        <f t="shared" ref="F18:M18" si="6">F19</f>
        <v>1912.93</v>
      </c>
      <c r="G18" s="21">
        <f t="shared" si="6"/>
        <v>1912.93</v>
      </c>
      <c r="H18" s="21">
        <f t="shared" si="6"/>
        <v>1912.93</v>
      </c>
      <c r="I18" s="21">
        <f t="shared" si="6"/>
        <v>1912.93</v>
      </c>
      <c r="J18" s="21">
        <f t="shared" si="6"/>
        <v>1912.93</v>
      </c>
      <c r="K18" s="21">
        <f t="shared" si="6"/>
        <v>1912.93</v>
      </c>
      <c r="L18" s="21">
        <f t="shared" si="6"/>
        <v>1912.93</v>
      </c>
      <c r="M18" s="21">
        <f t="shared" si="6"/>
        <v>1934.6420000000001</v>
      </c>
      <c r="N18" s="21">
        <f>N19</f>
        <v>1934.6420000000001</v>
      </c>
      <c r="O18" s="21">
        <f>O19</f>
        <v>1948.69</v>
      </c>
    </row>
    <row r="19" spans="1:15" ht="37.5" outlineLevel="6" x14ac:dyDescent="0.25">
      <c r="A19" s="7" t="s">
        <v>12</v>
      </c>
      <c r="B19" s="8" t="s">
        <v>122</v>
      </c>
      <c r="C19" s="8" t="s">
        <v>146</v>
      </c>
      <c r="D19" s="8" t="s">
        <v>13</v>
      </c>
      <c r="E19" s="21">
        <v>1912.93</v>
      </c>
      <c r="F19" s="21">
        <v>1912.93</v>
      </c>
      <c r="G19" s="21">
        <v>1912.93</v>
      </c>
      <c r="H19" s="21">
        <v>1912.93</v>
      </c>
      <c r="I19" s="21">
        <v>1912.93</v>
      </c>
      <c r="J19" s="21">
        <v>1912.93</v>
      </c>
      <c r="K19" s="21">
        <v>1912.93</v>
      </c>
      <c r="L19" s="21">
        <v>1912.93</v>
      </c>
      <c r="M19" s="21">
        <v>1934.6420000000001</v>
      </c>
      <c r="N19" s="21">
        <v>1934.6420000000001</v>
      </c>
      <c r="O19" s="21">
        <v>1948.69</v>
      </c>
    </row>
    <row r="20" spans="1:15" ht="18" customHeight="1" outlineLevel="5" x14ac:dyDescent="0.25">
      <c r="A20" s="7" t="s">
        <v>14</v>
      </c>
      <c r="B20" s="8" t="s">
        <v>122</v>
      </c>
      <c r="C20" s="8" t="s">
        <v>146</v>
      </c>
      <c r="D20" s="8" t="s">
        <v>15</v>
      </c>
      <c r="E20" s="21">
        <f>E21</f>
        <v>143</v>
      </c>
      <c r="F20" s="21">
        <f t="shared" ref="F20:M20" si="7">F21</f>
        <v>143</v>
      </c>
      <c r="G20" s="21">
        <f t="shared" si="7"/>
        <v>143</v>
      </c>
      <c r="H20" s="21">
        <f t="shared" si="7"/>
        <v>143</v>
      </c>
      <c r="I20" s="21">
        <f t="shared" si="7"/>
        <v>143</v>
      </c>
      <c r="J20" s="21">
        <f t="shared" si="7"/>
        <v>143</v>
      </c>
      <c r="K20" s="21">
        <f t="shared" si="7"/>
        <v>143</v>
      </c>
      <c r="L20" s="21">
        <f t="shared" si="7"/>
        <v>143</v>
      </c>
      <c r="M20" s="21">
        <f t="shared" si="7"/>
        <v>143</v>
      </c>
      <c r="N20" s="21">
        <f>N21</f>
        <v>143</v>
      </c>
      <c r="O20" s="21">
        <f>O21</f>
        <v>143</v>
      </c>
    </row>
    <row r="21" spans="1:15" ht="20.25" customHeight="1" outlineLevel="6" x14ac:dyDescent="0.25">
      <c r="A21" s="7" t="s">
        <v>16</v>
      </c>
      <c r="B21" s="8" t="s">
        <v>122</v>
      </c>
      <c r="C21" s="8" t="s">
        <v>146</v>
      </c>
      <c r="D21" s="8" t="s">
        <v>17</v>
      </c>
      <c r="E21" s="21">
        <v>143</v>
      </c>
      <c r="F21" s="21">
        <v>143</v>
      </c>
      <c r="G21" s="21">
        <v>143</v>
      </c>
      <c r="H21" s="21">
        <v>143</v>
      </c>
      <c r="I21" s="21">
        <v>143</v>
      </c>
      <c r="J21" s="21">
        <v>143</v>
      </c>
      <c r="K21" s="21">
        <v>143</v>
      </c>
      <c r="L21" s="21">
        <v>143</v>
      </c>
      <c r="M21" s="21">
        <v>143</v>
      </c>
      <c r="N21" s="21">
        <v>143</v>
      </c>
      <c r="O21" s="21">
        <v>143</v>
      </c>
    </row>
    <row r="22" spans="1:15" outlineLevel="5" x14ac:dyDescent="0.25">
      <c r="A22" s="7" t="s">
        <v>18</v>
      </c>
      <c r="B22" s="8" t="s">
        <v>122</v>
      </c>
      <c r="C22" s="8" t="s">
        <v>146</v>
      </c>
      <c r="D22" s="8" t="s">
        <v>19</v>
      </c>
      <c r="E22" s="21">
        <f>E23</f>
        <v>5.5</v>
      </c>
      <c r="F22" s="21">
        <f t="shared" ref="F22:M22" si="8">F23</f>
        <v>5.5</v>
      </c>
      <c r="G22" s="21">
        <f t="shared" si="8"/>
        <v>5.5</v>
      </c>
      <c r="H22" s="21">
        <f t="shared" si="8"/>
        <v>5.5</v>
      </c>
      <c r="I22" s="21">
        <f t="shared" si="8"/>
        <v>5.5</v>
      </c>
      <c r="J22" s="21">
        <f t="shared" si="8"/>
        <v>5.5</v>
      </c>
      <c r="K22" s="21">
        <f t="shared" si="8"/>
        <v>5.5</v>
      </c>
      <c r="L22" s="21">
        <f t="shared" si="8"/>
        <v>5.5</v>
      </c>
      <c r="M22" s="21">
        <f t="shared" si="8"/>
        <v>5.5</v>
      </c>
      <c r="N22" s="21">
        <f>N23</f>
        <v>5.5</v>
      </c>
      <c r="O22" s="21">
        <f>O23</f>
        <v>5.5</v>
      </c>
    </row>
    <row r="23" spans="1:15" outlineLevel="6" x14ac:dyDescent="0.25">
      <c r="A23" s="7" t="s">
        <v>20</v>
      </c>
      <c r="B23" s="8" t="s">
        <v>122</v>
      </c>
      <c r="C23" s="8" t="s">
        <v>146</v>
      </c>
      <c r="D23" s="8" t="s">
        <v>21</v>
      </c>
      <c r="E23" s="21">
        <v>5.5</v>
      </c>
      <c r="F23" s="21">
        <v>5.5</v>
      </c>
      <c r="G23" s="21">
        <v>5.5</v>
      </c>
      <c r="H23" s="21">
        <v>5.5</v>
      </c>
      <c r="I23" s="21">
        <v>5.5</v>
      </c>
      <c r="J23" s="21">
        <v>5.5</v>
      </c>
      <c r="K23" s="21">
        <v>5.5</v>
      </c>
      <c r="L23" s="21">
        <v>5.5</v>
      </c>
      <c r="M23" s="21">
        <v>5.5</v>
      </c>
      <c r="N23" s="21">
        <v>5.5</v>
      </c>
      <c r="O23" s="21">
        <v>5.5</v>
      </c>
    </row>
    <row r="24" spans="1:15" outlineLevel="4" x14ac:dyDescent="0.25">
      <c r="A24" s="7" t="s">
        <v>124</v>
      </c>
      <c r="B24" s="8" t="s">
        <v>122</v>
      </c>
      <c r="C24" s="8" t="s">
        <v>180</v>
      </c>
      <c r="D24" s="8" t="s">
        <v>4</v>
      </c>
      <c r="E24" s="21">
        <f t="shared" ref="E24:O25" si="9">E25</f>
        <v>180</v>
      </c>
      <c r="F24" s="21">
        <f t="shared" si="9"/>
        <v>180</v>
      </c>
      <c r="G24" s="21">
        <f t="shared" si="9"/>
        <v>180</v>
      </c>
      <c r="H24" s="21">
        <f t="shared" si="9"/>
        <v>180</v>
      </c>
      <c r="I24" s="21">
        <f t="shared" si="9"/>
        <v>180</v>
      </c>
      <c r="J24" s="21">
        <f t="shared" si="9"/>
        <v>180</v>
      </c>
      <c r="K24" s="21">
        <f t="shared" si="9"/>
        <v>180</v>
      </c>
      <c r="L24" s="21">
        <f t="shared" si="9"/>
        <v>180</v>
      </c>
      <c r="M24" s="21">
        <f t="shared" si="9"/>
        <v>180</v>
      </c>
      <c r="N24" s="21">
        <f t="shared" si="9"/>
        <v>180</v>
      </c>
      <c r="O24" s="21">
        <f t="shared" si="9"/>
        <v>180</v>
      </c>
    </row>
    <row r="25" spans="1:15" ht="75" outlineLevel="5" x14ac:dyDescent="0.25">
      <c r="A25" s="7" t="s">
        <v>10</v>
      </c>
      <c r="B25" s="8" t="s">
        <v>122</v>
      </c>
      <c r="C25" s="8" t="s">
        <v>180</v>
      </c>
      <c r="D25" s="8" t="s">
        <v>11</v>
      </c>
      <c r="E25" s="21">
        <f t="shared" si="9"/>
        <v>180</v>
      </c>
      <c r="F25" s="21">
        <f t="shared" si="9"/>
        <v>180</v>
      </c>
      <c r="G25" s="21">
        <f t="shared" si="9"/>
        <v>180</v>
      </c>
      <c r="H25" s="21">
        <f t="shared" si="9"/>
        <v>180</v>
      </c>
      <c r="I25" s="21">
        <f t="shared" si="9"/>
        <v>180</v>
      </c>
      <c r="J25" s="21">
        <f t="shared" si="9"/>
        <v>180</v>
      </c>
      <c r="K25" s="21">
        <f t="shared" si="9"/>
        <v>180</v>
      </c>
      <c r="L25" s="21">
        <f t="shared" si="9"/>
        <v>180</v>
      </c>
      <c r="M25" s="21">
        <f t="shared" si="9"/>
        <v>180</v>
      </c>
      <c r="N25" s="21">
        <f t="shared" si="9"/>
        <v>180</v>
      </c>
      <c r="O25" s="21">
        <f t="shared" si="9"/>
        <v>180</v>
      </c>
    </row>
    <row r="26" spans="1:15" ht="37.5" outlineLevel="6" x14ac:dyDescent="0.25">
      <c r="A26" s="7" t="s">
        <v>12</v>
      </c>
      <c r="B26" s="8" t="s">
        <v>122</v>
      </c>
      <c r="C26" s="8" t="s">
        <v>180</v>
      </c>
      <c r="D26" s="8" t="s">
        <v>13</v>
      </c>
      <c r="E26" s="21">
        <v>180</v>
      </c>
      <c r="F26" s="21">
        <v>180</v>
      </c>
      <c r="G26" s="21">
        <v>180</v>
      </c>
      <c r="H26" s="21">
        <v>180</v>
      </c>
      <c r="I26" s="21">
        <v>180</v>
      </c>
      <c r="J26" s="21">
        <v>180</v>
      </c>
      <c r="K26" s="21">
        <v>180</v>
      </c>
      <c r="L26" s="21">
        <v>180</v>
      </c>
      <c r="M26" s="21">
        <v>180</v>
      </c>
      <c r="N26" s="21">
        <v>180</v>
      </c>
      <c r="O26" s="21">
        <v>180</v>
      </c>
    </row>
    <row r="27" spans="1:15" ht="56.25" outlineLevel="1" x14ac:dyDescent="0.25">
      <c r="A27" s="7" t="s">
        <v>39</v>
      </c>
      <c r="B27" s="8" t="s">
        <v>40</v>
      </c>
      <c r="C27" s="8" t="s">
        <v>144</v>
      </c>
      <c r="D27" s="8" t="s">
        <v>4</v>
      </c>
      <c r="E27" s="21">
        <f t="shared" ref="E27:O28" si="10">E28</f>
        <v>12911.87</v>
      </c>
      <c r="F27" s="21">
        <f t="shared" si="10"/>
        <v>12911.87</v>
      </c>
      <c r="G27" s="21">
        <f t="shared" si="10"/>
        <v>13077.743</v>
      </c>
      <c r="H27" s="21">
        <f t="shared" si="10"/>
        <v>13077.743</v>
      </c>
      <c r="I27" s="21">
        <f t="shared" si="10"/>
        <v>12790.743</v>
      </c>
      <c r="J27" s="21">
        <f t="shared" si="10"/>
        <v>12790.743</v>
      </c>
      <c r="K27" s="21">
        <f t="shared" si="10"/>
        <v>12790.743</v>
      </c>
      <c r="L27" s="21">
        <f t="shared" si="10"/>
        <v>12790.743</v>
      </c>
      <c r="M27" s="21">
        <f t="shared" si="10"/>
        <v>12950.743</v>
      </c>
      <c r="N27" s="21">
        <f t="shared" si="10"/>
        <v>12950.743</v>
      </c>
      <c r="O27" s="21">
        <f t="shared" si="10"/>
        <v>13197.358</v>
      </c>
    </row>
    <row r="28" spans="1:15" outlineLevel="3" x14ac:dyDescent="0.25">
      <c r="A28" s="7" t="s">
        <v>196</v>
      </c>
      <c r="B28" s="8" t="s">
        <v>40</v>
      </c>
      <c r="C28" s="8" t="s">
        <v>145</v>
      </c>
      <c r="D28" s="8" t="s">
        <v>4</v>
      </c>
      <c r="E28" s="21">
        <f t="shared" si="10"/>
        <v>12911.87</v>
      </c>
      <c r="F28" s="21">
        <f t="shared" si="10"/>
        <v>12911.87</v>
      </c>
      <c r="G28" s="21">
        <f t="shared" si="10"/>
        <v>13077.743</v>
      </c>
      <c r="H28" s="21">
        <f t="shared" si="10"/>
        <v>13077.743</v>
      </c>
      <c r="I28" s="21">
        <f t="shared" si="10"/>
        <v>12790.743</v>
      </c>
      <c r="J28" s="21">
        <f t="shared" si="10"/>
        <v>12790.743</v>
      </c>
      <c r="K28" s="21">
        <f t="shared" si="10"/>
        <v>12790.743</v>
      </c>
      <c r="L28" s="21">
        <f t="shared" si="10"/>
        <v>12790.743</v>
      </c>
      <c r="M28" s="21">
        <f t="shared" si="10"/>
        <v>12950.743</v>
      </c>
      <c r="N28" s="21">
        <f t="shared" si="10"/>
        <v>12950.743</v>
      </c>
      <c r="O28" s="21">
        <f t="shared" si="10"/>
        <v>13197.358</v>
      </c>
    </row>
    <row r="29" spans="1:15" ht="37.5" outlineLevel="4" x14ac:dyDescent="0.25">
      <c r="A29" s="7" t="s">
        <v>9</v>
      </c>
      <c r="B29" s="8" t="s">
        <v>40</v>
      </c>
      <c r="C29" s="8" t="s">
        <v>146</v>
      </c>
      <c r="D29" s="8" t="s">
        <v>4</v>
      </c>
      <c r="E29" s="21">
        <f>E30+E32</f>
        <v>12911.87</v>
      </c>
      <c r="F29" s="21">
        <f t="shared" ref="F29:M29" si="11">F30+F32</f>
        <v>12911.87</v>
      </c>
      <c r="G29" s="21">
        <f t="shared" si="11"/>
        <v>13077.743</v>
      </c>
      <c r="H29" s="21">
        <f t="shared" si="11"/>
        <v>13077.743</v>
      </c>
      <c r="I29" s="21">
        <f t="shared" si="11"/>
        <v>12790.743</v>
      </c>
      <c r="J29" s="21">
        <f t="shared" si="11"/>
        <v>12790.743</v>
      </c>
      <c r="K29" s="21">
        <f t="shared" si="11"/>
        <v>12790.743</v>
      </c>
      <c r="L29" s="21">
        <f t="shared" si="11"/>
        <v>12790.743</v>
      </c>
      <c r="M29" s="21">
        <f t="shared" si="11"/>
        <v>12950.743</v>
      </c>
      <c r="N29" s="21">
        <f>N30+N32</f>
        <v>12950.743</v>
      </c>
      <c r="O29" s="21">
        <f>O30+O32</f>
        <v>13197.358</v>
      </c>
    </row>
    <row r="30" spans="1:15" ht="75" outlineLevel="5" x14ac:dyDescent="0.25">
      <c r="A30" s="7" t="s">
        <v>10</v>
      </c>
      <c r="B30" s="8" t="s">
        <v>40</v>
      </c>
      <c r="C30" s="8" t="s">
        <v>146</v>
      </c>
      <c r="D30" s="8" t="s">
        <v>11</v>
      </c>
      <c r="E30" s="21">
        <f>E31</f>
        <v>12844.87</v>
      </c>
      <c r="F30" s="21">
        <f t="shared" ref="F30:M30" si="12">F31</f>
        <v>12844.87</v>
      </c>
      <c r="G30" s="21">
        <f t="shared" si="12"/>
        <v>13010.743</v>
      </c>
      <c r="H30" s="21">
        <f t="shared" si="12"/>
        <v>13010.743</v>
      </c>
      <c r="I30" s="21">
        <f t="shared" si="12"/>
        <v>12699.743</v>
      </c>
      <c r="J30" s="21">
        <f t="shared" si="12"/>
        <v>12699.743</v>
      </c>
      <c r="K30" s="21">
        <f t="shared" si="12"/>
        <v>12699.743</v>
      </c>
      <c r="L30" s="21">
        <f t="shared" si="12"/>
        <v>12699.743</v>
      </c>
      <c r="M30" s="21">
        <f t="shared" si="12"/>
        <v>12859.743</v>
      </c>
      <c r="N30" s="21">
        <f>N31</f>
        <v>12859.743</v>
      </c>
      <c r="O30" s="21">
        <f>O31</f>
        <v>13106.358</v>
      </c>
    </row>
    <row r="31" spans="1:15" ht="37.5" outlineLevel="6" x14ac:dyDescent="0.25">
      <c r="A31" s="7" t="s">
        <v>12</v>
      </c>
      <c r="B31" s="8" t="s">
        <v>40</v>
      </c>
      <c r="C31" s="8" t="s">
        <v>146</v>
      </c>
      <c r="D31" s="8" t="s">
        <v>13</v>
      </c>
      <c r="E31" s="21">
        <v>12844.87</v>
      </c>
      <c r="F31" s="21">
        <v>12844.87</v>
      </c>
      <c r="G31" s="21">
        <v>13010.743</v>
      </c>
      <c r="H31" s="21">
        <v>13010.743</v>
      </c>
      <c r="I31" s="21">
        <v>12699.743</v>
      </c>
      <c r="J31" s="21">
        <v>12699.743</v>
      </c>
      <c r="K31" s="21">
        <v>12699.743</v>
      </c>
      <c r="L31" s="21">
        <v>12699.743</v>
      </c>
      <c r="M31" s="21">
        <v>12859.743</v>
      </c>
      <c r="N31" s="21">
        <v>12859.743</v>
      </c>
      <c r="O31" s="21">
        <v>13106.358</v>
      </c>
    </row>
    <row r="32" spans="1:15" ht="18" customHeight="1" outlineLevel="5" x14ac:dyDescent="0.25">
      <c r="A32" s="7" t="s">
        <v>14</v>
      </c>
      <c r="B32" s="8" t="s">
        <v>40</v>
      </c>
      <c r="C32" s="8" t="s">
        <v>146</v>
      </c>
      <c r="D32" s="8" t="s">
        <v>15</v>
      </c>
      <c r="E32" s="21">
        <f>E33</f>
        <v>67</v>
      </c>
      <c r="F32" s="21">
        <f t="shared" ref="F32:M32" si="13">F33</f>
        <v>67</v>
      </c>
      <c r="G32" s="21">
        <f t="shared" si="13"/>
        <v>67</v>
      </c>
      <c r="H32" s="21">
        <f t="shared" si="13"/>
        <v>67</v>
      </c>
      <c r="I32" s="21">
        <f t="shared" si="13"/>
        <v>91</v>
      </c>
      <c r="J32" s="21">
        <f t="shared" si="13"/>
        <v>91</v>
      </c>
      <c r="K32" s="21">
        <f t="shared" si="13"/>
        <v>91</v>
      </c>
      <c r="L32" s="21">
        <f t="shared" si="13"/>
        <v>91</v>
      </c>
      <c r="M32" s="21">
        <f t="shared" si="13"/>
        <v>91</v>
      </c>
      <c r="N32" s="21">
        <f>N33</f>
        <v>91</v>
      </c>
      <c r="O32" s="21">
        <f>O33</f>
        <v>91</v>
      </c>
    </row>
    <row r="33" spans="1:15" ht="21" customHeight="1" outlineLevel="6" x14ac:dyDescent="0.25">
      <c r="A33" s="7" t="s">
        <v>16</v>
      </c>
      <c r="B33" s="8" t="s">
        <v>40</v>
      </c>
      <c r="C33" s="8" t="s">
        <v>146</v>
      </c>
      <c r="D33" s="8" t="s">
        <v>17</v>
      </c>
      <c r="E33" s="21">
        <v>67</v>
      </c>
      <c r="F33" s="21">
        <v>67</v>
      </c>
      <c r="G33" s="21">
        <v>67</v>
      </c>
      <c r="H33" s="21">
        <v>67</v>
      </c>
      <c r="I33" s="21">
        <v>91</v>
      </c>
      <c r="J33" s="21">
        <v>91</v>
      </c>
      <c r="K33" s="21">
        <v>91</v>
      </c>
      <c r="L33" s="21">
        <v>91</v>
      </c>
      <c r="M33" s="21">
        <v>91</v>
      </c>
      <c r="N33" s="21">
        <v>91</v>
      </c>
      <c r="O33" s="21">
        <v>91</v>
      </c>
    </row>
    <row r="34" spans="1:15" outlineLevel="6" x14ac:dyDescent="0.25">
      <c r="A34" s="7" t="s">
        <v>225</v>
      </c>
      <c r="B34" s="8" t="s">
        <v>226</v>
      </c>
      <c r="C34" s="8" t="s">
        <v>144</v>
      </c>
      <c r="D34" s="8" t="s">
        <v>4</v>
      </c>
      <c r="E34" s="21">
        <f t="shared" ref="E34:O38" si="14">E35</f>
        <v>17.856000000000002</v>
      </c>
      <c r="F34" s="21">
        <f t="shared" si="14"/>
        <v>21.016999999999999</v>
      </c>
      <c r="G34" s="21">
        <f t="shared" si="14"/>
        <v>21.016999999999999</v>
      </c>
      <c r="H34" s="21">
        <f t="shared" si="14"/>
        <v>21.016999999999999</v>
      </c>
      <c r="I34" s="21">
        <f t="shared" si="14"/>
        <v>21.016999999999999</v>
      </c>
      <c r="J34" s="21">
        <f t="shared" si="14"/>
        <v>21.016999999999999</v>
      </c>
      <c r="K34" s="21">
        <f t="shared" si="14"/>
        <v>21.016999999999999</v>
      </c>
      <c r="L34" s="21">
        <f t="shared" si="14"/>
        <v>21.016999999999999</v>
      </c>
      <c r="M34" s="21">
        <f t="shared" si="14"/>
        <v>21.016999999999999</v>
      </c>
      <c r="N34" s="21">
        <f t="shared" si="14"/>
        <v>21.016999999999999</v>
      </c>
      <c r="O34" s="21">
        <f t="shared" si="14"/>
        <v>21.016999999999999</v>
      </c>
    </row>
    <row r="35" spans="1:15" ht="18.75" customHeight="1" outlineLevel="6" x14ac:dyDescent="0.25">
      <c r="A35" s="7" t="s">
        <v>158</v>
      </c>
      <c r="B35" s="8" t="s">
        <v>226</v>
      </c>
      <c r="C35" s="8" t="s">
        <v>145</v>
      </c>
      <c r="D35" s="8" t="s">
        <v>4</v>
      </c>
      <c r="E35" s="21">
        <f t="shared" si="14"/>
        <v>17.856000000000002</v>
      </c>
      <c r="F35" s="21">
        <f t="shared" si="14"/>
        <v>21.016999999999999</v>
      </c>
      <c r="G35" s="21">
        <f t="shared" si="14"/>
        <v>21.016999999999999</v>
      </c>
      <c r="H35" s="21">
        <f t="shared" si="14"/>
        <v>21.016999999999999</v>
      </c>
      <c r="I35" s="21">
        <f t="shared" si="14"/>
        <v>21.016999999999999</v>
      </c>
      <c r="J35" s="21">
        <f t="shared" si="14"/>
        <v>21.016999999999999</v>
      </c>
      <c r="K35" s="21">
        <f t="shared" si="14"/>
        <v>21.016999999999999</v>
      </c>
      <c r="L35" s="21">
        <f t="shared" si="14"/>
        <v>21.016999999999999</v>
      </c>
      <c r="M35" s="21">
        <f t="shared" si="14"/>
        <v>21.016999999999999</v>
      </c>
      <c r="N35" s="21">
        <f t="shared" si="14"/>
        <v>21.016999999999999</v>
      </c>
      <c r="O35" s="21">
        <f t="shared" si="14"/>
        <v>21.016999999999999</v>
      </c>
    </row>
    <row r="36" spans="1:15" ht="18.75" customHeight="1" outlineLevel="6" x14ac:dyDescent="0.25">
      <c r="A36" s="7" t="s">
        <v>259</v>
      </c>
      <c r="B36" s="8" t="s">
        <v>226</v>
      </c>
      <c r="C36" s="8" t="s">
        <v>258</v>
      </c>
      <c r="D36" s="8" t="s">
        <v>4</v>
      </c>
      <c r="E36" s="21">
        <f t="shared" si="14"/>
        <v>17.856000000000002</v>
      </c>
      <c r="F36" s="21">
        <f t="shared" si="14"/>
        <v>21.016999999999999</v>
      </c>
      <c r="G36" s="21">
        <f t="shared" si="14"/>
        <v>21.016999999999999</v>
      </c>
      <c r="H36" s="21">
        <f t="shared" si="14"/>
        <v>21.016999999999999</v>
      </c>
      <c r="I36" s="21">
        <f t="shared" si="14"/>
        <v>21.016999999999999</v>
      </c>
      <c r="J36" s="21">
        <f t="shared" si="14"/>
        <v>21.016999999999999</v>
      </c>
      <c r="K36" s="21">
        <f t="shared" si="14"/>
        <v>21.016999999999999</v>
      </c>
      <c r="L36" s="21">
        <f t="shared" si="14"/>
        <v>21.016999999999999</v>
      </c>
      <c r="M36" s="21">
        <f t="shared" si="14"/>
        <v>21.016999999999999</v>
      </c>
      <c r="N36" s="21">
        <f t="shared" si="14"/>
        <v>21.016999999999999</v>
      </c>
      <c r="O36" s="21">
        <f t="shared" si="14"/>
        <v>21.016999999999999</v>
      </c>
    </row>
    <row r="37" spans="1:15" ht="75" customHeight="1" outlineLevel="6" x14ac:dyDescent="0.25">
      <c r="A37" s="7" t="s">
        <v>273</v>
      </c>
      <c r="B37" s="8" t="s">
        <v>226</v>
      </c>
      <c r="C37" s="8" t="s">
        <v>269</v>
      </c>
      <c r="D37" s="8" t="s">
        <v>4</v>
      </c>
      <c r="E37" s="21">
        <f t="shared" si="14"/>
        <v>17.856000000000002</v>
      </c>
      <c r="F37" s="21">
        <f t="shared" si="14"/>
        <v>21.016999999999999</v>
      </c>
      <c r="G37" s="21">
        <f t="shared" si="14"/>
        <v>21.016999999999999</v>
      </c>
      <c r="H37" s="21">
        <f t="shared" si="14"/>
        <v>21.016999999999999</v>
      </c>
      <c r="I37" s="21">
        <f t="shared" si="14"/>
        <v>21.016999999999999</v>
      </c>
      <c r="J37" s="21">
        <f t="shared" si="14"/>
        <v>21.016999999999999</v>
      </c>
      <c r="K37" s="21">
        <f t="shared" si="14"/>
        <v>21.016999999999999</v>
      </c>
      <c r="L37" s="21">
        <f t="shared" si="14"/>
        <v>21.016999999999999</v>
      </c>
      <c r="M37" s="21">
        <f t="shared" si="14"/>
        <v>21.016999999999999</v>
      </c>
      <c r="N37" s="21">
        <f t="shared" si="14"/>
        <v>21.016999999999999</v>
      </c>
      <c r="O37" s="21">
        <f t="shared" si="14"/>
        <v>21.016999999999999</v>
      </c>
    </row>
    <row r="38" spans="1:15" ht="18.75" customHeight="1" outlineLevel="6" x14ac:dyDescent="0.25">
      <c r="A38" s="7" t="s">
        <v>14</v>
      </c>
      <c r="B38" s="8" t="s">
        <v>226</v>
      </c>
      <c r="C38" s="8" t="s">
        <v>269</v>
      </c>
      <c r="D38" s="8" t="s">
        <v>15</v>
      </c>
      <c r="E38" s="21">
        <f t="shared" si="14"/>
        <v>17.856000000000002</v>
      </c>
      <c r="F38" s="21">
        <f t="shared" si="14"/>
        <v>21.016999999999999</v>
      </c>
      <c r="G38" s="21">
        <f t="shared" si="14"/>
        <v>21.016999999999999</v>
      </c>
      <c r="H38" s="21">
        <f t="shared" si="14"/>
        <v>21.016999999999999</v>
      </c>
      <c r="I38" s="21">
        <f t="shared" si="14"/>
        <v>21.016999999999999</v>
      </c>
      <c r="J38" s="21">
        <f t="shared" si="14"/>
        <v>21.016999999999999</v>
      </c>
      <c r="K38" s="21">
        <f t="shared" si="14"/>
        <v>21.016999999999999</v>
      </c>
      <c r="L38" s="21">
        <f t="shared" si="14"/>
        <v>21.016999999999999</v>
      </c>
      <c r="M38" s="21">
        <f t="shared" si="14"/>
        <v>21.016999999999999</v>
      </c>
      <c r="N38" s="21">
        <f t="shared" si="14"/>
        <v>21.016999999999999</v>
      </c>
      <c r="O38" s="21">
        <f t="shared" si="14"/>
        <v>21.016999999999999</v>
      </c>
    </row>
    <row r="39" spans="1:15" ht="20.25" customHeight="1" outlineLevel="6" x14ac:dyDescent="0.25">
      <c r="A39" s="7" t="s">
        <v>16</v>
      </c>
      <c r="B39" s="8" t="s">
        <v>226</v>
      </c>
      <c r="C39" s="8" t="s">
        <v>269</v>
      </c>
      <c r="D39" s="8" t="s">
        <v>17</v>
      </c>
      <c r="E39" s="21">
        <v>17.856000000000002</v>
      </c>
      <c r="F39" s="21">
        <v>21.016999999999999</v>
      </c>
      <c r="G39" s="21">
        <v>21.016999999999999</v>
      </c>
      <c r="H39" s="21">
        <v>21.016999999999999</v>
      </c>
      <c r="I39" s="21">
        <v>21.016999999999999</v>
      </c>
      <c r="J39" s="21">
        <v>21.016999999999999</v>
      </c>
      <c r="K39" s="21">
        <v>21.016999999999999</v>
      </c>
      <c r="L39" s="21">
        <v>21.016999999999999</v>
      </c>
      <c r="M39" s="21">
        <v>21.016999999999999</v>
      </c>
      <c r="N39" s="21">
        <v>21.016999999999999</v>
      </c>
      <c r="O39" s="21">
        <v>21.016999999999999</v>
      </c>
    </row>
    <row r="40" spans="1:15" ht="37.5" outlineLevel="1" x14ac:dyDescent="0.25">
      <c r="A40" s="7" t="s">
        <v>7</v>
      </c>
      <c r="B40" s="8" t="s">
        <v>8</v>
      </c>
      <c r="C40" s="8" t="s">
        <v>144</v>
      </c>
      <c r="D40" s="8" t="s">
        <v>4</v>
      </c>
      <c r="E40" s="21">
        <f>E41</f>
        <v>6773.66</v>
      </c>
      <c r="F40" s="21">
        <f t="shared" ref="F40:M40" si="15">F41</f>
        <v>6773.66</v>
      </c>
      <c r="G40" s="21">
        <f t="shared" si="15"/>
        <v>6773.66</v>
      </c>
      <c r="H40" s="21">
        <f t="shared" si="15"/>
        <v>6773.66</v>
      </c>
      <c r="I40" s="21">
        <f t="shared" si="15"/>
        <v>7060.66</v>
      </c>
      <c r="J40" s="21">
        <f t="shared" si="15"/>
        <v>7060.66</v>
      </c>
      <c r="K40" s="21">
        <f t="shared" si="15"/>
        <v>7060.66</v>
      </c>
      <c r="L40" s="21">
        <f t="shared" si="15"/>
        <v>7098.66</v>
      </c>
      <c r="M40" s="21">
        <f t="shared" si="15"/>
        <v>7016.9289999999992</v>
      </c>
      <c r="N40" s="21">
        <f>N41</f>
        <v>7016.9289999999992</v>
      </c>
      <c r="O40" s="21">
        <f>O41</f>
        <v>6970.9070000000002</v>
      </c>
    </row>
    <row r="41" spans="1:15" outlineLevel="3" x14ac:dyDescent="0.25">
      <c r="A41" s="7" t="s">
        <v>196</v>
      </c>
      <c r="B41" s="8" t="s">
        <v>8</v>
      </c>
      <c r="C41" s="8" t="s">
        <v>145</v>
      </c>
      <c r="D41" s="8" t="s">
        <v>4</v>
      </c>
      <c r="E41" s="21">
        <f>E42+E49+E52</f>
        <v>6773.66</v>
      </c>
      <c r="F41" s="21">
        <f t="shared" ref="F41:M41" si="16">F42+F49+F52</f>
        <v>6773.66</v>
      </c>
      <c r="G41" s="21">
        <f t="shared" si="16"/>
        <v>6773.66</v>
      </c>
      <c r="H41" s="21">
        <f t="shared" si="16"/>
        <v>6773.66</v>
      </c>
      <c r="I41" s="21">
        <f t="shared" si="16"/>
        <v>7060.66</v>
      </c>
      <c r="J41" s="21">
        <f t="shared" si="16"/>
        <v>7060.66</v>
      </c>
      <c r="K41" s="21">
        <f t="shared" si="16"/>
        <v>7060.66</v>
      </c>
      <c r="L41" s="21">
        <f t="shared" si="16"/>
        <v>7098.66</v>
      </c>
      <c r="M41" s="21">
        <f t="shared" si="16"/>
        <v>7016.9289999999992</v>
      </c>
      <c r="N41" s="21">
        <f>N42+N49+N52</f>
        <v>7016.9289999999992</v>
      </c>
      <c r="O41" s="21">
        <f>O42+O49+O52</f>
        <v>6970.9070000000002</v>
      </c>
    </row>
    <row r="42" spans="1:15" ht="37.5" outlineLevel="4" x14ac:dyDescent="0.25">
      <c r="A42" s="7" t="s">
        <v>9</v>
      </c>
      <c r="B42" s="8" t="s">
        <v>8</v>
      </c>
      <c r="C42" s="8" t="s">
        <v>146</v>
      </c>
      <c r="D42" s="8" t="s">
        <v>4</v>
      </c>
      <c r="E42" s="21">
        <f>E43+E45+E47</f>
        <v>5159</v>
      </c>
      <c r="F42" s="21">
        <f t="shared" ref="F42:M42" si="17">F43+F45+F47</f>
        <v>5159</v>
      </c>
      <c r="G42" s="21">
        <f t="shared" si="17"/>
        <v>5159</v>
      </c>
      <c r="H42" s="21">
        <f t="shared" si="17"/>
        <v>5159</v>
      </c>
      <c r="I42" s="21">
        <f t="shared" si="17"/>
        <v>5446</v>
      </c>
      <c r="J42" s="21">
        <f t="shared" si="17"/>
        <v>5446</v>
      </c>
      <c r="K42" s="21">
        <f t="shared" si="17"/>
        <v>5446</v>
      </c>
      <c r="L42" s="21">
        <f t="shared" si="17"/>
        <v>5484</v>
      </c>
      <c r="M42" s="21">
        <f t="shared" si="17"/>
        <v>5367.9649999999992</v>
      </c>
      <c r="N42" s="21">
        <f>N43+N45+N47</f>
        <v>5367.9649999999992</v>
      </c>
      <c r="O42" s="21">
        <f>O43+O45+O47</f>
        <v>5312.7349999999997</v>
      </c>
    </row>
    <row r="43" spans="1:15" ht="75" outlineLevel="5" x14ac:dyDescent="0.25">
      <c r="A43" s="7" t="s">
        <v>10</v>
      </c>
      <c r="B43" s="8" t="s">
        <v>8</v>
      </c>
      <c r="C43" s="8" t="s">
        <v>146</v>
      </c>
      <c r="D43" s="8" t="s">
        <v>11</v>
      </c>
      <c r="E43" s="21">
        <f>E44</f>
        <v>5025.6000000000004</v>
      </c>
      <c r="F43" s="21">
        <f t="shared" ref="F43:M43" si="18">F44</f>
        <v>5025.6000000000004</v>
      </c>
      <c r="G43" s="21">
        <f t="shared" si="18"/>
        <v>5025.6000000000004</v>
      </c>
      <c r="H43" s="21">
        <f t="shared" si="18"/>
        <v>5025.6000000000004</v>
      </c>
      <c r="I43" s="21">
        <f t="shared" si="18"/>
        <v>5312.6</v>
      </c>
      <c r="J43" s="21">
        <f t="shared" si="18"/>
        <v>5312.6</v>
      </c>
      <c r="K43" s="21">
        <f t="shared" si="18"/>
        <v>5312.6</v>
      </c>
      <c r="L43" s="21">
        <f t="shared" si="18"/>
        <v>5312.6</v>
      </c>
      <c r="M43" s="21">
        <f t="shared" si="18"/>
        <v>5196.5649999999996</v>
      </c>
      <c r="N43" s="21">
        <f>N44</f>
        <v>5196.5649999999996</v>
      </c>
      <c r="O43" s="21">
        <f>O44</f>
        <v>5141.335</v>
      </c>
    </row>
    <row r="44" spans="1:15" ht="37.5" outlineLevel="6" x14ac:dyDescent="0.25">
      <c r="A44" s="7" t="s">
        <v>12</v>
      </c>
      <c r="B44" s="8" t="s">
        <v>8</v>
      </c>
      <c r="C44" s="8" t="s">
        <v>146</v>
      </c>
      <c r="D44" s="8" t="s">
        <v>13</v>
      </c>
      <c r="E44" s="21">
        <v>5025.6000000000004</v>
      </c>
      <c r="F44" s="21">
        <v>5025.6000000000004</v>
      </c>
      <c r="G44" s="21">
        <v>5025.6000000000004</v>
      </c>
      <c r="H44" s="21">
        <v>5025.6000000000004</v>
      </c>
      <c r="I44" s="21">
        <v>5312.6</v>
      </c>
      <c r="J44" s="21">
        <v>5312.6</v>
      </c>
      <c r="K44" s="21">
        <v>5312.6</v>
      </c>
      <c r="L44" s="21">
        <v>5312.6</v>
      </c>
      <c r="M44" s="21">
        <v>5196.5649999999996</v>
      </c>
      <c r="N44" s="21">
        <v>5196.5649999999996</v>
      </c>
      <c r="O44" s="21">
        <v>5141.335</v>
      </c>
    </row>
    <row r="45" spans="1:15" ht="17.25" customHeight="1" outlineLevel="5" x14ac:dyDescent="0.25">
      <c r="A45" s="7" t="s">
        <v>14</v>
      </c>
      <c r="B45" s="8" t="s">
        <v>8</v>
      </c>
      <c r="C45" s="8" t="s">
        <v>146</v>
      </c>
      <c r="D45" s="8" t="s">
        <v>15</v>
      </c>
      <c r="E45" s="21">
        <f>E46</f>
        <v>132.4</v>
      </c>
      <c r="F45" s="21">
        <f t="shared" ref="F45:M45" si="19">F46</f>
        <v>132.4</v>
      </c>
      <c r="G45" s="21">
        <f t="shared" si="19"/>
        <v>132.4</v>
      </c>
      <c r="H45" s="21">
        <f t="shared" si="19"/>
        <v>132.4</v>
      </c>
      <c r="I45" s="21">
        <f t="shared" si="19"/>
        <v>132.4</v>
      </c>
      <c r="J45" s="21">
        <f t="shared" si="19"/>
        <v>132.4</v>
      </c>
      <c r="K45" s="21">
        <f t="shared" si="19"/>
        <v>132.4</v>
      </c>
      <c r="L45" s="21">
        <f t="shared" si="19"/>
        <v>170.4</v>
      </c>
      <c r="M45" s="21">
        <f t="shared" si="19"/>
        <v>170.4</v>
      </c>
      <c r="N45" s="21">
        <f>N46</f>
        <v>170.4</v>
      </c>
      <c r="O45" s="21">
        <f>O46</f>
        <v>170.4</v>
      </c>
    </row>
    <row r="46" spans="1:15" ht="21" customHeight="1" outlineLevel="6" x14ac:dyDescent="0.25">
      <c r="A46" s="7" t="s">
        <v>16</v>
      </c>
      <c r="B46" s="8" t="s">
        <v>8</v>
      </c>
      <c r="C46" s="8" t="s">
        <v>146</v>
      </c>
      <c r="D46" s="8" t="s">
        <v>17</v>
      </c>
      <c r="E46" s="21">
        <v>132.4</v>
      </c>
      <c r="F46" s="21">
        <v>132.4</v>
      </c>
      <c r="G46" s="21">
        <v>132.4</v>
      </c>
      <c r="H46" s="21">
        <v>132.4</v>
      </c>
      <c r="I46" s="21">
        <v>132.4</v>
      </c>
      <c r="J46" s="21">
        <v>132.4</v>
      </c>
      <c r="K46" s="21">
        <v>132.4</v>
      </c>
      <c r="L46" s="21">
        <v>170.4</v>
      </c>
      <c r="M46" s="21">
        <v>170.4</v>
      </c>
      <c r="N46" s="21">
        <v>170.4</v>
      </c>
      <c r="O46" s="21">
        <v>170.4</v>
      </c>
    </row>
    <row r="47" spans="1:15" outlineLevel="5" x14ac:dyDescent="0.25">
      <c r="A47" s="7" t="s">
        <v>18</v>
      </c>
      <c r="B47" s="8" t="s">
        <v>8</v>
      </c>
      <c r="C47" s="8" t="s">
        <v>146</v>
      </c>
      <c r="D47" s="8" t="s">
        <v>19</v>
      </c>
      <c r="E47" s="21">
        <f>E48</f>
        <v>1</v>
      </c>
      <c r="F47" s="21">
        <f t="shared" ref="F47:M47" si="20">F48</f>
        <v>1</v>
      </c>
      <c r="G47" s="21">
        <f t="shared" si="20"/>
        <v>1</v>
      </c>
      <c r="H47" s="21">
        <f t="shared" si="20"/>
        <v>1</v>
      </c>
      <c r="I47" s="21">
        <f t="shared" si="20"/>
        <v>1</v>
      </c>
      <c r="J47" s="21">
        <f t="shared" si="20"/>
        <v>1</v>
      </c>
      <c r="K47" s="21">
        <f t="shared" si="20"/>
        <v>1</v>
      </c>
      <c r="L47" s="21">
        <f t="shared" si="20"/>
        <v>1</v>
      </c>
      <c r="M47" s="21">
        <f t="shared" si="20"/>
        <v>1</v>
      </c>
      <c r="N47" s="21">
        <f>N48</f>
        <v>1</v>
      </c>
      <c r="O47" s="21">
        <f>O48</f>
        <v>1</v>
      </c>
    </row>
    <row r="48" spans="1:15" outlineLevel="6" x14ac:dyDescent="0.25">
      <c r="A48" s="7" t="s">
        <v>20</v>
      </c>
      <c r="B48" s="8" t="s">
        <v>8</v>
      </c>
      <c r="C48" s="8" t="s">
        <v>146</v>
      </c>
      <c r="D48" s="8" t="s">
        <v>21</v>
      </c>
      <c r="E48" s="21">
        <v>1</v>
      </c>
      <c r="F48" s="21">
        <v>1</v>
      </c>
      <c r="G48" s="21">
        <v>1</v>
      </c>
      <c r="H48" s="21">
        <v>1</v>
      </c>
      <c r="I48" s="21">
        <v>1</v>
      </c>
      <c r="J48" s="21">
        <v>1</v>
      </c>
      <c r="K48" s="21">
        <v>1</v>
      </c>
      <c r="L48" s="21">
        <v>1</v>
      </c>
      <c r="M48" s="21">
        <v>1</v>
      </c>
      <c r="N48" s="21">
        <v>1</v>
      </c>
      <c r="O48" s="21">
        <v>1</v>
      </c>
    </row>
    <row r="49" spans="1:15" outlineLevel="4" x14ac:dyDescent="0.25">
      <c r="A49" s="7" t="s">
        <v>197</v>
      </c>
      <c r="B49" s="8" t="s">
        <v>8</v>
      </c>
      <c r="C49" s="8" t="s">
        <v>181</v>
      </c>
      <c r="D49" s="8" t="s">
        <v>4</v>
      </c>
      <c r="E49" s="21">
        <f t="shared" ref="E49:O50" si="21">E50</f>
        <v>1020.42</v>
      </c>
      <c r="F49" s="21">
        <f t="shared" si="21"/>
        <v>1020.42</v>
      </c>
      <c r="G49" s="21">
        <f t="shared" si="21"/>
        <v>1020.42</v>
      </c>
      <c r="H49" s="21">
        <f t="shared" si="21"/>
        <v>1020.42</v>
      </c>
      <c r="I49" s="21">
        <f t="shared" si="21"/>
        <v>1020.42</v>
      </c>
      <c r="J49" s="21">
        <f t="shared" si="21"/>
        <v>1020.42</v>
      </c>
      <c r="K49" s="21">
        <f t="shared" si="21"/>
        <v>1020.42</v>
      </c>
      <c r="L49" s="21">
        <f t="shared" si="21"/>
        <v>1020.42</v>
      </c>
      <c r="M49" s="21">
        <f t="shared" si="21"/>
        <v>1054.7239999999999</v>
      </c>
      <c r="N49" s="21">
        <f t="shared" si="21"/>
        <v>1054.7239999999999</v>
      </c>
      <c r="O49" s="21">
        <f t="shared" si="21"/>
        <v>1067.671</v>
      </c>
    </row>
    <row r="50" spans="1:15" ht="75" outlineLevel="5" x14ac:dyDescent="0.25">
      <c r="A50" s="7" t="s">
        <v>10</v>
      </c>
      <c r="B50" s="8" t="s">
        <v>8</v>
      </c>
      <c r="C50" s="8" t="s">
        <v>181</v>
      </c>
      <c r="D50" s="8" t="s">
        <v>11</v>
      </c>
      <c r="E50" s="21">
        <f t="shared" si="21"/>
        <v>1020.42</v>
      </c>
      <c r="F50" s="21">
        <f t="shared" si="21"/>
        <v>1020.42</v>
      </c>
      <c r="G50" s="21">
        <f t="shared" si="21"/>
        <v>1020.42</v>
      </c>
      <c r="H50" s="21">
        <f t="shared" si="21"/>
        <v>1020.42</v>
      </c>
      <c r="I50" s="21">
        <f t="shared" si="21"/>
        <v>1020.42</v>
      </c>
      <c r="J50" s="21">
        <f t="shared" si="21"/>
        <v>1020.42</v>
      </c>
      <c r="K50" s="21">
        <f t="shared" si="21"/>
        <v>1020.42</v>
      </c>
      <c r="L50" s="21">
        <f t="shared" si="21"/>
        <v>1020.42</v>
      </c>
      <c r="M50" s="21">
        <f t="shared" si="21"/>
        <v>1054.7239999999999</v>
      </c>
      <c r="N50" s="21">
        <f t="shared" si="21"/>
        <v>1054.7239999999999</v>
      </c>
      <c r="O50" s="21">
        <f t="shared" si="21"/>
        <v>1067.671</v>
      </c>
    </row>
    <row r="51" spans="1:15" ht="37.5" outlineLevel="6" x14ac:dyDescent="0.25">
      <c r="A51" s="7" t="s">
        <v>12</v>
      </c>
      <c r="B51" s="8" t="s">
        <v>8</v>
      </c>
      <c r="C51" s="8" t="s">
        <v>181</v>
      </c>
      <c r="D51" s="8" t="s">
        <v>13</v>
      </c>
      <c r="E51" s="21">
        <v>1020.42</v>
      </c>
      <c r="F51" s="21">
        <v>1020.42</v>
      </c>
      <c r="G51" s="21">
        <v>1020.42</v>
      </c>
      <c r="H51" s="21">
        <v>1020.42</v>
      </c>
      <c r="I51" s="21">
        <v>1020.42</v>
      </c>
      <c r="J51" s="21">
        <v>1020.42</v>
      </c>
      <c r="K51" s="21">
        <v>1020.42</v>
      </c>
      <c r="L51" s="21">
        <v>1020.42</v>
      </c>
      <c r="M51" s="21">
        <v>1054.7239999999999</v>
      </c>
      <c r="N51" s="21">
        <v>1054.7239999999999</v>
      </c>
      <c r="O51" s="21">
        <v>1067.671</v>
      </c>
    </row>
    <row r="52" spans="1:15" ht="37.5" outlineLevel="4" x14ac:dyDescent="0.25">
      <c r="A52" s="7" t="s">
        <v>41</v>
      </c>
      <c r="B52" s="8" t="s">
        <v>8</v>
      </c>
      <c r="C52" s="8" t="s">
        <v>153</v>
      </c>
      <c r="D52" s="8" t="s">
        <v>4</v>
      </c>
      <c r="E52" s="21">
        <f t="shared" ref="E52:O53" si="22">E53</f>
        <v>594.24</v>
      </c>
      <c r="F52" s="21">
        <f t="shared" si="22"/>
        <v>594.24</v>
      </c>
      <c r="G52" s="21">
        <f t="shared" si="22"/>
        <v>594.24</v>
      </c>
      <c r="H52" s="21">
        <f t="shared" si="22"/>
        <v>594.24</v>
      </c>
      <c r="I52" s="21">
        <f t="shared" si="22"/>
        <v>594.24</v>
      </c>
      <c r="J52" s="21">
        <f t="shared" si="22"/>
        <v>594.24</v>
      </c>
      <c r="K52" s="21">
        <f t="shared" si="22"/>
        <v>594.24</v>
      </c>
      <c r="L52" s="21">
        <f t="shared" si="22"/>
        <v>594.24</v>
      </c>
      <c r="M52" s="21">
        <f t="shared" si="22"/>
        <v>594.24</v>
      </c>
      <c r="N52" s="21">
        <f t="shared" si="22"/>
        <v>594.24</v>
      </c>
      <c r="O52" s="21">
        <f t="shared" si="22"/>
        <v>590.50099999999998</v>
      </c>
    </row>
    <row r="53" spans="1:15" ht="75" outlineLevel="5" x14ac:dyDescent="0.25">
      <c r="A53" s="7" t="s">
        <v>10</v>
      </c>
      <c r="B53" s="8" t="s">
        <v>8</v>
      </c>
      <c r="C53" s="8" t="s">
        <v>153</v>
      </c>
      <c r="D53" s="8" t="s">
        <v>11</v>
      </c>
      <c r="E53" s="21">
        <f t="shared" si="22"/>
        <v>594.24</v>
      </c>
      <c r="F53" s="21">
        <f t="shared" si="22"/>
        <v>594.24</v>
      </c>
      <c r="G53" s="21">
        <f t="shared" si="22"/>
        <v>594.24</v>
      </c>
      <c r="H53" s="21">
        <f t="shared" si="22"/>
        <v>594.24</v>
      </c>
      <c r="I53" s="21">
        <f t="shared" si="22"/>
        <v>594.24</v>
      </c>
      <c r="J53" s="21">
        <f t="shared" si="22"/>
        <v>594.24</v>
      </c>
      <c r="K53" s="21">
        <f t="shared" si="22"/>
        <v>594.24</v>
      </c>
      <c r="L53" s="21">
        <f t="shared" si="22"/>
        <v>594.24</v>
      </c>
      <c r="M53" s="21">
        <f t="shared" si="22"/>
        <v>594.24</v>
      </c>
      <c r="N53" s="21">
        <f t="shared" si="22"/>
        <v>594.24</v>
      </c>
      <c r="O53" s="21">
        <f t="shared" si="22"/>
        <v>590.50099999999998</v>
      </c>
    </row>
    <row r="54" spans="1:15" ht="37.5" outlineLevel="6" x14ac:dyDescent="0.25">
      <c r="A54" s="7" t="s">
        <v>12</v>
      </c>
      <c r="B54" s="8" t="s">
        <v>8</v>
      </c>
      <c r="C54" s="8" t="s">
        <v>153</v>
      </c>
      <c r="D54" s="8" t="s">
        <v>13</v>
      </c>
      <c r="E54" s="21">
        <v>594.24</v>
      </c>
      <c r="F54" s="21">
        <v>594.24</v>
      </c>
      <c r="G54" s="21">
        <v>594.24</v>
      </c>
      <c r="H54" s="21">
        <v>594.24</v>
      </c>
      <c r="I54" s="21">
        <v>594.24</v>
      </c>
      <c r="J54" s="21">
        <v>594.24</v>
      </c>
      <c r="K54" s="21">
        <v>594.24</v>
      </c>
      <c r="L54" s="21">
        <v>594.24</v>
      </c>
      <c r="M54" s="21">
        <v>594.24</v>
      </c>
      <c r="N54" s="21">
        <v>594.24</v>
      </c>
      <c r="O54" s="21">
        <v>590.50099999999998</v>
      </c>
    </row>
    <row r="55" spans="1:15" ht="21.75" customHeight="1" outlineLevel="6" x14ac:dyDescent="0.25">
      <c r="A55" s="7" t="s">
        <v>353</v>
      </c>
      <c r="B55" s="8" t="s">
        <v>354</v>
      </c>
      <c r="C55" s="8" t="s">
        <v>144</v>
      </c>
      <c r="D55" s="8" t="s">
        <v>4</v>
      </c>
      <c r="E55" s="21">
        <f t="shared" ref="E55:O58" si="23">E56</f>
        <v>0</v>
      </c>
      <c r="F55" s="21">
        <f t="shared" si="23"/>
        <v>0</v>
      </c>
      <c r="G55" s="21">
        <f t="shared" si="23"/>
        <v>0</v>
      </c>
      <c r="H55" s="21">
        <f t="shared" si="23"/>
        <v>0</v>
      </c>
      <c r="I55" s="21">
        <f t="shared" si="23"/>
        <v>695.26</v>
      </c>
      <c r="J55" s="21">
        <f t="shared" si="23"/>
        <v>695.26</v>
      </c>
      <c r="K55" s="21">
        <f t="shared" si="23"/>
        <v>695.26</v>
      </c>
      <c r="L55" s="21">
        <f t="shared" si="23"/>
        <v>695.26</v>
      </c>
      <c r="M55" s="21">
        <f t="shared" si="23"/>
        <v>695.26</v>
      </c>
      <c r="N55" s="21">
        <f t="shared" si="23"/>
        <v>695.26</v>
      </c>
      <c r="O55" s="21">
        <f t="shared" si="23"/>
        <v>695.26</v>
      </c>
    </row>
    <row r="56" spans="1:15" ht="21.75" customHeight="1" outlineLevel="6" x14ac:dyDescent="0.25">
      <c r="A56" s="7" t="s">
        <v>158</v>
      </c>
      <c r="B56" s="8" t="s">
        <v>354</v>
      </c>
      <c r="C56" s="8" t="s">
        <v>145</v>
      </c>
      <c r="D56" s="8" t="s">
        <v>4</v>
      </c>
      <c r="E56" s="21">
        <f t="shared" si="23"/>
        <v>0</v>
      </c>
      <c r="F56" s="21">
        <f t="shared" si="23"/>
        <v>0</v>
      </c>
      <c r="G56" s="21">
        <f t="shared" si="23"/>
        <v>0</v>
      </c>
      <c r="H56" s="21">
        <f t="shared" si="23"/>
        <v>0</v>
      </c>
      <c r="I56" s="21">
        <f t="shared" si="23"/>
        <v>695.26</v>
      </c>
      <c r="J56" s="21">
        <f t="shared" si="23"/>
        <v>695.26</v>
      </c>
      <c r="K56" s="21">
        <f t="shared" si="23"/>
        <v>695.26</v>
      </c>
      <c r="L56" s="21">
        <f t="shared" si="23"/>
        <v>695.26</v>
      </c>
      <c r="M56" s="21">
        <f t="shared" si="23"/>
        <v>695.26</v>
      </c>
      <c r="N56" s="21">
        <f t="shared" si="23"/>
        <v>695.26</v>
      </c>
      <c r="O56" s="21">
        <f t="shared" si="23"/>
        <v>695.26</v>
      </c>
    </row>
    <row r="57" spans="1:15" ht="21.75" customHeight="1" outlineLevel="6" x14ac:dyDescent="0.25">
      <c r="A57" s="7" t="s">
        <v>355</v>
      </c>
      <c r="B57" s="8" t="s">
        <v>354</v>
      </c>
      <c r="C57" s="8" t="s">
        <v>356</v>
      </c>
      <c r="D57" s="8" t="s">
        <v>4</v>
      </c>
      <c r="E57" s="21">
        <f t="shared" si="23"/>
        <v>0</v>
      </c>
      <c r="F57" s="21">
        <f t="shared" si="23"/>
        <v>0</v>
      </c>
      <c r="G57" s="21">
        <f t="shared" si="23"/>
        <v>0</v>
      </c>
      <c r="H57" s="21">
        <f t="shared" si="23"/>
        <v>0</v>
      </c>
      <c r="I57" s="21">
        <f t="shared" si="23"/>
        <v>695.26</v>
      </c>
      <c r="J57" s="21">
        <f t="shared" si="23"/>
        <v>695.26</v>
      </c>
      <c r="K57" s="21">
        <f t="shared" si="23"/>
        <v>695.26</v>
      </c>
      <c r="L57" s="21">
        <f t="shared" si="23"/>
        <v>695.26</v>
      </c>
      <c r="M57" s="21">
        <f t="shared" si="23"/>
        <v>695.26</v>
      </c>
      <c r="N57" s="21">
        <f t="shared" si="23"/>
        <v>695.26</v>
      </c>
      <c r="O57" s="21">
        <f t="shared" si="23"/>
        <v>695.26</v>
      </c>
    </row>
    <row r="58" spans="1:15" ht="21.75" customHeight="1" outlineLevel="6" x14ac:dyDescent="0.25">
      <c r="A58" s="7" t="s">
        <v>18</v>
      </c>
      <c r="B58" s="8" t="s">
        <v>354</v>
      </c>
      <c r="C58" s="8" t="s">
        <v>356</v>
      </c>
      <c r="D58" s="8" t="s">
        <v>19</v>
      </c>
      <c r="E58" s="21">
        <f t="shared" si="23"/>
        <v>0</v>
      </c>
      <c r="F58" s="21">
        <f t="shared" si="23"/>
        <v>0</v>
      </c>
      <c r="G58" s="21">
        <f t="shared" si="23"/>
        <v>0</v>
      </c>
      <c r="H58" s="21">
        <f t="shared" si="23"/>
        <v>0</v>
      </c>
      <c r="I58" s="21">
        <f t="shared" si="23"/>
        <v>695.26</v>
      </c>
      <c r="J58" s="21">
        <f t="shared" si="23"/>
        <v>695.26</v>
      </c>
      <c r="K58" s="21">
        <f t="shared" si="23"/>
        <v>695.26</v>
      </c>
      <c r="L58" s="21">
        <f t="shared" si="23"/>
        <v>695.26</v>
      </c>
      <c r="M58" s="21">
        <f t="shared" si="23"/>
        <v>695.26</v>
      </c>
      <c r="N58" s="21">
        <f t="shared" si="23"/>
        <v>695.26</v>
      </c>
      <c r="O58" s="21">
        <f t="shared" si="23"/>
        <v>695.26</v>
      </c>
    </row>
    <row r="59" spans="1:15" ht="21.75" customHeight="1" outlineLevel="6" x14ac:dyDescent="0.25">
      <c r="A59" s="7" t="s">
        <v>239</v>
      </c>
      <c r="B59" s="8" t="s">
        <v>354</v>
      </c>
      <c r="C59" s="8" t="s">
        <v>356</v>
      </c>
      <c r="D59" s="8" t="s">
        <v>240</v>
      </c>
      <c r="E59" s="21">
        <v>0</v>
      </c>
      <c r="F59" s="21">
        <v>0</v>
      </c>
      <c r="G59" s="21">
        <v>0</v>
      </c>
      <c r="H59" s="21">
        <v>0</v>
      </c>
      <c r="I59" s="21">
        <v>695.26</v>
      </c>
      <c r="J59" s="21">
        <v>695.26</v>
      </c>
      <c r="K59" s="21">
        <v>695.26</v>
      </c>
      <c r="L59" s="21">
        <v>695.26</v>
      </c>
      <c r="M59" s="21">
        <v>695.26</v>
      </c>
      <c r="N59" s="21">
        <v>695.26</v>
      </c>
      <c r="O59" s="21">
        <v>695.26</v>
      </c>
    </row>
    <row r="60" spans="1:15" outlineLevel="6" x14ac:dyDescent="0.25">
      <c r="A60" s="7" t="s">
        <v>341</v>
      </c>
      <c r="B60" s="8" t="s">
        <v>342</v>
      </c>
      <c r="C60" s="8" t="s">
        <v>144</v>
      </c>
      <c r="D60" s="8" t="s">
        <v>4</v>
      </c>
      <c r="E60" s="21">
        <f t="shared" ref="E60:O63" si="24">E61</f>
        <v>0</v>
      </c>
      <c r="F60" s="21">
        <f t="shared" si="24"/>
        <v>0</v>
      </c>
      <c r="G60" s="21">
        <f t="shared" si="24"/>
        <v>0</v>
      </c>
      <c r="H60" s="21">
        <f t="shared" si="24"/>
        <v>243.37</v>
      </c>
      <c r="I60" s="21">
        <f t="shared" si="24"/>
        <v>43.37</v>
      </c>
      <c r="J60" s="21">
        <f t="shared" si="24"/>
        <v>613.32000000000005</v>
      </c>
      <c r="K60" s="21">
        <f t="shared" si="24"/>
        <v>95.762</v>
      </c>
      <c r="L60" s="21">
        <f t="shared" si="24"/>
        <v>45.762</v>
      </c>
      <c r="M60" s="21">
        <f t="shared" si="24"/>
        <v>2475.1799999999998</v>
      </c>
      <c r="N60" s="21">
        <f t="shared" si="24"/>
        <v>12464.352999999999</v>
      </c>
      <c r="O60" s="21">
        <f t="shared" si="24"/>
        <v>17490.456999999999</v>
      </c>
    </row>
    <row r="61" spans="1:15" outlineLevel="6" x14ac:dyDescent="0.25">
      <c r="A61" s="7" t="s">
        <v>196</v>
      </c>
      <c r="B61" s="8" t="s">
        <v>342</v>
      </c>
      <c r="C61" s="8" t="s">
        <v>145</v>
      </c>
      <c r="D61" s="8" t="s">
        <v>4</v>
      </c>
      <c r="E61" s="21">
        <f t="shared" si="24"/>
        <v>0</v>
      </c>
      <c r="F61" s="21">
        <f t="shared" si="24"/>
        <v>0</v>
      </c>
      <c r="G61" s="21">
        <f t="shared" si="24"/>
        <v>0</v>
      </c>
      <c r="H61" s="21">
        <f t="shared" si="24"/>
        <v>243.37</v>
      </c>
      <c r="I61" s="21">
        <f t="shared" si="24"/>
        <v>43.37</v>
      </c>
      <c r="J61" s="21">
        <f t="shared" si="24"/>
        <v>613.32000000000005</v>
      </c>
      <c r="K61" s="21">
        <f t="shared" si="24"/>
        <v>95.762</v>
      </c>
      <c r="L61" s="21">
        <f t="shared" si="24"/>
        <v>45.762</v>
      </c>
      <c r="M61" s="21">
        <f t="shared" si="24"/>
        <v>2475.1799999999998</v>
      </c>
      <c r="N61" s="21">
        <f t="shared" si="24"/>
        <v>12464.352999999999</v>
      </c>
      <c r="O61" s="21">
        <f t="shared" si="24"/>
        <v>17490.456999999999</v>
      </c>
    </row>
    <row r="62" spans="1:15" ht="37.5" outlineLevel="6" x14ac:dyDescent="0.25">
      <c r="A62" s="7" t="s">
        <v>352</v>
      </c>
      <c r="B62" s="8" t="s">
        <v>342</v>
      </c>
      <c r="C62" s="8" t="s">
        <v>344</v>
      </c>
      <c r="D62" s="8" t="s">
        <v>4</v>
      </c>
      <c r="E62" s="21">
        <f t="shared" si="24"/>
        <v>0</v>
      </c>
      <c r="F62" s="21">
        <f t="shared" si="24"/>
        <v>0</v>
      </c>
      <c r="G62" s="21">
        <f t="shared" si="24"/>
        <v>0</v>
      </c>
      <c r="H62" s="21">
        <f t="shared" si="24"/>
        <v>243.37</v>
      </c>
      <c r="I62" s="21">
        <f t="shared" si="24"/>
        <v>43.37</v>
      </c>
      <c r="J62" s="21">
        <f t="shared" si="24"/>
        <v>613.32000000000005</v>
      </c>
      <c r="K62" s="21">
        <f t="shared" si="24"/>
        <v>95.762</v>
      </c>
      <c r="L62" s="21">
        <f t="shared" si="24"/>
        <v>45.762</v>
      </c>
      <c r="M62" s="21">
        <f t="shared" si="24"/>
        <v>2475.1799999999998</v>
      </c>
      <c r="N62" s="21">
        <f t="shared" si="24"/>
        <v>12464.352999999999</v>
      </c>
      <c r="O62" s="21">
        <f t="shared" si="24"/>
        <v>17490.456999999999</v>
      </c>
    </row>
    <row r="63" spans="1:15" outlineLevel="6" x14ac:dyDescent="0.25">
      <c r="A63" s="7" t="s">
        <v>18</v>
      </c>
      <c r="B63" s="8" t="s">
        <v>342</v>
      </c>
      <c r="C63" s="8" t="s">
        <v>344</v>
      </c>
      <c r="D63" s="8" t="s">
        <v>19</v>
      </c>
      <c r="E63" s="21">
        <f t="shared" si="24"/>
        <v>0</v>
      </c>
      <c r="F63" s="21">
        <f t="shared" si="24"/>
        <v>0</v>
      </c>
      <c r="G63" s="21">
        <f t="shared" si="24"/>
        <v>0</v>
      </c>
      <c r="H63" s="21">
        <f t="shared" si="24"/>
        <v>243.37</v>
      </c>
      <c r="I63" s="21">
        <f t="shared" si="24"/>
        <v>43.37</v>
      </c>
      <c r="J63" s="21">
        <f t="shared" si="24"/>
        <v>613.32000000000005</v>
      </c>
      <c r="K63" s="21">
        <f t="shared" si="24"/>
        <v>95.762</v>
      </c>
      <c r="L63" s="21">
        <f t="shared" si="24"/>
        <v>45.762</v>
      </c>
      <c r="M63" s="21">
        <f t="shared" si="24"/>
        <v>2475.1799999999998</v>
      </c>
      <c r="N63" s="21">
        <f t="shared" si="24"/>
        <v>12464.352999999999</v>
      </c>
      <c r="O63" s="21">
        <f t="shared" si="24"/>
        <v>17490.456999999999</v>
      </c>
    </row>
    <row r="64" spans="1:15" outlineLevel="6" x14ac:dyDescent="0.25">
      <c r="A64" s="7" t="s">
        <v>345</v>
      </c>
      <c r="B64" s="8" t="s">
        <v>342</v>
      </c>
      <c r="C64" s="8" t="s">
        <v>344</v>
      </c>
      <c r="D64" s="8" t="s">
        <v>346</v>
      </c>
      <c r="E64" s="21">
        <v>0</v>
      </c>
      <c r="F64" s="21">
        <v>0</v>
      </c>
      <c r="G64" s="21">
        <v>0</v>
      </c>
      <c r="H64" s="21">
        <v>243.37</v>
      </c>
      <c r="I64" s="21">
        <v>43.37</v>
      </c>
      <c r="J64" s="21">
        <v>613.32000000000005</v>
      </c>
      <c r="K64" s="21">
        <v>95.762</v>
      </c>
      <c r="L64" s="21">
        <v>45.762</v>
      </c>
      <c r="M64" s="21">
        <v>2475.1799999999998</v>
      </c>
      <c r="N64" s="21">
        <v>12464.352999999999</v>
      </c>
      <c r="O64" s="21">
        <v>17490.456999999999</v>
      </c>
    </row>
    <row r="65" spans="1:15" outlineLevel="1" x14ac:dyDescent="0.25">
      <c r="A65" s="7" t="s">
        <v>22</v>
      </c>
      <c r="B65" s="8" t="s">
        <v>23</v>
      </c>
      <c r="C65" s="8" t="s">
        <v>144</v>
      </c>
      <c r="D65" s="8" t="s">
        <v>4</v>
      </c>
      <c r="E65" s="21">
        <f>E66+E96+E92</f>
        <v>38647.111000000004</v>
      </c>
      <c r="F65" s="21">
        <f t="shared" ref="F65:M65" si="25">F66+F96+F92</f>
        <v>39370.410000000003</v>
      </c>
      <c r="G65" s="21">
        <f t="shared" si="25"/>
        <v>40123.089</v>
      </c>
      <c r="H65" s="21">
        <f t="shared" si="25"/>
        <v>40053.218999999997</v>
      </c>
      <c r="I65" s="21">
        <f t="shared" si="25"/>
        <v>40388.118999999992</v>
      </c>
      <c r="J65" s="21">
        <f t="shared" si="25"/>
        <v>40398.269</v>
      </c>
      <c r="K65" s="21">
        <f t="shared" si="25"/>
        <v>40553.720999999998</v>
      </c>
      <c r="L65" s="21">
        <f t="shared" si="25"/>
        <v>42945.720999999998</v>
      </c>
      <c r="M65" s="21">
        <f t="shared" si="25"/>
        <v>46784.255000000005</v>
      </c>
      <c r="N65" s="21">
        <f>N66+N96+N92</f>
        <v>41203.708000000006</v>
      </c>
      <c r="O65" s="21">
        <f>O66+O96+O92</f>
        <v>40936.854000000007</v>
      </c>
    </row>
    <row r="66" spans="1:15" ht="37.5" outlineLevel="2" x14ac:dyDescent="0.25">
      <c r="A66" s="7" t="s">
        <v>271</v>
      </c>
      <c r="B66" s="8" t="s">
        <v>23</v>
      </c>
      <c r="C66" s="8" t="s">
        <v>147</v>
      </c>
      <c r="D66" s="8" t="s">
        <v>4</v>
      </c>
      <c r="E66" s="21">
        <f>E67+E74+E83</f>
        <v>16685.249</v>
      </c>
      <c r="F66" s="21">
        <f t="shared" ref="F66:M66" si="26">F67+F74+F83</f>
        <v>16985.348999999998</v>
      </c>
      <c r="G66" s="21">
        <f t="shared" si="26"/>
        <v>17055.219000000001</v>
      </c>
      <c r="H66" s="21">
        <f t="shared" si="26"/>
        <v>16985.348999999998</v>
      </c>
      <c r="I66" s="21">
        <f t="shared" si="26"/>
        <v>17298.708999999999</v>
      </c>
      <c r="J66" s="21">
        <f t="shared" si="26"/>
        <v>17298.708999999999</v>
      </c>
      <c r="K66" s="21">
        <f t="shared" si="26"/>
        <v>17454.161</v>
      </c>
      <c r="L66" s="21">
        <f t="shared" si="26"/>
        <v>19846.161</v>
      </c>
      <c r="M66" s="21">
        <f t="shared" si="26"/>
        <v>23858.161</v>
      </c>
      <c r="N66" s="21">
        <f>N67+N74+N83</f>
        <v>18797.609</v>
      </c>
      <c r="O66" s="21">
        <f>O67+O74+O83</f>
        <v>18591.851999999999</v>
      </c>
    </row>
    <row r="67" spans="1:15" ht="37.5" outlineLevel="3" x14ac:dyDescent="0.25">
      <c r="A67" s="7" t="s">
        <v>272</v>
      </c>
      <c r="B67" s="8" t="s">
        <v>23</v>
      </c>
      <c r="C67" s="8" t="s">
        <v>154</v>
      </c>
      <c r="D67" s="8" t="s">
        <v>4</v>
      </c>
      <c r="E67" s="21">
        <f>E68+E71</f>
        <v>990.59999999999991</v>
      </c>
      <c r="F67" s="21">
        <f t="shared" ref="F67:M67" si="27">F68+F71</f>
        <v>1060.5999999999999</v>
      </c>
      <c r="G67" s="21">
        <f t="shared" si="27"/>
        <v>1060.5999999999999</v>
      </c>
      <c r="H67" s="21">
        <f t="shared" si="27"/>
        <v>1060.5999999999999</v>
      </c>
      <c r="I67" s="21">
        <f t="shared" si="27"/>
        <v>1060.5999999999999</v>
      </c>
      <c r="J67" s="21">
        <f t="shared" si="27"/>
        <v>1060.5999999999999</v>
      </c>
      <c r="K67" s="21">
        <f t="shared" si="27"/>
        <v>1060.5999999999999</v>
      </c>
      <c r="L67" s="21">
        <f t="shared" si="27"/>
        <v>1022.5999999999999</v>
      </c>
      <c r="M67" s="21">
        <f t="shared" si="27"/>
        <v>1022.5999999999999</v>
      </c>
      <c r="N67" s="21">
        <f>N68+N71</f>
        <v>1010.914</v>
      </c>
      <c r="O67" s="21">
        <f>O68+O71</f>
        <v>1010.914</v>
      </c>
    </row>
    <row r="68" spans="1:15" ht="37.5" outlineLevel="4" x14ac:dyDescent="0.25">
      <c r="A68" s="7" t="s">
        <v>24</v>
      </c>
      <c r="B68" s="8" t="s">
        <v>23</v>
      </c>
      <c r="C68" s="8" t="s">
        <v>148</v>
      </c>
      <c r="D68" s="8" t="s">
        <v>4</v>
      </c>
      <c r="E68" s="21">
        <f t="shared" ref="E68:O69" si="28">E69</f>
        <v>692.3</v>
      </c>
      <c r="F68" s="21">
        <f t="shared" si="28"/>
        <v>762.3</v>
      </c>
      <c r="G68" s="21">
        <f t="shared" si="28"/>
        <v>692.3</v>
      </c>
      <c r="H68" s="21">
        <f t="shared" si="28"/>
        <v>692.3</v>
      </c>
      <c r="I68" s="21">
        <f t="shared" si="28"/>
        <v>692.3</v>
      </c>
      <c r="J68" s="21">
        <f t="shared" si="28"/>
        <v>692.3</v>
      </c>
      <c r="K68" s="21">
        <f t="shared" si="28"/>
        <v>692.3</v>
      </c>
      <c r="L68" s="21">
        <f t="shared" si="28"/>
        <v>654.29999999999995</v>
      </c>
      <c r="M68" s="21">
        <f t="shared" si="28"/>
        <v>654.29999999999995</v>
      </c>
      <c r="N68" s="21">
        <f t="shared" si="28"/>
        <v>637.81399999999996</v>
      </c>
      <c r="O68" s="21">
        <f t="shared" si="28"/>
        <v>637.81399999999996</v>
      </c>
    </row>
    <row r="69" spans="1:15" ht="17.25" customHeight="1" outlineLevel="5" x14ac:dyDescent="0.25">
      <c r="A69" s="7" t="s">
        <v>14</v>
      </c>
      <c r="B69" s="8" t="s">
        <v>23</v>
      </c>
      <c r="C69" s="8" t="s">
        <v>148</v>
      </c>
      <c r="D69" s="8" t="s">
        <v>15</v>
      </c>
      <c r="E69" s="21">
        <f t="shared" si="28"/>
        <v>692.3</v>
      </c>
      <c r="F69" s="21">
        <f t="shared" si="28"/>
        <v>762.3</v>
      </c>
      <c r="G69" s="21">
        <f t="shared" si="28"/>
        <v>692.3</v>
      </c>
      <c r="H69" s="21">
        <f t="shared" si="28"/>
        <v>692.3</v>
      </c>
      <c r="I69" s="21">
        <f t="shared" si="28"/>
        <v>692.3</v>
      </c>
      <c r="J69" s="21">
        <f t="shared" si="28"/>
        <v>692.3</v>
      </c>
      <c r="K69" s="21">
        <f t="shared" si="28"/>
        <v>692.3</v>
      </c>
      <c r="L69" s="21">
        <f t="shared" si="28"/>
        <v>654.29999999999995</v>
      </c>
      <c r="M69" s="21">
        <f t="shared" si="28"/>
        <v>654.29999999999995</v>
      </c>
      <c r="N69" s="21">
        <f t="shared" si="28"/>
        <v>637.81399999999996</v>
      </c>
      <c r="O69" s="21">
        <f t="shared" si="28"/>
        <v>637.81399999999996</v>
      </c>
    </row>
    <row r="70" spans="1:15" ht="19.5" customHeight="1" outlineLevel="6" x14ac:dyDescent="0.25">
      <c r="A70" s="7" t="s">
        <v>16</v>
      </c>
      <c r="B70" s="8" t="s">
        <v>23</v>
      </c>
      <c r="C70" s="8" t="s">
        <v>148</v>
      </c>
      <c r="D70" s="8" t="s">
        <v>17</v>
      </c>
      <c r="E70" s="21">
        <v>692.3</v>
      </c>
      <c r="F70" s="21">
        <v>762.3</v>
      </c>
      <c r="G70" s="21">
        <v>692.3</v>
      </c>
      <c r="H70" s="21">
        <v>692.3</v>
      </c>
      <c r="I70" s="21">
        <v>692.3</v>
      </c>
      <c r="J70" s="21">
        <v>692.3</v>
      </c>
      <c r="K70" s="21">
        <v>692.3</v>
      </c>
      <c r="L70" s="21">
        <v>654.29999999999995</v>
      </c>
      <c r="M70" s="21">
        <v>654.29999999999995</v>
      </c>
      <c r="N70" s="21">
        <v>637.81399999999996</v>
      </c>
      <c r="O70" s="21">
        <v>637.81399999999996</v>
      </c>
    </row>
    <row r="71" spans="1:15" outlineLevel="4" x14ac:dyDescent="0.25">
      <c r="A71" s="7" t="s">
        <v>25</v>
      </c>
      <c r="B71" s="8" t="s">
        <v>23</v>
      </c>
      <c r="C71" s="8" t="s">
        <v>149</v>
      </c>
      <c r="D71" s="8" t="s">
        <v>4</v>
      </c>
      <c r="E71" s="21">
        <f t="shared" ref="E71:O72" si="29">E72</f>
        <v>298.3</v>
      </c>
      <c r="F71" s="21">
        <f t="shared" si="29"/>
        <v>298.3</v>
      </c>
      <c r="G71" s="21">
        <f t="shared" si="29"/>
        <v>368.3</v>
      </c>
      <c r="H71" s="21">
        <f t="shared" si="29"/>
        <v>368.3</v>
      </c>
      <c r="I71" s="21">
        <f t="shared" si="29"/>
        <v>368.3</v>
      </c>
      <c r="J71" s="21">
        <f t="shared" si="29"/>
        <v>368.3</v>
      </c>
      <c r="K71" s="21">
        <f t="shared" si="29"/>
        <v>368.3</v>
      </c>
      <c r="L71" s="21">
        <f t="shared" si="29"/>
        <v>368.3</v>
      </c>
      <c r="M71" s="21">
        <f t="shared" si="29"/>
        <v>368.3</v>
      </c>
      <c r="N71" s="21">
        <f t="shared" si="29"/>
        <v>373.1</v>
      </c>
      <c r="O71" s="21">
        <f t="shared" si="29"/>
        <v>373.1</v>
      </c>
    </row>
    <row r="72" spans="1:15" ht="18" customHeight="1" outlineLevel="5" x14ac:dyDescent="0.25">
      <c r="A72" s="7" t="s">
        <v>14</v>
      </c>
      <c r="B72" s="8" t="s">
        <v>23</v>
      </c>
      <c r="C72" s="8" t="s">
        <v>149</v>
      </c>
      <c r="D72" s="8" t="s">
        <v>15</v>
      </c>
      <c r="E72" s="21">
        <f t="shared" si="29"/>
        <v>298.3</v>
      </c>
      <c r="F72" s="21">
        <f t="shared" si="29"/>
        <v>298.3</v>
      </c>
      <c r="G72" s="21">
        <f t="shared" si="29"/>
        <v>368.3</v>
      </c>
      <c r="H72" s="21">
        <f t="shared" si="29"/>
        <v>368.3</v>
      </c>
      <c r="I72" s="21">
        <f t="shared" si="29"/>
        <v>368.3</v>
      </c>
      <c r="J72" s="21">
        <f t="shared" si="29"/>
        <v>368.3</v>
      </c>
      <c r="K72" s="21">
        <f t="shared" si="29"/>
        <v>368.3</v>
      </c>
      <c r="L72" s="21">
        <f t="shared" si="29"/>
        <v>368.3</v>
      </c>
      <c r="M72" s="21">
        <f t="shared" si="29"/>
        <v>368.3</v>
      </c>
      <c r="N72" s="21">
        <f t="shared" si="29"/>
        <v>373.1</v>
      </c>
      <c r="O72" s="21">
        <f t="shared" si="29"/>
        <v>373.1</v>
      </c>
    </row>
    <row r="73" spans="1:15" ht="22.5" customHeight="1" outlineLevel="6" x14ac:dyDescent="0.25">
      <c r="A73" s="7" t="s">
        <v>16</v>
      </c>
      <c r="B73" s="8" t="s">
        <v>23</v>
      </c>
      <c r="C73" s="8" t="s">
        <v>149</v>
      </c>
      <c r="D73" s="8" t="s">
        <v>17</v>
      </c>
      <c r="E73" s="21">
        <v>298.3</v>
      </c>
      <c r="F73" s="21">
        <v>298.3</v>
      </c>
      <c r="G73" s="21">
        <v>368.3</v>
      </c>
      <c r="H73" s="21">
        <v>368.3</v>
      </c>
      <c r="I73" s="21">
        <v>368.3</v>
      </c>
      <c r="J73" s="21">
        <v>368.3</v>
      </c>
      <c r="K73" s="21">
        <v>368.3</v>
      </c>
      <c r="L73" s="21">
        <v>368.3</v>
      </c>
      <c r="M73" s="21">
        <v>368.3</v>
      </c>
      <c r="N73" s="21">
        <v>373.1</v>
      </c>
      <c r="O73" s="21">
        <v>373.1</v>
      </c>
    </row>
    <row r="74" spans="1:15" ht="36.75" customHeight="1" outlineLevel="4" x14ac:dyDescent="0.25">
      <c r="A74" s="7" t="s">
        <v>42</v>
      </c>
      <c r="B74" s="8" t="s">
        <v>23</v>
      </c>
      <c r="C74" s="8" t="s">
        <v>155</v>
      </c>
      <c r="D74" s="8" t="s">
        <v>4</v>
      </c>
      <c r="E74" s="21">
        <f>E75+E77+E79</f>
        <v>1050.0899999999999</v>
      </c>
      <c r="F74" s="21">
        <f t="shared" ref="F74:M74" si="30">F75+F77+F79</f>
        <v>1015.1899999999999</v>
      </c>
      <c r="G74" s="21">
        <f t="shared" si="30"/>
        <v>1015.1899999999999</v>
      </c>
      <c r="H74" s="21">
        <f t="shared" si="30"/>
        <v>1015.1899999999999</v>
      </c>
      <c r="I74" s="21">
        <f t="shared" si="30"/>
        <v>1232.68</v>
      </c>
      <c r="J74" s="21">
        <f t="shared" si="30"/>
        <v>1232.68</v>
      </c>
      <c r="K74" s="21">
        <f t="shared" si="30"/>
        <v>1388.1320000000001</v>
      </c>
      <c r="L74" s="21">
        <f t="shared" si="30"/>
        <v>3568.1320000000001</v>
      </c>
      <c r="M74" s="21">
        <f t="shared" si="30"/>
        <v>7580.1319999999996</v>
      </c>
      <c r="N74" s="21">
        <f>N75+N77+N79</f>
        <v>2780.4319999999998</v>
      </c>
      <c r="O74" s="21">
        <f>O75+O77+O79</f>
        <v>2780.4319999999998</v>
      </c>
    </row>
    <row r="75" spans="1:15" ht="20.25" customHeight="1" outlineLevel="5" x14ac:dyDescent="0.25">
      <c r="A75" s="7" t="s">
        <v>14</v>
      </c>
      <c r="B75" s="8" t="s">
        <v>23</v>
      </c>
      <c r="C75" s="8" t="s">
        <v>155</v>
      </c>
      <c r="D75" s="8" t="s">
        <v>15</v>
      </c>
      <c r="E75" s="21">
        <f>E76</f>
        <v>857.41</v>
      </c>
      <c r="F75" s="21">
        <f t="shared" ref="F75:M75" si="31">F76</f>
        <v>857.41</v>
      </c>
      <c r="G75" s="21">
        <f t="shared" si="31"/>
        <v>857.41</v>
      </c>
      <c r="H75" s="21">
        <f t="shared" si="31"/>
        <v>857.41</v>
      </c>
      <c r="I75" s="21">
        <f t="shared" si="31"/>
        <v>1074.9000000000001</v>
      </c>
      <c r="J75" s="21">
        <f t="shared" si="31"/>
        <v>1074.9000000000001</v>
      </c>
      <c r="K75" s="21">
        <f t="shared" si="31"/>
        <v>1230.3520000000001</v>
      </c>
      <c r="L75" s="21">
        <f t="shared" si="31"/>
        <v>3410.3519999999999</v>
      </c>
      <c r="M75" s="21">
        <f t="shared" si="31"/>
        <v>5422.3519999999999</v>
      </c>
      <c r="N75" s="21">
        <f>N76</f>
        <v>714.35199999999998</v>
      </c>
      <c r="O75" s="21">
        <f>O76</f>
        <v>714.35199999999998</v>
      </c>
    </row>
    <row r="76" spans="1:15" ht="22.5" customHeight="1" outlineLevel="6" x14ac:dyDescent="0.25">
      <c r="A76" s="7" t="s">
        <v>16</v>
      </c>
      <c r="B76" s="8" t="s">
        <v>23</v>
      </c>
      <c r="C76" s="8" t="s">
        <v>155</v>
      </c>
      <c r="D76" s="8" t="s">
        <v>17</v>
      </c>
      <c r="E76" s="21">
        <v>857.41</v>
      </c>
      <c r="F76" s="21">
        <v>857.41</v>
      </c>
      <c r="G76" s="21">
        <v>857.41</v>
      </c>
      <c r="H76" s="21">
        <v>857.41</v>
      </c>
      <c r="I76" s="21">
        <v>1074.9000000000001</v>
      </c>
      <c r="J76" s="21">
        <v>1074.9000000000001</v>
      </c>
      <c r="K76" s="21">
        <v>1230.3520000000001</v>
      </c>
      <c r="L76" s="21">
        <v>3410.3519999999999</v>
      </c>
      <c r="M76" s="21">
        <v>5422.3519999999999</v>
      </c>
      <c r="N76" s="21">
        <v>714.35199999999998</v>
      </c>
      <c r="O76" s="21">
        <v>714.35199999999998</v>
      </c>
    </row>
    <row r="77" spans="1:15" ht="37.5" outlineLevel="6" x14ac:dyDescent="0.25">
      <c r="A77" s="7" t="s">
        <v>229</v>
      </c>
      <c r="B77" s="8" t="s">
        <v>23</v>
      </c>
      <c r="C77" s="8" t="s">
        <v>155</v>
      </c>
      <c r="D77" s="8" t="s">
        <v>230</v>
      </c>
      <c r="E77" s="21">
        <f>E78</f>
        <v>0</v>
      </c>
      <c r="F77" s="21">
        <f t="shared" ref="F77:M77" si="32">F78</f>
        <v>0</v>
      </c>
      <c r="G77" s="21">
        <f t="shared" si="32"/>
        <v>0</v>
      </c>
      <c r="H77" s="21">
        <f t="shared" si="32"/>
        <v>0</v>
      </c>
      <c r="I77" s="21">
        <f t="shared" si="32"/>
        <v>0</v>
      </c>
      <c r="J77" s="21">
        <f t="shared" si="32"/>
        <v>0</v>
      </c>
      <c r="K77" s="21">
        <f t="shared" si="32"/>
        <v>0</v>
      </c>
      <c r="L77" s="21">
        <f t="shared" si="32"/>
        <v>0</v>
      </c>
      <c r="M77" s="21">
        <f t="shared" si="32"/>
        <v>2000</v>
      </c>
      <c r="N77" s="21">
        <f>N78</f>
        <v>2000</v>
      </c>
      <c r="O77" s="21">
        <f>O78</f>
        <v>2000</v>
      </c>
    </row>
    <row r="78" spans="1:15" outlineLevel="6" x14ac:dyDescent="0.25">
      <c r="A78" s="7" t="s">
        <v>231</v>
      </c>
      <c r="B78" s="8" t="s">
        <v>23</v>
      </c>
      <c r="C78" s="8" t="s">
        <v>155</v>
      </c>
      <c r="D78" s="8" t="s">
        <v>232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2000</v>
      </c>
      <c r="N78" s="21">
        <v>2000</v>
      </c>
      <c r="O78" s="21">
        <v>2000</v>
      </c>
    </row>
    <row r="79" spans="1:15" outlineLevel="5" x14ac:dyDescent="0.25">
      <c r="A79" s="7" t="s">
        <v>18</v>
      </c>
      <c r="B79" s="8" t="s">
        <v>23</v>
      </c>
      <c r="C79" s="8" t="s">
        <v>155</v>
      </c>
      <c r="D79" s="8" t="s">
        <v>19</v>
      </c>
      <c r="E79" s="21">
        <f>E80+E81+E82</f>
        <v>192.68</v>
      </c>
      <c r="F79" s="21">
        <f t="shared" ref="F79:M79" si="33">F80+F81+F82</f>
        <v>157.78</v>
      </c>
      <c r="G79" s="21">
        <f t="shared" si="33"/>
        <v>157.78</v>
      </c>
      <c r="H79" s="21">
        <f t="shared" si="33"/>
        <v>157.78</v>
      </c>
      <c r="I79" s="21">
        <f t="shared" si="33"/>
        <v>157.78</v>
      </c>
      <c r="J79" s="21">
        <f t="shared" si="33"/>
        <v>157.78</v>
      </c>
      <c r="K79" s="21">
        <f t="shared" si="33"/>
        <v>157.78</v>
      </c>
      <c r="L79" s="21">
        <f t="shared" si="33"/>
        <v>157.78</v>
      </c>
      <c r="M79" s="21">
        <f t="shared" si="33"/>
        <v>157.78</v>
      </c>
      <c r="N79" s="21">
        <f>N80+N81+N82</f>
        <v>66.08</v>
      </c>
      <c r="O79" s="21">
        <f>O80+O81+O82</f>
        <v>66.08</v>
      </c>
    </row>
    <row r="80" spans="1:15" ht="17.25" hidden="1" customHeight="1" outlineLevel="5" x14ac:dyDescent="0.25">
      <c r="A80" s="7" t="s">
        <v>245</v>
      </c>
      <c r="B80" s="8" t="s">
        <v>23</v>
      </c>
      <c r="C80" s="8" t="s">
        <v>155</v>
      </c>
      <c r="D80" s="8" t="s">
        <v>246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outlineLevel="6" x14ac:dyDescent="0.25">
      <c r="A81" s="7" t="s">
        <v>20</v>
      </c>
      <c r="B81" s="8" t="s">
        <v>23</v>
      </c>
      <c r="C81" s="8" t="s">
        <v>155</v>
      </c>
      <c r="D81" s="8" t="s">
        <v>21</v>
      </c>
      <c r="E81" s="21">
        <v>192.68</v>
      </c>
      <c r="F81" s="21">
        <v>157.78</v>
      </c>
      <c r="G81" s="21">
        <v>157.78</v>
      </c>
      <c r="H81" s="21">
        <v>157.78</v>
      </c>
      <c r="I81" s="21">
        <v>157.78</v>
      </c>
      <c r="J81" s="21">
        <v>157.78</v>
      </c>
      <c r="K81" s="21">
        <v>157.78</v>
      </c>
      <c r="L81" s="21">
        <v>157.78</v>
      </c>
      <c r="M81" s="21">
        <v>157.78</v>
      </c>
      <c r="N81" s="21">
        <v>66.08</v>
      </c>
      <c r="O81" s="21">
        <v>66.08</v>
      </c>
    </row>
    <row r="82" spans="1:15" hidden="1" outlineLevel="6" x14ac:dyDescent="0.25">
      <c r="A82" s="7" t="s">
        <v>239</v>
      </c>
      <c r="B82" s="8" t="s">
        <v>23</v>
      </c>
      <c r="C82" s="8" t="s">
        <v>155</v>
      </c>
      <c r="D82" s="8" t="s">
        <v>240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37.5" outlineLevel="4" collapsed="1" x14ac:dyDescent="0.25">
      <c r="A83" s="7" t="s">
        <v>43</v>
      </c>
      <c r="B83" s="8" t="s">
        <v>23</v>
      </c>
      <c r="C83" s="8" t="s">
        <v>156</v>
      </c>
      <c r="D83" s="8" t="s">
        <v>4</v>
      </c>
      <c r="E83" s="21">
        <f>E84+E86+E88+E90</f>
        <v>14644.558999999999</v>
      </c>
      <c r="F83" s="21">
        <f t="shared" ref="F83:M83" si="34">F84+F86+F88+F90</f>
        <v>14909.558999999999</v>
      </c>
      <c r="G83" s="21">
        <f t="shared" si="34"/>
        <v>14979.429</v>
      </c>
      <c r="H83" s="21">
        <f t="shared" si="34"/>
        <v>14909.558999999999</v>
      </c>
      <c r="I83" s="21">
        <f t="shared" si="34"/>
        <v>15005.429</v>
      </c>
      <c r="J83" s="21">
        <f t="shared" si="34"/>
        <v>15005.429</v>
      </c>
      <c r="K83" s="21">
        <f t="shared" si="34"/>
        <v>15005.429</v>
      </c>
      <c r="L83" s="21">
        <f t="shared" si="34"/>
        <v>15255.429</v>
      </c>
      <c r="M83" s="21">
        <f t="shared" si="34"/>
        <v>15255.429</v>
      </c>
      <c r="N83" s="21">
        <f>N84+N86+N88+N90</f>
        <v>15006.263000000001</v>
      </c>
      <c r="O83" s="21">
        <f>O84+O86+O88+O90</f>
        <v>14800.506000000001</v>
      </c>
    </row>
    <row r="84" spans="1:15" ht="75" outlineLevel="5" x14ac:dyDescent="0.25">
      <c r="A84" s="7" t="s">
        <v>10</v>
      </c>
      <c r="B84" s="8" t="s">
        <v>23</v>
      </c>
      <c r="C84" s="8" t="s">
        <v>156</v>
      </c>
      <c r="D84" s="8" t="s">
        <v>11</v>
      </c>
      <c r="E84" s="21">
        <f>E85</f>
        <v>6727.6</v>
      </c>
      <c r="F84" s="21">
        <f t="shared" ref="F84:M84" si="35">F85</f>
        <v>6727.6</v>
      </c>
      <c r="G84" s="21">
        <f t="shared" si="35"/>
        <v>6727.6</v>
      </c>
      <c r="H84" s="21">
        <f t="shared" si="35"/>
        <v>6727.6</v>
      </c>
      <c r="I84" s="21">
        <f t="shared" si="35"/>
        <v>6727.6</v>
      </c>
      <c r="J84" s="21">
        <f t="shared" si="35"/>
        <v>6725.6</v>
      </c>
      <c r="K84" s="21">
        <f t="shared" si="35"/>
        <v>6725.6</v>
      </c>
      <c r="L84" s="21">
        <f t="shared" si="35"/>
        <v>6723.6</v>
      </c>
      <c r="M84" s="21">
        <f t="shared" si="35"/>
        <v>6723.6</v>
      </c>
      <c r="N84" s="21">
        <f>N85</f>
        <v>6721.6</v>
      </c>
      <c r="O84" s="21">
        <f>O85</f>
        <v>6620.6</v>
      </c>
    </row>
    <row r="85" spans="1:15" outlineLevel="6" x14ac:dyDescent="0.25">
      <c r="A85" s="7" t="s">
        <v>44</v>
      </c>
      <c r="B85" s="8" t="s">
        <v>23</v>
      </c>
      <c r="C85" s="8" t="s">
        <v>156</v>
      </c>
      <c r="D85" s="8" t="s">
        <v>45</v>
      </c>
      <c r="E85" s="21">
        <v>6727.6</v>
      </c>
      <c r="F85" s="21">
        <v>6727.6</v>
      </c>
      <c r="G85" s="21">
        <v>6727.6</v>
      </c>
      <c r="H85" s="21">
        <v>6727.6</v>
      </c>
      <c r="I85" s="21">
        <v>6727.6</v>
      </c>
      <c r="J85" s="21">
        <v>6725.6</v>
      </c>
      <c r="K85" s="21">
        <v>6725.6</v>
      </c>
      <c r="L85" s="21">
        <v>6723.6</v>
      </c>
      <c r="M85" s="21">
        <v>6723.6</v>
      </c>
      <c r="N85" s="21">
        <v>6721.6</v>
      </c>
      <c r="O85" s="21">
        <v>6620.6</v>
      </c>
    </row>
    <row r="86" spans="1:15" ht="17.25" customHeight="1" outlineLevel="5" x14ac:dyDescent="0.25">
      <c r="A86" s="7" t="s">
        <v>14</v>
      </c>
      <c r="B86" s="8" t="s">
        <v>23</v>
      </c>
      <c r="C86" s="8" t="s">
        <v>156</v>
      </c>
      <c r="D86" s="8" t="s">
        <v>15</v>
      </c>
      <c r="E86" s="21">
        <f>E87</f>
        <v>7211.2389999999996</v>
      </c>
      <c r="F86" s="21">
        <f t="shared" ref="F86:M86" si="36">F87</f>
        <v>7476.2389999999996</v>
      </c>
      <c r="G86" s="21">
        <f t="shared" si="36"/>
        <v>7546.1090000000004</v>
      </c>
      <c r="H86" s="21">
        <f t="shared" si="36"/>
        <v>7476.2389999999996</v>
      </c>
      <c r="I86" s="21">
        <f t="shared" si="36"/>
        <v>7572.1090000000004</v>
      </c>
      <c r="J86" s="21">
        <f t="shared" si="36"/>
        <v>7572.1090000000004</v>
      </c>
      <c r="K86" s="21">
        <f t="shared" si="36"/>
        <v>7572.1090000000004</v>
      </c>
      <c r="L86" s="21">
        <f t="shared" si="36"/>
        <v>7822.1090000000004</v>
      </c>
      <c r="M86" s="21">
        <f t="shared" si="36"/>
        <v>7822.1090000000004</v>
      </c>
      <c r="N86" s="21">
        <f>N87</f>
        <v>7622.1090000000004</v>
      </c>
      <c r="O86" s="21">
        <f>O87</f>
        <v>7517.3519999999999</v>
      </c>
    </row>
    <row r="87" spans="1:15" ht="21.75" customHeight="1" outlineLevel="6" x14ac:dyDescent="0.25">
      <c r="A87" s="7" t="s">
        <v>16</v>
      </c>
      <c r="B87" s="8" t="s">
        <v>23</v>
      </c>
      <c r="C87" s="8" t="s">
        <v>156</v>
      </c>
      <c r="D87" s="8" t="s">
        <v>17</v>
      </c>
      <c r="E87" s="21">
        <v>7211.2389999999996</v>
      </c>
      <c r="F87" s="21">
        <v>7476.2389999999996</v>
      </c>
      <c r="G87" s="21">
        <v>7546.1090000000004</v>
      </c>
      <c r="H87" s="21">
        <v>7476.2389999999996</v>
      </c>
      <c r="I87" s="21">
        <v>7572.1090000000004</v>
      </c>
      <c r="J87" s="21">
        <v>7572.1090000000004</v>
      </c>
      <c r="K87" s="21">
        <v>7572.1090000000004</v>
      </c>
      <c r="L87" s="21">
        <v>7822.1090000000004</v>
      </c>
      <c r="M87" s="21">
        <v>7822.1090000000004</v>
      </c>
      <c r="N87" s="21">
        <v>7622.1090000000004</v>
      </c>
      <c r="O87" s="21">
        <v>7517.3519999999999</v>
      </c>
    </row>
    <row r="88" spans="1:15" outlineLevel="6" x14ac:dyDescent="0.25">
      <c r="A88" s="7" t="s">
        <v>104</v>
      </c>
      <c r="B88" s="8" t="s">
        <v>23</v>
      </c>
      <c r="C88" s="8" t="s">
        <v>156</v>
      </c>
      <c r="D88" s="8" t="s">
        <v>105</v>
      </c>
      <c r="E88" s="21">
        <f>E89</f>
        <v>0</v>
      </c>
      <c r="F88" s="21">
        <f t="shared" ref="F88:M88" si="37">F89</f>
        <v>0</v>
      </c>
      <c r="G88" s="21">
        <f t="shared" si="37"/>
        <v>0</v>
      </c>
      <c r="H88" s="21">
        <f t="shared" si="37"/>
        <v>0</v>
      </c>
      <c r="I88" s="21">
        <f t="shared" si="37"/>
        <v>0</v>
      </c>
      <c r="J88" s="21">
        <f t="shared" si="37"/>
        <v>2</v>
      </c>
      <c r="K88" s="21">
        <f t="shared" si="37"/>
        <v>2</v>
      </c>
      <c r="L88" s="21">
        <f t="shared" si="37"/>
        <v>4</v>
      </c>
      <c r="M88" s="21">
        <f t="shared" si="37"/>
        <v>4</v>
      </c>
      <c r="N88" s="21">
        <f>N89</f>
        <v>6</v>
      </c>
      <c r="O88" s="21">
        <f>O89</f>
        <v>6</v>
      </c>
    </row>
    <row r="89" spans="1:15" ht="37.5" outlineLevel="6" x14ac:dyDescent="0.25">
      <c r="A89" s="7" t="s">
        <v>110</v>
      </c>
      <c r="B89" s="8" t="s">
        <v>23</v>
      </c>
      <c r="C89" s="8" t="s">
        <v>156</v>
      </c>
      <c r="D89" s="8" t="s">
        <v>111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2</v>
      </c>
      <c r="K89" s="21">
        <v>2</v>
      </c>
      <c r="L89" s="21">
        <v>4</v>
      </c>
      <c r="M89" s="21">
        <v>4</v>
      </c>
      <c r="N89" s="21">
        <v>6</v>
      </c>
      <c r="O89" s="21">
        <v>6</v>
      </c>
    </row>
    <row r="90" spans="1:15" outlineLevel="5" x14ac:dyDescent="0.25">
      <c r="A90" s="7" t="s">
        <v>18</v>
      </c>
      <c r="B90" s="8" t="s">
        <v>23</v>
      </c>
      <c r="C90" s="8" t="s">
        <v>156</v>
      </c>
      <c r="D90" s="8" t="s">
        <v>19</v>
      </c>
      <c r="E90" s="21">
        <f>E91</f>
        <v>705.72</v>
      </c>
      <c r="F90" s="21">
        <f t="shared" ref="F90:M90" si="38">F91</f>
        <v>705.72</v>
      </c>
      <c r="G90" s="21">
        <f t="shared" si="38"/>
        <v>705.72</v>
      </c>
      <c r="H90" s="21">
        <f t="shared" si="38"/>
        <v>705.72</v>
      </c>
      <c r="I90" s="21">
        <f t="shared" si="38"/>
        <v>705.72</v>
      </c>
      <c r="J90" s="21">
        <f t="shared" si="38"/>
        <v>705.72</v>
      </c>
      <c r="K90" s="21">
        <f t="shared" si="38"/>
        <v>705.72</v>
      </c>
      <c r="L90" s="21">
        <f t="shared" si="38"/>
        <v>705.72</v>
      </c>
      <c r="M90" s="21">
        <f t="shared" si="38"/>
        <v>705.72</v>
      </c>
      <c r="N90" s="21">
        <f>N91</f>
        <v>656.55399999999997</v>
      </c>
      <c r="O90" s="21">
        <f>O91</f>
        <v>656.55399999999997</v>
      </c>
    </row>
    <row r="91" spans="1:15" outlineLevel="6" x14ac:dyDescent="0.25">
      <c r="A91" s="7" t="s">
        <v>20</v>
      </c>
      <c r="B91" s="8" t="s">
        <v>23</v>
      </c>
      <c r="C91" s="8" t="s">
        <v>156</v>
      </c>
      <c r="D91" s="8" t="s">
        <v>21</v>
      </c>
      <c r="E91" s="21">
        <v>705.72</v>
      </c>
      <c r="F91" s="21">
        <v>705.72</v>
      </c>
      <c r="G91" s="21">
        <v>705.72</v>
      </c>
      <c r="H91" s="21">
        <v>705.72</v>
      </c>
      <c r="I91" s="21">
        <v>705.72</v>
      </c>
      <c r="J91" s="21">
        <v>705.72</v>
      </c>
      <c r="K91" s="21">
        <v>705.72</v>
      </c>
      <c r="L91" s="21">
        <v>705.72</v>
      </c>
      <c r="M91" s="21">
        <v>705.72</v>
      </c>
      <c r="N91" s="21">
        <v>656.55399999999997</v>
      </c>
      <c r="O91" s="21">
        <v>656.55399999999997</v>
      </c>
    </row>
    <row r="92" spans="1:15" ht="54.75" customHeight="1" outlineLevel="6" x14ac:dyDescent="0.3">
      <c r="A92" s="14" t="s">
        <v>280</v>
      </c>
      <c r="B92" s="15" t="s">
        <v>23</v>
      </c>
      <c r="C92" s="15" t="s">
        <v>157</v>
      </c>
      <c r="D92" s="15" t="s">
        <v>4</v>
      </c>
      <c r="E92" s="21">
        <f t="shared" ref="E92:O94" si="39">E93</f>
        <v>150.39099999999999</v>
      </c>
      <c r="F92" s="21">
        <f t="shared" si="39"/>
        <v>150.39099999999999</v>
      </c>
      <c r="G92" s="21">
        <f t="shared" si="39"/>
        <v>84.519000000000005</v>
      </c>
      <c r="H92" s="21">
        <f t="shared" si="39"/>
        <v>84.519000000000005</v>
      </c>
      <c r="I92" s="21">
        <f t="shared" si="39"/>
        <v>84.519000000000005</v>
      </c>
      <c r="J92" s="21">
        <f t="shared" si="39"/>
        <v>84.519000000000005</v>
      </c>
      <c r="K92" s="21">
        <f t="shared" si="39"/>
        <v>84.519000000000005</v>
      </c>
      <c r="L92" s="21">
        <f t="shared" si="39"/>
        <v>84.519000000000005</v>
      </c>
      <c r="M92" s="21">
        <f t="shared" si="39"/>
        <v>84.519000000000005</v>
      </c>
      <c r="N92" s="21">
        <f t="shared" si="39"/>
        <v>84.519000000000005</v>
      </c>
      <c r="O92" s="21">
        <f t="shared" si="39"/>
        <v>84.519000000000005</v>
      </c>
    </row>
    <row r="93" spans="1:15" ht="37.5" outlineLevel="6" x14ac:dyDescent="0.3">
      <c r="A93" s="14" t="s">
        <v>224</v>
      </c>
      <c r="B93" s="15" t="s">
        <v>23</v>
      </c>
      <c r="C93" s="15" t="s">
        <v>223</v>
      </c>
      <c r="D93" s="15" t="s">
        <v>4</v>
      </c>
      <c r="E93" s="21">
        <f t="shared" si="39"/>
        <v>150.39099999999999</v>
      </c>
      <c r="F93" s="21">
        <f t="shared" si="39"/>
        <v>150.39099999999999</v>
      </c>
      <c r="G93" s="21">
        <f t="shared" si="39"/>
        <v>84.519000000000005</v>
      </c>
      <c r="H93" s="21">
        <f t="shared" si="39"/>
        <v>84.519000000000005</v>
      </c>
      <c r="I93" s="21">
        <f t="shared" si="39"/>
        <v>84.519000000000005</v>
      </c>
      <c r="J93" s="21">
        <f t="shared" si="39"/>
        <v>84.519000000000005</v>
      </c>
      <c r="K93" s="21">
        <f t="shared" si="39"/>
        <v>84.519000000000005</v>
      </c>
      <c r="L93" s="21">
        <f t="shared" si="39"/>
        <v>84.519000000000005</v>
      </c>
      <c r="M93" s="21">
        <f t="shared" si="39"/>
        <v>84.519000000000005</v>
      </c>
      <c r="N93" s="21">
        <f t="shared" si="39"/>
        <v>84.519000000000005</v>
      </c>
      <c r="O93" s="21">
        <f t="shared" si="39"/>
        <v>84.519000000000005</v>
      </c>
    </row>
    <row r="94" spans="1:15" ht="37.5" outlineLevel="6" x14ac:dyDescent="0.3">
      <c r="A94" s="14" t="s">
        <v>47</v>
      </c>
      <c r="B94" s="15" t="s">
        <v>23</v>
      </c>
      <c r="C94" s="15" t="s">
        <v>223</v>
      </c>
      <c r="D94" s="15" t="s">
        <v>48</v>
      </c>
      <c r="E94" s="21">
        <f t="shared" si="39"/>
        <v>150.39099999999999</v>
      </c>
      <c r="F94" s="21">
        <f t="shared" si="39"/>
        <v>150.39099999999999</v>
      </c>
      <c r="G94" s="21">
        <f t="shared" si="39"/>
        <v>84.519000000000005</v>
      </c>
      <c r="H94" s="21">
        <f t="shared" si="39"/>
        <v>84.519000000000005</v>
      </c>
      <c r="I94" s="21">
        <f t="shared" si="39"/>
        <v>84.519000000000005</v>
      </c>
      <c r="J94" s="21">
        <f t="shared" si="39"/>
        <v>84.519000000000005</v>
      </c>
      <c r="K94" s="21">
        <f t="shared" si="39"/>
        <v>84.519000000000005</v>
      </c>
      <c r="L94" s="21">
        <f t="shared" si="39"/>
        <v>84.519000000000005</v>
      </c>
      <c r="M94" s="21">
        <f t="shared" si="39"/>
        <v>84.519000000000005</v>
      </c>
      <c r="N94" s="21">
        <f t="shared" si="39"/>
        <v>84.519000000000005</v>
      </c>
      <c r="O94" s="21">
        <f t="shared" si="39"/>
        <v>84.519000000000005</v>
      </c>
    </row>
    <row r="95" spans="1:15" outlineLevel="6" x14ac:dyDescent="0.3">
      <c r="A95" s="14" t="s">
        <v>49</v>
      </c>
      <c r="B95" s="15" t="s">
        <v>23</v>
      </c>
      <c r="C95" s="15" t="s">
        <v>223</v>
      </c>
      <c r="D95" s="15" t="s">
        <v>50</v>
      </c>
      <c r="E95" s="21">
        <v>150.39099999999999</v>
      </c>
      <c r="F95" s="21">
        <v>150.39099999999999</v>
      </c>
      <c r="G95" s="21">
        <v>84.519000000000005</v>
      </c>
      <c r="H95" s="21">
        <v>84.519000000000005</v>
      </c>
      <c r="I95" s="21">
        <v>84.519000000000005</v>
      </c>
      <c r="J95" s="21">
        <v>84.519000000000005</v>
      </c>
      <c r="K95" s="21">
        <v>84.519000000000005</v>
      </c>
      <c r="L95" s="21">
        <v>84.519000000000005</v>
      </c>
      <c r="M95" s="21">
        <v>84.519000000000005</v>
      </c>
      <c r="N95" s="21">
        <v>84.519000000000005</v>
      </c>
      <c r="O95" s="21">
        <v>84.519000000000005</v>
      </c>
    </row>
    <row r="96" spans="1:15" outlineLevel="2" x14ac:dyDescent="0.25">
      <c r="A96" s="7" t="s">
        <v>196</v>
      </c>
      <c r="B96" s="8" t="s">
        <v>23</v>
      </c>
      <c r="C96" s="8" t="s">
        <v>145</v>
      </c>
      <c r="D96" s="8" t="s">
        <v>4</v>
      </c>
      <c r="E96" s="21">
        <f>E97+E104+E113+E107+E110+E116+E122+E119</f>
        <v>21811.470999999998</v>
      </c>
      <c r="F96" s="21">
        <f t="shared" ref="F96:M96" si="40">F97+F104+F113+F107+F110+F116+F122+F119</f>
        <v>22234.67</v>
      </c>
      <c r="G96" s="21">
        <f t="shared" si="40"/>
        <v>22983.350999999999</v>
      </c>
      <c r="H96" s="21">
        <f t="shared" si="40"/>
        <v>22983.350999999999</v>
      </c>
      <c r="I96" s="21">
        <f t="shared" si="40"/>
        <v>23004.890999999996</v>
      </c>
      <c r="J96" s="21">
        <f t="shared" si="40"/>
        <v>23015.040999999997</v>
      </c>
      <c r="K96" s="21">
        <f t="shared" si="40"/>
        <v>23015.040999999997</v>
      </c>
      <c r="L96" s="21">
        <f t="shared" si="40"/>
        <v>23015.040999999997</v>
      </c>
      <c r="M96" s="21">
        <f t="shared" si="40"/>
        <v>22841.575000000001</v>
      </c>
      <c r="N96" s="21">
        <f>N97+N104+N113+N107+N110+N116+N122+N119</f>
        <v>22321.580000000005</v>
      </c>
      <c r="O96" s="21">
        <f>O97+O104+O113+O107+O110+O116+O122+O119</f>
        <v>22260.483000000004</v>
      </c>
    </row>
    <row r="97" spans="1:15" ht="37.5" outlineLevel="4" x14ac:dyDescent="0.25">
      <c r="A97" s="7" t="s">
        <v>9</v>
      </c>
      <c r="B97" s="8" t="s">
        <v>23</v>
      </c>
      <c r="C97" s="8" t="s">
        <v>146</v>
      </c>
      <c r="D97" s="8" t="s">
        <v>4</v>
      </c>
      <c r="E97" s="21">
        <f>E98+E100+E102</f>
        <v>16592.37</v>
      </c>
      <c r="F97" s="21">
        <f t="shared" ref="F97:M97" si="41">F98+F100+F102</f>
        <v>16592.37</v>
      </c>
      <c r="G97" s="21">
        <f t="shared" si="41"/>
        <v>16592.37</v>
      </c>
      <c r="H97" s="21">
        <f t="shared" si="41"/>
        <v>16592.37</v>
      </c>
      <c r="I97" s="21">
        <f t="shared" si="41"/>
        <v>16592.37</v>
      </c>
      <c r="J97" s="21">
        <f t="shared" si="41"/>
        <v>16592.37</v>
      </c>
      <c r="K97" s="21">
        <f t="shared" si="41"/>
        <v>16592.37</v>
      </c>
      <c r="L97" s="21">
        <f t="shared" si="41"/>
        <v>16592.37</v>
      </c>
      <c r="M97" s="21">
        <f t="shared" si="41"/>
        <v>16592.37</v>
      </c>
      <c r="N97" s="21">
        <f>N98+N100+N102</f>
        <v>16592.370000000003</v>
      </c>
      <c r="O97" s="21">
        <f>O98+O100+O102</f>
        <v>16613.263000000003</v>
      </c>
    </row>
    <row r="98" spans="1:15" ht="75" outlineLevel="5" x14ac:dyDescent="0.25">
      <c r="A98" s="7" t="s">
        <v>10</v>
      </c>
      <c r="B98" s="8" t="s">
        <v>23</v>
      </c>
      <c r="C98" s="8" t="s">
        <v>146</v>
      </c>
      <c r="D98" s="8" t="s">
        <v>11</v>
      </c>
      <c r="E98" s="21">
        <f>E99</f>
        <v>16592.37</v>
      </c>
      <c r="F98" s="21">
        <f t="shared" ref="F98:M98" si="42">F99</f>
        <v>16592.37</v>
      </c>
      <c r="G98" s="21">
        <f t="shared" si="42"/>
        <v>16590.37</v>
      </c>
      <c r="H98" s="21">
        <f t="shared" si="42"/>
        <v>16590.37</v>
      </c>
      <c r="I98" s="21">
        <f t="shared" si="42"/>
        <v>16588.37</v>
      </c>
      <c r="J98" s="21">
        <f t="shared" si="42"/>
        <v>16568.37</v>
      </c>
      <c r="K98" s="21">
        <f t="shared" si="42"/>
        <v>16568.37</v>
      </c>
      <c r="L98" s="21">
        <f t="shared" si="42"/>
        <v>16568.37</v>
      </c>
      <c r="M98" s="21">
        <f t="shared" si="42"/>
        <v>16568.37</v>
      </c>
      <c r="N98" s="21">
        <f>N99</f>
        <v>16577.543000000001</v>
      </c>
      <c r="O98" s="21">
        <f>O99</f>
        <v>16598.436000000002</v>
      </c>
    </row>
    <row r="99" spans="1:15" ht="37.5" outlineLevel="6" x14ac:dyDescent="0.25">
      <c r="A99" s="7" t="s">
        <v>12</v>
      </c>
      <c r="B99" s="8" t="s">
        <v>23</v>
      </c>
      <c r="C99" s="8" t="s">
        <v>146</v>
      </c>
      <c r="D99" s="8" t="s">
        <v>13</v>
      </c>
      <c r="E99" s="21">
        <v>16592.37</v>
      </c>
      <c r="F99" s="21">
        <v>16592.37</v>
      </c>
      <c r="G99" s="21">
        <v>16590.37</v>
      </c>
      <c r="H99" s="21">
        <v>16590.37</v>
      </c>
      <c r="I99" s="21">
        <v>16588.37</v>
      </c>
      <c r="J99" s="21">
        <v>16568.37</v>
      </c>
      <c r="K99" s="21">
        <v>16568.37</v>
      </c>
      <c r="L99" s="21">
        <v>16568.37</v>
      </c>
      <c r="M99" s="21">
        <v>16568.37</v>
      </c>
      <c r="N99" s="21">
        <v>16577.543000000001</v>
      </c>
      <c r="O99" s="21">
        <v>16598.436000000002</v>
      </c>
    </row>
    <row r="100" spans="1:15" ht="21" customHeight="1" outlineLevel="6" x14ac:dyDescent="0.25">
      <c r="A100" s="7" t="s">
        <v>14</v>
      </c>
      <c r="B100" s="8" t="s">
        <v>23</v>
      </c>
      <c r="C100" s="8" t="s">
        <v>146</v>
      </c>
      <c r="D100" s="8" t="s">
        <v>15</v>
      </c>
      <c r="E100" s="21">
        <f>E101</f>
        <v>0</v>
      </c>
      <c r="F100" s="21">
        <f t="shared" ref="F100:M100" si="43">F101</f>
        <v>0</v>
      </c>
      <c r="G100" s="21">
        <f t="shared" si="43"/>
        <v>0</v>
      </c>
      <c r="H100" s="21">
        <f t="shared" si="43"/>
        <v>0</v>
      </c>
      <c r="I100" s="21">
        <f t="shared" si="43"/>
        <v>0</v>
      </c>
      <c r="J100" s="21">
        <f t="shared" si="43"/>
        <v>20</v>
      </c>
      <c r="K100" s="21">
        <f t="shared" si="43"/>
        <v>20</v>
      </c>
      <c r="L100" s="21">
        <f t="shared" si="43"/>
        <v>20</v>
      </c>
      <c r="M100" s="21">
        <f t="shared" si="43"/>
        <v>20</v>
      </c>
      <c r="N100" s="21">
        <f>N101</f>
        <v>10.827</v>
      </c>
      <c r="O100" s="21">
        <f>O101</f>
        <v>10.827</v>
      </c>
    </row>
    <row r="101" spans="1:15" ht="21.75" customHeight="1" outlineLevel="6" x14ac:dyDescent="0.25">
      <c r="A101" s="7" t="s">
        <v>16</v>
      </c>
      <c r="B101" s="8" t="s">
        <v>23</v>
      </c>
      <c r="C101" s="8" t="s">
        <v>146</v>
      </c>
      <c r="D101" s="8" t="s">
        <v>17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20</v>
      </c>
      <c r="K101" s="21">
        <v>20</v>
      </c>
      <c r="L101" s="21">
        <v>20</v>
      </c>
      <c r="M101" s="21">
        <v>20</v>
      </c>
      <c r="N101" s="21">
        <v>10.827</v>
      </c>
      <c r="O101" s="21">
        <v>10.827</v>
      </c>
    </row>
    <row r="102" spans="1:15" outlineLevel="6" x14ac:dyDescent="0.25">
      <c r="A102" s="7" t="s">
        <v>104</v>
      </c>
      <c r="B102" s="8" t="s">
        <v>23</v>
      </c>
      <c r="C102" s="8" t="s">
        <v>146</v>
      </c>
      <c r="D102" s="8" t="s">
        <v>105</v>
      </c>
      <c r="E102" s="21">
        <f>E103</f>
        <v>0</v>
      </c>
      <c r="F102" s="21">
        <f t="shared" ref="F102:M102" si="44">F103</f>
        <v>0</v>
      </c>
      <c r="G102" s="21">
        <f t="shared" si="44"/>
        <v>2</v>
      </c>
      <c r="H102" s="21">
        <f t="shared" si="44"/>
        <v>2</v>
      </c>
      <c r="I102" s="21">
        <f t="shared" si="44"/>
        <v>4</v>
      </c>
      <c r="J102" s="21">
        <f t="shared" si="44"/>
        <v>4</v>
      </c>
      <c r="K102" s="21">
        <f t="shared" si="44"/>
        <v>4</v>
      </c>
      <c r="L102" s="21">
        <f t="shared" si="44"/>
        <v>4</v>
      </c>
      <c r="M102" s="21">
        <f t="shared" si="44"/>
        <v>4</v>
      </c>
      <c r="N102" s="21">
        <f>N103</f>
        <v>4</v>
      </c>
      <c r="O102" s="21">
        <f>O103</f>
        <v>4</v>
      </c>
    </row>
    <row r="103" spans="1:15" ht="37.5" outlineLevel="6" x14ac:dyDescent="0.25">
      <c r="A103" s="7" t="s">
        <v>110</v>
      </c>
      <c r="B103" s="8" t="s">
        <v>23</v>
      </c>
      <c r="C103" s="8" t="s">
        <v>146</v>
      </c>
      <c r="D103" s="8" t="s">
        <v>111</v>
      </c>
      <c r="E103" s="21">
        <v>0</v>
      </c>
      <c r="F103" s="21">
        <v>0</v>
      </c>
      <c r="G103" s="21">
        <v>2</v>
      </c>
      <c r="H103" s="21">
        <v>2</v>
      </c>
      <c r="I103" s="21">
        <v>4</v>
      </c>
      <c r="J103" s="21">
        <v>4</v>
      </c>
      <c r="K103" s="21">
        <v>4</v>
      </c>
      <c r="L103" s="21">
        <v>4</v>
      </c>
      <c r="M103" s="21">
        <v>4</v>
      </c>
      <c r="N103" s="21">
        <v>4</v>
      </c>
      <c r="O103" s="21">
        <v>4</v>
      </c>
    </row>
    <row r="104" spans="1:15" outlineLevel="6" x14ac:dyDescent="0.25">
      <c r="A104" s="7" t="s">
        <v>335</v>
      </c>
      <c r="B104" s="8" t="s">
        <v>23</v>
      </c>
      <c r="C104" s="8" t="s">
        <v>336</v>
      </c>
      <c r="D104" s="8" t="s">
        <v>4</v>
      </c>
      <c r="E104" s="21">
        <f t="shared" ref="E104:O105" si="45">E105</f>
        <v>0</v>
      </c>
      <c r="F104" s="21">
        <f t="shared" si="45"/>
        <v>0</v>
      </c>
      <c r="G104" s="21">
        <f t="shared" si="45"/>
        <v>61.802999999999997</v>
      </c>
      <c r="H104" s="21">
        <f t="shared" si="45"/>
        <v>61.802999999999997</v>
      </c>
      <c r="I104" s="21">
        <f t="shared" si="45"/>
        <v>61.802999999999997</v>
      </c>
      <c r="J104" s="21">
        <f t="shared" si="45"/>
        <v>61.802999999999997</v>
      </c>
      <c r="K104" s="21">
        <f t="shared" si="45"/>
        <v>61.802999999999997</v>
      </c>
      <c r="L104" s="21">
        <f t="shared" si="45"/>
        <v>61.802999999999997</v>
      </c>
      <c r="M104" s="21">
        <f t="shared" si="45"/>
        <v>44.145000000000003</v>
      </c>
      <c r="N104" s="21">
        <f t="shared" si="45"/>
        <v>44.145000000000003</v>
      </c>
      <c r="O104" s="21">
        <f t="shared" si="45"/>
        <v>44.145000000000003</v>
      </c>
    </row>
    <row r="105" spans="1:15" outlineLevel="6" x14ac:dyDescent="0.25">
      <c r="A105" s="7" t="s">
        <v>104</v>
      </c>
      <c r="B105" s="8" t="s">
        <v>23</v>
      </c>
      <c r="C105" s="8" t="s">
        <v>336</v>
      </c>
      <c r="D105" s="8" t="s">
        <v>105</v>
      </c>
      <c r="E105" s="21">
        <f t="shared" si="45"/>
        <v>0</v>
      </c>
      <c r="F105" s="21">
        <f t="shared" si="45"/>
        <v>0</v>
      </c>
      <c r="G105" s="21">
        <f t="shared" si="45"/>
        <v>61.802999999999997</v>
      </c>
      <c r="H105" s="21">
        <f t="shared" si="45"/>
        <v>61.802999999999997</v>
      </c>
      <c r="I105" s="21">
        <f t="shared" si="45"/>
        <v>61.802999999999997</v>
      </c>
      <c r="J105" s="21">
        <f t="shared" si="45"/>
        <v>61.802999999999997</v>
      </c>
      <c r="K105" s="21">
        <f t="shared" si="45"/>
        <v>61.802999999999997</v>
      </c>
      <c r="L105" s="21">
        <f t="shared" si="45"/>
        <v>61.802999999999997</v>
      </c>
      <c r="M105" s="21">
        <f t="shared" si="45"/>
        <v>44.145000000000003</v>
      </c>
      <c r="N105" s="21">
        <f t="shared" si="45"/>
        <v>44.145000000000003</v>
      </c>
      <c r="O105" s="21">
        <f t="shared" si="45"/>
        <v>44.145000000000003</v>
      </c>
    </row>
    <row r="106" spans="1:15" ht="37.5" outlineLevel="6" x14ac:dyDescent="0.25">
      <c r="A106" s="7" t="s">
        <v>110</v>
      </c>
      <c r="B106" s="8" t="s">
        <v>23</v>
      </c>
      <c r="C106" s="8" t="s">
        <v>336</v>
      </c>
      <c r="D106" s="8" t="s">
        <v>111</v>
      </c>
      <c r="E106" s="21">
        <v>0</v>
      </c>
      <c r="F106" s="21">
        <v>0</v>
      </c>
      <c r="G106" s="21">
        <v>61.802999999999997</v>
      </c>
      <c r="H106" s="21">
        <v>61.802999999999997</v>
      </c>
      <c r="I106" s="21">
        <v>61.802999999999997</v>
      </c>
      <c r="J106" s="21">
        <v>61.802999999999997</v>
      </c>
      <c r="K106" s="21">
        <v>61.802999999999997</v>
      </c>
      <c r="L106" s="21">
        <v>61.802999999999997</v>
      </c>
      <c r="M106" s="21">
        <v>44.145000000000003</v>
      </c>
      <c r="N106" s="21">
        <v>44.145000000000003</v>
      </c>
      <c r="O106" s="21">
        <v>44.145000000000003</v>
      </c>
    </row>
    <row r="107" spans="1:15" ht="37.5" outlineLevel="6" x14ac:dyDescent="0.25">
      <c r="A107" s="7" t="s">
        <v>206</v>
      </c>
      <c r="B107" s="8" t="s">
        <v>23</v>
      </c>
      <c r="C107" s="8" t="s">
        <v>207</v>
      </c>
      <c r="D107" s="8" t="s">
        <v>4</v>
      </c>
      <c r="E107" s="21">
        <f t="shared" ref="E107:O108" si="46">E108</f>
        <v>76.349999999999994</v>
      </c>
      <c r="F107" s="21">
        <f t="shared" si="46"/>
        <v>76.349999999999994</v>
      </c>
      <c r="G107" s="21">
        <f t="shared" si="46"/>
        <v>76.349999999999994</v>
      </c>
      <c r="H107" s="21">
        <f t="shared" si="46"/>
        <v>76.349999999999994</v>
      </c>
      <c r="I107" s="21">
        <f t="shared" si="46"/>
        <v>76.349999999999994</v>
      </c>
      <c r="J107" s="21">
        <f t="shared" si="46"/>
        <v>76.349999999999994</v>
      </c>
      <c r="K107" s="21">
        <f t="shared" si="46"/>
        <v>76.349999999999994</v>
      </c>
      <c r="L107" s="21">
        <f t="shared" si="46"/>
        <v>76.349999999999994</v>
      </c>
      <c r="M107" s="21">
        <f t="shared" si="46"/>
        <v>76.349999999999994</v>
      </c>
      <c r="N107" s="21">
        <f t="shared" si="46"/>
        <v>76.349999999999994</v>
      </c>
      <c r="O107" s="21">
        <f t="shared" si="46"/>
        <v>76.349999999999994</v>
      </c>
    </row>
    <row r="108" spans="1:15" ht="75" outlineLevel="6" x14ac:dyDescent="0.25">
      <c r="A108" s="7" t="s">
        <v>10</v>
      </c>
      <c r="B108" s="8" t="s">
        <v>23</v>
      </c>
      <c r="C108" s="8" t="s">
        <v>207</v>
      </c>
      <c r="D108" s="8" t="s">
        <v>11</v>
      </c>
      <c r="E108" s="21">
        <f t="shared" si="46"/>
        <v>76.349999999999994</v>
      </c>
      <c r="F108" s="21">
        <f t="shared" si="46"/>
        <v>76.349999999999994</v>
      </c>
      <c r="G108" s="21">
        <f t="shared" si="46"/>
        <v>76.349999999999994</v>
      </c>
      <c r="H108" s="21">
        <f t="shared" si="46"/>
        <v>76.349999999999994</v>
      </c>
      <c r="I108" s="21">
        <f t="shared" si="46"/>
        <v>76.349999999999994</v>
      </c>
      <c r="J108" s="21">
        <f t="shared" si="46"/>
        <v>76.349999999999994</v>
      </c>
      <c r="K108" s="21">
        <f t="shared" si="46"/>
        <v>76.349999999999994</v>
      </c>
      <c r="L108" s="21">
        <f t="shared" si="46"/>
        <v>76.349999999999994</v>
      </c>
      <c r="M108" s="21">
        <f t="shared" si="46"/>
        <v>76.349999999999994</v>
      </c>
      <c r="N108" s="21">
        <f t="shared" si="46"/>
        <v>76.349999999999994</v>
      </c>
      <c r="O108" s="21">
        <f t="shared" si="46"/>
        <v>76.349999999999994</v>
      </c>
    </row>
    <row r="109" spans="1:15" ht="37.5" outlineLevel="6" x14ac:dyDescent="0.25">
      <c r="A109" s="7" t="s">
        <v>12</v>
      </c>
      <c r="B109" s="8" t="s">
        <v>23</v>
      </c>
      <c r="C109" s="8" t="s">
        <v>207</v>
      </c>
      <c r="D109" s="8" t="s">
        <v>13</v>
      </c>
      <c r="E109" s="21">
        <v>76.349999999999994</v>
      </c>
      <c r="F109" s="21">
        <v>76.349999999999994</v>
      </c>
      <c r="G109" s="21">
        <v>76.349999999999994</v>
      </c>
      <c r="H109" s="21">
        <v>76.349999999999994</v>
      </c>
      <c r="I109" s="21">
        <v>76.349999999999994</v>
      </c>
      <c r="J109" s="21">
        <v>76.349999999999994</v>
      </c>
      <c r="K109" s="21">
        <v>76.349999999999994</v>
      </c>
      <c r="L109" s="21">
        <v>76.349999999999994</v>
      </c>
      <c r="M109" s="21">
        <v>76.349999999999994</v>
      </c>
      <c r="N109" s="21">
        <v>76.349999999999994</v>
      </c>
      <c r="O109" s="21">
        <v>76.349999999999994</v>
      </c>
    </row>
    <row r="110" spans="1:15" ht="37.5" outlineLevel="6" x14ac:dyDescent="0.25">
      <c r="A110" s="7" t="s">
        <v>215</v>
      </c>
      <c r="B110" s="8" t="s">
        <v>23</v>
      </c>
      <c r="C110" s="8" t="s">
        <v>216</v>
      </c>
      <c r="D110" s="8" t="s">
        <v>4</v>
      </c>
      <c r="E110" s="21">
        <f t="shared" ref="E110:O111" si="47">E111</f>
        <v>188</v>
      </c>
      <c r="F110" s="21">
        <f t="shared" si="47"/>
        <v>188</v>
      </c>
      <c r="G110" s="21">
        <f t="shared" si="47"/>
        <v>188</v>
      </c>
      <c r="H110" s="21">
        <f t="shared" si="47"/>
        <v>188</v>
      </c>
      <c r="I110" s="21">
        <f t="shared" si="47"/>
        <v>188</v>
      </c>
      <c r="J110" s="21">
        <f t="shared" si="47"/>
        <v>188</v>
      </c>
      <c r="K110" s="21">
        <f t="shared" si="47"/>
        <v>188</v>
      </c>
      <c r="L110" s="21">
        <f t="shared" si="47"/>
        <v>188</v>
      </c>
      <c r="M110" s="21">
        <f t="shared" si="47"/>
        <v>188</v>
      </c>
      <c r="N110" s="21">
        <f t="shared" si="47"/>
        <v>158</v>
      </c>
      <c r="O110" s="21">
        <f t="shared" si="47"/>
        <v>158</v>
      </c>
    </row>
    <row r="111" spans="1:15" ht="37.5" outlineLevel="6" x14ac:dyDescent="0.25">
      <c r="A111" s="7" t="s">
        <v>14</v>
      </c>
      <c r="B111" s="8" t="s">
        <v>23</v>
      </c>
      <c r="C111" s="8" t="s">
        <v>216</v>
      </c>
      <c r="D111" s="8" t="s">
        <v>15</v>
      </c>
      <c r="E111" s="21">
        <f t="shared" si="47"/>
        <v>188</v>
      </c>
      <c r="F111" s="21">
        <f t="shared" si="47"/>
        <v>188</v>
      </c>
      <c r="G111" s="21">
        <f t="shared" si="47"/>
        <v>188</v>
      </c>
      <c r="H111" s="21">
        <f t="shared" si="47"/>
        <v>188</v>
      </c>
      <c r="I111" s="21">
        <f t="shared" si="47"/>
        <v>188</v>
      </c>
      <c r="J111" s="21">
        <f t="shared" si="47"/>
        <v>188</v>
      </c>
      <c r="K111" s="21">
        <f t="shared" si="47"/>
        <v>188</v>
      </c>
      <c r="L111" s="21">
        <f t="shared" si="47"/>
        <v>188</v>
      </c>
      <c r="M111" s="21">
        <f t="shared" si="47"/>
        <v>188</v>
      </c>
      <c r="N111" s="21">
        <f t="shared" si="47"/>
        <v>158</v>
      </c>
      <c r="O111" s="21">
        <f t="shared" si="47"/>
        <v>158</v>
      </c>
    </row>
    <row r="112" spans="1:15" ht="21" customHeight="1" outlineLevel="6" x14ac:dyDescent="0.25">
      <c r="A112" s="7" t="s">
        <v>16</v>
      </c>
      <c r="B112" s="8" t="s">
        <v>23</v>
      </c>
      <c r="C112" s="8" t="s">
        <v>216</v>
      </c>
      <c r="D112" s="8" t="s">
        <v>17</v>
      </c>
      <c r="E112" s="21">
        <v>188</v>
      </c>
      <c r="F112" s="21">
        <v>188</v>
      </c>
      <c r="G112" s="21">
        <v>188</v>
      </c>
      <c r="H112" s="21">
        <v>188</v>
      </c>
      <c r="I112" s="21">
        <v>188</v>
      </c>
      <c r="J112" s="21">
        <v>188</v>
      </c>
      <c r="K112" s="21">
        <v>188</v>
      </c>
      <c r="L112" s="21">
        <v>188</v>
      </c>
      <c r="M112" s="21">
        <v>188</v>
      </c>
      <c r="N112" s="21">
        <v>158</v>
      </c>
      <c r="O112" s="21">
        <v>158</v>
      </c>
    </row>
    <row r="113" spans="1:15" ht="18" customHeight="1" outlineLevel="6" x14ac:dyDescent="0.25">
      <c r="A113" s="7" t="s">
        <v>233</v>
      </c>
      <c r="B113" s="8" t="s">
        <v>23</v>
      </c>
      <c r="C113" s="8" t="s">
        <v>238</v>
      </c>
      <c r="D113" s="8" t="s">
        <v>4</v>
      </c>
      <c r="E113" s="21">
        <f t="shared" ref="E113:O114" si="48">E114</f>
        <v>100</v>
      </c>
      <c r="F113" s="21">
        <f t="shared" si="48"/>
        <v>100</v>
      </c>
      <c r="G113" s="21">
        <f t="shared" si="48"/>
        <v>100</v>
      </c>
      <c r="H113" s="21">
        <f t="shared" si="48"/>
        <v>100</v>
      </c>
      <c r="I113" s="21">
        <f t="shared" si="48"/>
        <v>100</v>
      </c>
      <c r="J113" s="21">
        <f t="shared" si="48"/>
        <v>100</v>
      </c>
      <c r="K113" s="21">
        <f t="shared" si="48"/>
        <v>100</v>
      </c>
      <c r="L113" s="21">
        <f t="shared" si="48"/>
        <v>100</v>
      </c>
      <c r="M113" s="21">
        <f t="shared" si="48"/>
        <v>100</v>
      </c>
      <c r="N113" s="21">
        <f t="shared" si="48"/>
        <v>100</v>
      </c>
      <c r="O113" s="21">
        <f t="shared" si="48"/>
        <v>100</v>
      </c>
    </row>
    <row r="114" spans="1:15" ht="37.5" outlineLevel="6" x14ac:dyDescent="0.25">
      <c r="A114" s="7" t="s">
        <v>14</v>
      </c>
      <c r="B114" s="8" t="s">
        <v>23</v>
      </c>
      <c r="C114" s="8" t="s">
        <v>238</v>
      </c>
      <c r="D114" s="8" t="s">
        <v>15</v>
      </c>
      <c r="E114" s="21">
        <f t="shared" si="48"/>
        <v>100</v>
      </c>
      <c r="F114" s="21">
        <f t="shared" si="48"/>
        <v>100</v>
      </c>
      <c r="G114" s="21">
        <f t="shared" si="48"/>
        <v>100</v>
      </c>
      <c r="H114" s="21">
        <f t="shared" si="48"/>
        <v>100</v>
      </c>
      <c r="I114" s="21">
        <f t="shared" si="48"/>
        <v>100</v>
      </c>
      <c r="J114" s="21">
        <f t="shared" si="48"/>
        <v>100</v>
      </c>
      <c r="K114" s="21">
        <f t="shared" si="48"/>
        <v>100</v>
      </c>
      <c r="L114" s="21">
        <f t="shared" si="48"/>
        <v>100</v>
      </c>
      <c r="M114" s="21">
        <f t="shared" si="48"/>
        <v>100</v>
      </c>
      <c r="N114" s="21">
        <f t="shared" si="48"/>
        <v>100</v>
      </c>
      <c r="O114" s="21">
        <f t="shared" si="48"/>
        <v>100</v>
      </c>
    </row>
    <row r="115" spans="1:15" ht="21.75" customHeight="1" outlineLevel="6" x14ac:dyDescent="0.25">
      <c r="A115" s="7" t="s">
        <v>16</v>
      </c>
      <c r="B115" s="8" t="s">
        <v>23</v>
      </c>
      <c r="C115" s="8" t="s">
        <v>238</v>
      </c>
      <c r="D115" s="8" t="s">
        <v>17</v>
      </c>
      <c r="E115" s="21">
        <v>100</v>
      </c>
      <c r="F115" s="21">
        <v>100</v>
      </c>
      <c r="G115" s="21">
        <v>100</v>
      </c>
      <c r="H115" s="21">
        <v>100</v>
      </c>
      <c r="I115" s="21">
        <v>100</v>
      </c>
      <c r="J115" s="21">
        <v>100</v>
      </c>
      <c r="K115" s="21">
        <v>100</v>
      </c>
      <c r="L115" s="21">
        <v>100</v>
      </c>
      <c r="M115" s="21">
        <v>100</v>
      </c>
      <c r="N115" s="21">
        <v>100</v>
      </c>
      <c r="O115" s="21">
        <v>100</v>
      </c>
    </row>
    <row r="116" spans="1:15" outlineLevel="6" x14ac:dyDescent="0.25">
      <c r="A116" s="7" t="s">
        <v>300</v>
      </c>
      <c r="B116" s="8" t="s">
        <v>23</v>
      </c>
      <c r="C116" s="8" t="s">
        <v>301</v>
      </c>
      <c r="D116" s="8" t="s">
        <v>4</v>
      </c>
      <c r="E116" s="21">
        <f t="shared" ref="E116:O117" si="49">E117</f>
        <v>305.67399999999998</v>
      </c>
      <c r="F116" s="21">
        <f t="shared" si="49"/>
        <v>305.67399999999998</v>
      </c>
      <c r="G116" s="21">
        <f t="shared" si="49"/>
        <v>305.67399999999998</v>
      </c>
      <c r="H116" s="21">
        <f t="shared" si="49"/>
        <v>305.67399999999998</v>
      </c>
      <c r="I116" s="21">
        <f t="shared" si="49"/>
        <v>305.67399999999998</v>
      </c>
      <c r="J116" s="21">
        <f t="shared" si="49"/>
        <v>305.67399999999998</v>
      </c>
      <c r="K116" s="21">
        <f t="shared" si="49"/>
        <v>305.67399999999998</v>
      </c>
      <c r="L116" s="21">
        <f t="shared" si="49"/>
        <v>305.67399999999998</v>
      </c>
      <c r="M116" s="21">
        <f t="shared" si="49"/>
        <v>78.965999999999994</v>
      </c>
      <c r="N116" s="21">
        <f t="shared" si="49"/>
        <v>78.965999999999994</v>
      </c>
      <c r="O116" s="21">
        <f t="shared" si="49"/>
        <v>78.965999999999994</v>
      </c>
    </row>
    <row r="117" spans="1:15" ht="21" customHeight="1" outlineLevel="6" x14ac:dyDescent="0.25">
      <c r="A117" s="7" t="s">
        <v>14</v>
      </c>
      <c r="B117" s="8" t="s">
        <v>23</v>
      </c>
      <c r="C117" s="8" t="s">
        <v>301</v>
      </c>
      <c r="D117" s="8" t="s">
        <v>15</v>
      </c>
      <c r="E117" s="21">
        <f t="shared" si="49"/>
        <v>305.67399999999998</v>
      </c>
      <c r="F117" s="21">
        <f t="shared" si="49"/>
        <v>305.67399999999998</v>
      </c>
      <c r="G117" s="21">
        <f t="shared" si="49"/>
        <v>305.67399999999998</v>
      </c>
      <c r="H117" s="21">
        <f t="shared" si="49"/>
        <v>305.67399999999998</v>
      </c>
      <c r="I117" s="21">
        <f t="shared" si="49"/>
        <v>305.67399999999998</v>
      </c>
      <c r="J117" s="21">
        <f t="shared" si="49"/>
        <v>305.67399999999998</v>
      </c>
      <c r="K117" s="21">
        <f t="shared" si="49"/>
        <v>305.67399999999998</v>
      </c>
      <c r="L117" s="21">
        <f t="shared" si="49"/>
        <v>305.67399999999998</v>
      </c>
      <c r="M117" s="21">
        <f t="shared" si="49"/>
        <v>78.965999999999994</v>
      </c>
      <c r="N117" s="21">
        <f t="shared" si="49"/>
        <v>78.965999999999994</v>
      </c>
      <c r="O117" s="21">
        <f t="shared" si="49"/>
        <v>78.965999999999994</v>
      </c>
    </row>
    <row r="118" spans="1:15" ht="20.25" customHeight="1" outlineLevel="6" x14ac:dyDescent="0.25">
      <c r="A118" s="7" t="s">
        <v>16</v>
      </c>
      <c r="B118" s="8" t="s">
        <v>23</v>
      </c>
      <c r="C118" s="8" t="s">
        <v>301</v>
      </c>
      <c r="D118" s="8" t="s">
        <v>17</v>
      </c>
      <c r="E118" s="21">
        <v>305.67399999999998</v>
      </c>
      <c r="F118" s="21">
        <v>305.67399999999998</v>
      </c>
      <c r="G118" s="21">
        <v>305.67399999999998</v>
      </c>
      <c r="H118" s="21">
        <v>305.67399999999998</v>
      </c>
      <c r="I118" s="21">
        <v>305.67399999999998</v>
      </c>
      <c r="J118" s="21">
        <v>305.67399999999998</v>
      </c>
      <c r="K118" s="21">
        <v>305.67399999999998</v>
      </c>
      <c r="L118" s="21">
        <v>305.67399999999998</v>
      </c>
      <c r="M118" s="21">
        <v>78.965999999999994</v>
      </c>
      <c r="N118" s="21">
        <v>78.965999999999994</v>
      </c>
      <c r="O118" s="21">
        <v>78.965999999999994</v>
      </c>
    </row>
    <row r="119" spans="1:15" ht="37.5" outlineLevel="6" x14ac:dyDescent="0.25">
      <c r="A119" s="7" t="s">
        <v>314</v>
      </c>
      <c r="B119" s="8" t="s">
        <v>23</v>
      </c>
      <c r="C119" s="8" t="s">
        <v>315</v>
      </c>
      <c r="D119" s="8" t="s">
        <v>4</v>
      </c>
      <c r="E119" s="21">
        <f t="shared" ref="E119:O120" si="50">E120</f>
        <v>0</v>
      </c>
      <c r="F119" s="21">
        <f t="shared" si="50"/>
        <v>34.9</v>
      </c>
      <c r="G119" s="21">
        <f t="shared" si="50"/>
        <v>34.9</v>
      </c>
      <c r="H119" s="21">
        <f t="shared" si="50"/>
        <v>34.9</v>
      </c>
      <c r="I119" s="21">
        <f t="shared" si="50"/>
        <v>56.44</v>
      </c>
      <c r="J119" s="21">
        <f t="shared" si="50"/>
        <v>66.59</v>
      </c>
      <c r="K119" s="21">
        <f t="shared" si="50"/>
        <v>66.59</v>
      </c>
      <c r="L119" s="21">
        <f t="shared" si="50"/>
        <v>66.59</v>
      </c>
      <c r="M119" s="21">
        <f t="shared" si="50"/>
        <v>137.49</v>
      </c>
      <c r="N119" s="21">
        <f t="shared" si="50"/>
        <v>137.49</v>
      </c>
      <c r="O119" s="21">
        <f t="shared" si="50"/>
        <v>55.5</v>
      </c>
    </row>
    <row r="120" spans="1:15" outlineLevel="6" x14ac:dyDescent="0.25">
      <c r="A120" s="7" t="s">
        <v>18</v>
      </c>
      <c r="B120" s="8" t="s">
        <v>23</v>
      </c>
      <c r="C120" s="8" t="s">
        <v>315</v>
      </c>
      <c r="D120" s="8" t="s">
        <v>19</v>
      </c>
      <c r="E120" s="21">
        <f t="shared" si="50"/>
        <v>0</v>
      </c>
      <c r="F120" s="21">
        <f t="shared" si="50"/>
        <v>34.9</v>
      </c>
      <c r="G120" s="21">
        <f t="shared" si="50"/>
        <v>34.9</v>
      </c>
      <c r="H120" s="21">
        <f t="shared" si="50"/>
        <v>34.9</v>
      </c>
      <c r="I120" s="21">
        <f t="shared" si="50"/>
        <v>56.44</v>
      </c>
      <c r="J120" s="21">
        <f t="shared" si="50"/>
        <v>66.59</v>
      </c>
      <c r="K120" s="21">
        <f t="shared" si="50"/>
        <v>66.59</v>
      </c>
      <c r="L120" s="21">
        <f t="shared" si="50"/>
        <v>66.59</v>
      </c>
      <c r="M120" s="21">
        <f t="shared" si="50"/>
        <v>137.49</v>
      </c>
      <c r="N120" s="21">
        <f t="shared" si="50"/>
        <v>137.49</v>
      </c>
      <c r="O120" s="21">
        <f t="shared" si="50"/>
        <v>55.5</v>
      </c>
    </row>
    <row r="121" spans="1:15" ht="18.75" customHeight="1" outlineLevel="6" x14ac:dyDescent="0.25">
      <c r="A121" s="7" t="s">
        <v>245</v>
      </c>
      <c r="B121" s="8" t="s">
        <v>23</v>
      </c>
      <c r="C121" s="8" t="s">
        <v>315</v>
      </c>
      <c r="D121" s="8" t="s">
        <v>246</v>
      </c>
      <c r="E121" s="21">
        <v>0</v>
      </c>
      <c r="F121" s="21">
        <v>34.9</v>
      </c>
      <c r="G121" s="21">
        <v>34.9</v>
      </c>
      <c r="H121" s="21">
        <v>34.9</v>
      </c>
      <c r="I121" s="21">
        <v>56.44</v>
      </c>
      <c r="J121" s="21">
        <v>66.59</v>
      </c>
      <c r="K121" s="21">
        <v>66.59</v>
      </c>
      <c r="L121" s="21">
        <v>66.59</v>
      </c>
      <c r="M121" s="21">
        <v>137.49</v>
      </c>
      <c r="N121" s="21">
        <v>137.49</v>
      </c>
      <c r="O121" s="21">
        <v>55.5</v>
      </c>
    </row>
    <row r="122" spans="1:15" outlineLevel="6" x14ac:dyDescent="0.25">
      <c r="A122" s="7" t="s">
        <v>259</v>
      </c>
      <c r="B122" s="8" t="s">
        <v>23</v>
      </c>
      <c r="C122" s="8" t="s">
        <v>258</v>
      </c>
      <c r="D122" s="8" t="s">
        <v>4</v>
      </c>
      <c r="E122" s="21">
        <f>E123+E126+E131+E136+E141</f>
        <v>4549.0770000000002</v>
      </c>
      <c r="F122" s="21">
        <f t="shared" ref="F122:M122" si="51">F123+F126+F131+F136+F141</f>
        <v>4937.3759999999993</v>
      </c>
      <c r="G122" s="21">
        <f t="shared" si="51"/>
        <v>5624.2539999999999</v>
      </c>
      <c r="H122" s="21">
        <f t="shared" si="51"/>
        <v>5624.2539999999999</v>
      </c>
      <c r="I122" s="21">
        <f t="shared" si="51"/>
        <v>5624.2539999999999</v>
      </c>
      <c r="J122" s="21">
        <f t="shared" si="51"/>
        <v>5624.2539999999999</v>
      </c>
      <c r="K122" s="21">
        <f t="shared" si="51"/>
        <v>5624.2539999999999</v>
      </c>
      <c r="L122" s="21">
        <f t="shared" si="51"/>
        <v>5624.2539999999999</v>
      </c>
      <c r="M122" s="21">
        <f t="shared" si="51"/>
        <v>5624.2539999999999</v>
      </c>
      <c r="N122" s="21">
        <f>N123+N126+N131+N136+N141</f>
        <v>5134.259</v>
      </c>
      <c r="O122" s="21">
        <f>O123+O126+O131+O136+O141</f>
        <v>5134.2590000000009</v>
      </c>
    </row>
    <row r="123" spans="1:15" ht="38.25" customHeight="1" outlineLevel="6" x14ac:dyDescent="0.25">
      <c r="A123" s="3" t="s">
        <v>313</v>
      </c>
      <c r="B123" s="8" t="s">
        <v>23</v>
      </c>
      <c r="C123" s="8" t="s">
        <v>334</v>
      </c>
      <c r="D123" s="8" t="s">
        <v>4</v>
      </c>
      <c r="E123" s="21">
        <f t="shared" ref="E123:O124" si="52">E124</f>
        <v>0</v>
      </c>
      <c r="F123" s="21">
        <f t="shared" si="52"/>
        <v>0</v>
      </c>
      <c r="G123" s="21">
        <f t="shared" si="52"/>
        <v>686.87800000000004</v>
      </c>
      <c r="H123" s="21">
        <f t="shared" si="52"/>
        <v>686.87800000000004</v>
      </c>
      <c r="I123" s="21">
        <f t="shared" si="52"/>
        <v>686.87800000000004</v>
      </c>
      <c r="J123" s="21">
        <f t="shared" si="52"/>
        <v>686.87800000000004</v>
      </c>
      <c r="K123" s="21">
        <f t="shared" si="52"/>
        <v>686.87800000000004</v>
      </c>
      <c r="L123" s="21">
        <f t="shared" si="52"/>
        <v>686.87800000000004</v>
      </c>
      <c r="M123" s="21">
        <f t="shared" si="52"/>
        <v>686.87800000000004</v>
      </c>
      <c r="N123" s="21">
        <f t="shared" si="52"/>
        <v>552.34299999999996</v>
      </c>
      <c r="O123" s="21">
        <f t="shared" si="52"/>
        <v>552.34299999999996</v>
      </c>
    </row>
    <row r="124" spans="1:15" ht="75" outlineLevel="6" x14ac:dyDescent="0.25">
      <c r="A124" s="7" t="s">
        <v>10</v>
      </c>
      <c r="B124" s="8" t="s">
        <v>23</v>
      </c>
      <c r="C124" s="8" t="s">
        <v>334</v>
      </c>
      <c r="D124" s="8" t="s">
        <v>11</v>
      </c>
      <c r="E124" s="21">
        <f t="shared" si="52"/>
        <v>0</v>
      </c>
      <c r="F124" s="21">
        <f t="shared" si="52"/>
        <v>0</v>
      </c>
      <c r="G124" s="21">
        <f t="shared" si="52"/>
        <v>686.87800000000004</v>
      </c>
      <c r="H124" s="21">
        <f t="shared" si="52"/>
        <v>686.87800000000004</v>
      </c>
      <c r="I124" s="21">
        <f t="shared" si="52"/>
        <v>686.87800000000004</v>
      </c>
      <c r="J124" s="21">
        <f t="shared" si="52"/>
        <v>686.87800000000004</v>
      </c>
      <c r="K124" s="21">
        <f t="shared" si="52"/>
        <v>686.87800000000004</v>
      </c>
      <c r="L124" s="21">
        <f t="shared" si="52"/>
        <v>686.87800000000004</v>
      </c>
      <c r="M124" s="21">
        <f t="shared" si="52"/>
        <v>686.87800000000004</v>
      </c>
      <c r="N124" s="21">
        <f t="shared" si="52"/>
        <v>552.34299999999996</v>
      </c>
      <c r="O124" s="21">
        <f t="shared" si="52"/>
        <v>552.34299999999996</v>
      </c>
    </row>
    <row r="125" spans="1:15" ht="37.5" outlineLevel="6" x14ac:dyDescent="0.25">
      <c r="A125" s="7" t="s">
        <v>12</v>
      </c>
      <c r="B125" s="8" t="s">
        <v>23</v>
      </c>
      <c r="C125" s="8" t="s">
        <v>334</v>
      </c>
      <c r="D125" s="8" t="s">
        <v>13</v>
      </c>
      <c r="E125" s="21">
        <v>0</v>
      </c>
      <c r="F125" s="21">
        <v>0</v>
      </c>
      <c r="G125" s="21">
        <v>686.87800000000004</v>
      </c>
      <c r="H125" s="21">
        <v>686.87800000000004</v>
      </c>
      <c r="I125" s="21">
        <v>686.87800000000004</v>
      </c>
      <c r="J125" s="21">
        <v>686.87800000000004</v>
      </c>
      <c r="K125" s="21">
        <v>686.87800000000004</v>
      </c>
      <c r="L125" s="21">
        <v>686.87800000000004</v>
      </c>
      <c r="M125" s="21">
        <v>686.87800000000004</v>
      </c>
      <c r="N125" s="21">
        <v>552.34299999999996</v>
      </c>
      <c r="O125" s="21">
        <v>552.34299999999996</v>
      </c>
    </row>
    <row r="126" spans="1:15" ht="75" outlineLevel="4" x14ac:dyDescent="0.25">
      <c r="A126" s="3" t="s">
        <v>253</v>
      </c>
      <c r="B126" s="8" t="s">
        <v>23</v>
      </c>
      <c r="C126" s="8" t="s">
        <v>286</v>
      </c>
      <c r="D126" s="8" t="s">
        <v>4</v>
      </c>
      <c r="E126" s="21">
        <f>E127+E129</f>
        <v>1850</v>
      </c>
      <c r="F126" s="21">
        <f t="shared" ref="F126:M126" si="53">F127+F129</f>
        <v>2314.4399999999996</v>
      </c>
      <c r="G126" s="21">
        <f t="shared" si="53"/>
        <v>2314.4399999999996</v>
      </c>
      <c r="H126" s="21">
        <f t="shared" si="53"/>
        <v>2314.4399999999996</v>
      </c>
      <c r="I126" s="21">
        <f t="shared" si="53"/>
        <v>2314.44</v>
      </c>
      <c r="J126" s="21">
        <f t="shared" si="53"/>
        <v>2314.44</v>
      </c>
      <c r="K126" s="21">
        <f t="shared" si="53"/>
        <v>2314.44</v>
      </c>
      <c r="L126" s="21">
        <f t="shared" si="53"/>
        <v>2314.44</v>
      </c>
      <c r="M126" s="21">
        <f t="shared" si="53"/>
        <v>2314.44</v>
      </c>
      <c r="N126" s="21">
        <f>N127+N129</f>
        <v>1958.98</v>
      </c>
      <c r="O126" s="21">
        <f>O127+O129</f>
        <v>1958.98</v>
      </c>
    </row>
    <row r="127" spans="1:15" ht="75" outlineLevel="5" x14ac:dyDescent="0.25">
      <c r="A127" s="7" t="s">
        <v>10</v>
      </c>
      <c r="B127" s="8" t="s">
        <v>23</v>
      </c>
      <c r="C127" s="8" t="s">
        <v>286</v>
      </c>
      <c r="D127" s="8" t="s">
        <v>11</v>
      </c>
      <c r="E127" s="21">
        <f>E128</f>
        <v>1186.0999999999999</v>
      </c>
      <c r="F127" s="21">
        <f t="shared" ref="F127:M127" si="54">F128</f>
        <v>1186.0999999999999</v>
      </c>
      <c r="G127" s="21">
        <f t="shared" si="54"/>
        <v>1186.0999999999999</v>
      </c>
      <c r="H127" s="21">
        <f t="shared" si="54"/>
        <v>1186.0999999999999</v>
      </c>
      <c r="I127" s="21">
        <f t="shared" si="54"/>
        <v>1976.1</v>
      </c>
      <c r="J127" s="21">
        <f t="shared" si="54"/>
        <v>1976.1</v>
      </c>
      <c r="K127" s="21">
        <f t="shared" si="54"/>
        <v>1976.1</v>
      </c>
      <c r="L127" s="21">
        <f t="shared" si="54"/>
        <v>1976.1</v>
      </c>
      <c r="M127" s="21">
        <f t="shared" si="54"/>
        <v>1976.1</v>
      </c>
      <c r="N127" s="21">
        <f>N128</f>
        <v>1785.64</v>
      </c>
      <c r="O127" s="21">
        <f>O128</f>
        <v>1785.64</v>
      </c>
    </row>
    <row r="128" spans="1:15" ht="37.5" outlineLevel="6" x14ac:dyDescent="0.25">
      <c r="A128" s="7" t="s">
        <v>12</v>
      </c>
      <c r="B128" s="8" t="s">
        <v>23</v>
      </c>
      <c r="C128" s="8" t="s">
        <v>286</v>
      </c>
      <c r="D128" s="8" t="s">
        <v>13</v>
      </c>
      <c r="E128" s="21">
        <v>1186.0999999999999</v>
      </c>
      <c r="F128" s="21">
        <v>1186.0999999999999</v>
      </c>
      <c r="G128" s="21">
        <v>1186.0999999999999</v>
      </c>
      <c r="H128" s="21">
        <v>1186.0999999999999</v>
      </c>
      <c r="I128" s="21">
        <v>1976.1</v>
      </c>
      <c r="J128" s="21">
        <v>1976.1</v>
      </c>
      <c r="K128" s="21">
        <v>1976.1</v>
      </c>
      <c r="L128" s="21">
        <v>1976.1</v>
      </c>
      <c r="M128" s="21">
        <v>1976.1</v>
      </c>
      <c r="N128" s="21">
        <v>1785.64</v>
      </c>
      <c r="O128" s="21">
        <v>1785.64</v>
      </c>
    </row>
    <row r="129" spans="1:15" ht="18" customHeight="1" outlineLevel="5" x14ac:dyDescent="0.25">
      <c r="A129" s="7" t="s">
        <v>14</v>
      </c>
      <c r="B129" s="8" t="s">
        <v>23</v>
      </c>
      <c r="C129" s="8" t="s">
        <v>286</v>
      </c>
      <c r="D129" s="8" t="s">
        <v>15</v>
      </c>
      <c r="E129" s="21">
        <f>E130</f>
        <v>663.9</v>
      </c>
      <c r="F129" s="21">
        <f t="shared" ref="F129:M129" si="55">F130</f>
        <v>1128.3399999999999</v>
      </c>
      <c r="G129" s="21">
        <f t="shared" si="55"/>
        <v>1128.3399999999999</v>
      </c>
      <c r="H129" s="21">
        <f t="shared" si="55"/>
        <v>1128.3399999999999</v>
      </c>
      <c r="I129" s="21">
        <f t="shared" si="55"/>
        <v>338.34</v>
      </c>
      <c r="J129" s="21">
        <f t="shared" si="55"/>
        <v>338.34</v>
      </c>
      <c r="K129" s="21">
        <f t="shared" si="55"/>
        <v>338.34</v>
      </c>
      <c r="L129" s="21">
        <f t="shared" si="55"/>
        <v>338.34</v>
      </c>
      <c r="M129" s="21">
        <f t="shared" si="55"/>
        <v>338.34</v>
      </c>
      <c r="N129" s="21">
        <f>N130</f>
        <v>173.34</v>
      </c>
      <c r="O129" s="21">
        <f>O130</f>
        <v>173.34</v>
      </c>
    </row>
    <row r="130" spans="1:15" ht="20.25" customHeight="1" outlineLevel="6" x14ac:dyDescent="0.25">
      <c r="A130" s="7" t="s">
        <v>16</v>
      </c>
      <c r="B130" s="8" t="s">
        <v>23</v>
      </c>
      <c r="C130" s="8" t="s">
        <v>286</v>
      </c>
      <c r="D130" s="8" t="s">
        <v>17</v>
      </c>
      <c r="E130" s="21">
        <v>663.9</v>
      </c>
      <c r="F130" s="21">
        <v>1128.3399999999999</v>
      </c>
      <c r="G130" s="21">
        <v>1128.3399999999999</v>
      </c>
      <c r="H130" s="21">
        <v>1128.3399999999999</v>
      </c>
      <c r="I130" s="21">
        <v>338.34</v>
      </c>
      <c r="J130" s="21">
        <v>338.34</v>
      </c>
      <c r="K130" s="21">
        <v>338.34</v>
      </c>
      <c r="L130" s="21">
        <v>338.34</v>
      </c>
      <c r="M130" s="21">
        <v>338.34</v>
      </c>
      <c r="N130" s="21">
        <v>173.34</v>
      </c>
      <c r="O130" s="21">
        <v>173.34</v>
      </c>
    </row>
    <row r="131" spans="1:15" ht="55.5" customHeight="1" outlineLevel="4" x14ac:dyDescent="0.25">
      <c r="A131" s="3" t="s">
        <v>257</v>
      </c>
      <c r="B131" s="8" t="s">
        <v>23</v>
      </c>
      <c r="C131" s="8" t="s">
        <v>287</v>
      </c>
      <c r="D131" s="8" t="s">
        <v>4</v>
      </c>
      <c r="E131" s="21">
        <f>E132+E134</f>
        <v>1171.2159999999999</v>
      </c>
      <c r="F131" s="21">
        <f t="shared" ref="F131:M131" si="56">F132+F134</f>
        <v>1137.9059999999999</v>
      </c>
      <c r="G131" s="21">
        <f t="shared" si="56"/>
        <v>1137.9059999999999</v>
      </c>
      <c r="H131" s="21">
        <f t="shared" si="56"/>
        <v>1137.9059999999999</v>
      </c>
      <c r="I131" s="21">
        <f t="shared" si="56"/>
        <v>1137.9059999999999</v>
      </c>
      <c r="J131" s="21">
        <f t="shared" si="56"/>
        <v>1137.9059999999999</v>
      </c>
      <c r="K131" s="21">
        <f t="shared" si="56"/>
        <v>1137.9059999999999</v>
      </c>
      <c r="L131" s="21">
        <f t="shared" si="56"/>
        <v>1137.9059999999999</v>
      </c>
      <c r="M131" s="21">
        <f t="shared" si="56"/>
        <v>1137.9059999999999</v>
      </c>
      <c r="N131" s="21">
        <f>N132+N134</f>
        <v>1137.9060000000002</v>
      </c>
      <c r="O131" s="21">
        <f>O132+O134</f>
        <v>1137.9060000000002</v>
      </c>
    </row>
    <row r="132" spans="1:15" ht="75" outlineLevel="5" x14ac:dyDescent="0.25">
      <c r="A132" s="7" t="s">
        <v>10</v>
      </c>
      <c r="B132" s="8" t="s">
        <v>23</v>
      </c>
      <c r="C132" s="8" t="s">
        <v>287</v>
      </c>
      <c r="D132" s="8" t="s">
        <v>11</v>
      </c>
      <c r="E132" s="21">
        <f>E133</f>
        <v>1099.2159999999999</v>
      </c>
      <c r="F132" s="21">
        <f t="shared" ref="F132:M132" si="57">F133</f>
        <v>1099.2159999999999</v>
      </c>
      <c r="G132" s="21">
        <f t="shared" si="57"/>
        <v>1099.2159999999999</v>
      </c>
      <c r="H132" s="21">
        <f t="shared" si="57"/>
        <v>1099.2159999999999</v>
      </c>
      <c r="I132" s="21">
        <f t="shared" si="57"/>
        <v>1099.2159999999999</v>
      </c>
      <c r="J132" s="21">
        <f t="shared" si="57"/>
        <v>1099.2159999999999</v>
      </c>
      <c r="K132" s="21">
        <f t="shared" si="57"/>
        <v>1099.2159999999999</v>
      </c>
      <c r="L132" s="21">
        <f t="shared" si="57"/>
        <v>1099.2159999999999</v>
      </c>
      <c r="M132" s="21">
        <f t="shared" si="57"/>
        <v>1099.2159999999999</v>
      </c>
      <c r="N132" s="21">
        <f>N133</f>
        <v>1128.6110000000001</v>
      </c>
      <c r="O132" s="21">
        <f>O133</f>
        <v>1128.6110000000001</v>
      </c>
    </row>
    <row r="133" spans="1:15" ht="37.5" outlineLevel="6" x14ac:dyDescent="0.25">
      <c r="A133" s="7" t="s">
        <v>12</v>
      </c>
      <c r="B133" s="8" t="s">
        <v>23</v>
      </c>
      <c r="C133" s="8" t="s">
        <v>287</v>
      </c>
      <c r="D133" s="8" t="s">
        <v>13</v>
      </c>
      <c r="E133" s="21">
        <v>1099.2159999999999</v>
      </c>
      <c r="F133" s="21">
        <v>1099.2159999999999</v>
      </c>
      <c r="G133" s="21">
        <v>1099.2159999999999</v>
      </c>
      <c r="H133" s="21">
        <v>1099.2159999999999</v>
      </c>
      <c r="I133" s="21">
        <v>1099.2159999999999</v>
      </c>
      <c r="J133" s="21">
        <v>1099.2159999999999</v>
      </c>
      <c r="K133" s="21">
        <v>1099.2159999999999</v>
      </c>
      <c r="L133" s="21">
        <v>1099.2159999999999</v>
      </c>
      <c r="M133" s="21">
        <v>1099.2159999999999</v>
      </c>
      <c r="N133" s="21">
        <v>1128.6110000000001</v>
      </c>
      <c r="O133" s="21">
        <v>1128.6110000000001</v>
      </c>
    </row>
    <row r="134" spans="1:15" ht="18" customHeight="1" outlineLevel="5" x14ac:dyDescent="0.25">
      <c r="A134" s="7" t="s">
        <v>14</v>
      </c>
      <c r="B134" s="8" t="s">
        <v>23</v>
      </c>
      <c r="C134" s="8" t="s">
        <v>287</v>
      </c>
      <c r="D134" s="8" t="s">
        <v>15</v>
      </c>
      <c r="E134" s="21">
        <f>E135</f>
        <v>72</v>
      </c>
      <c r="F134" s="21">
        <f t="shared" ref="F134:M134" si="58">F135</f>
        <v>38.69</v>
      </c>
      <c r="G134" s="21">
        <f t="shared" si="58"/>
        <v>38.69</v>
      </c>
      <c r="H134" s="21">
        <f t="shared" si="58"/>
        <v>38.69</v>
      </c>
      <c r="I134" s="21">
        <f t="shared" si="58"/>
        <v>38.69</v>
      </c>
      <c r="J134" s="21">
        <f t="shared" si="58"/>
        <v>38.69</v>
      </c>
      <c r="K134" s="21">
        <f t="shared" si="58"/>
        <v>38.69</v>
      </c>
      <c r="L134" s="21">
        <f t="shared" si="58"/>
        <v>38.69</v>
      </c>
      <c r="M134" s="21">
        <f t="shared" si="58"/>
        <v>38.69</v>
      </c>
      <c r="N134" s="21">
        <f>N135</f>
        <v>9.2949999999999999</v>
      </c>
      <c r="O134" s="21">
        <f>O135</f>
        <v>9.2949999999999999</v>
      </c>
    </row>
    <row r="135" spans="1:15" ht="19.5" customHeight="1" outlineLevel="6" x14ac:dyDescent="0.25">
      <c r="A135" s="7" t="s">
        <v>16</v>
      </c>
      <c r="B135" s="8" t="s">
        <v>23</v>
      </c>
      <c r="C135" s="8" t="s">
        <v>287</v>
      </c>
      <c r="D135" s="8" t="s">
        <v>17</v>
      </c>
      <c r="E135" s="21">
        <v>72</v>
      </c>
      <c r="F135" s="21">
        <v>38.69</v>
      </c>
      <c r="G135" s="21">
        <v>38.69</v>
      </c>
      <c r="H135" s="21">
        <v>38.69</v>
      </c>
      <c r="I135" s="21">
        <v>38.69</v>
      </c>
      <c r="J135" s="21">
        <v>38.69</v>
      </c>
      <c r="K135" s="21">
        <v>38.69</v>
      </c>
      <c r="L135" s="21">
        <v>38.69</v>
      </c>
      <c r="M135" s="21">
        <v>38.69</v>
      </c>
      <c r="N135" s="21">
        <v>9.2949999999999999</v>
      </c>
      <c r="O135" s="21">
        <v>9.2949999999999999</v>
      </c>
    </row>
    <row r="136" spans="1:15" ht="56.25" outlineLevel="4" x14ac:dyDescent="0.25">
      <c r="A136" s="3" t="s">
        <v>251</v>
      </c>
      <c r="B136" s="8" t="s">
        <v>23</v>
      </c>
      <c r="C136" s="8" t="s">
        <v>288</v>
      </c>
      <c r="D136" s="8" t="s">
        <v>4</v>
      </c>
      <c r="E136" s="21">
        <f>E137+E139</f>
        <v>759.38699999999994</v>
      </c>
      <c r="F136" s="21">
        <f t="shared" ref="F136:M136" si="59">F137+F139</f>
        <v>737.87300000000005</v>
      </c>
      <c r="G136" s="21">
        <f t="shared" si="59"/>
        <v>737.87300000000005</v>
      </c>
      <c r="H136" s="21">
        <f t="shared" si="59"/>
        <v>737.87300000000005</v>
      </c>
      <c r="I136" s="21">
        <f t="shared" si="59"/>
        <v>737.87300000000005</v>
      </c>
      <c r="J136" s="21">
        <f t="shared" si="59"/>
        <v>737.87300000000005</v>
      </c>
      <c r="K136" s="21">
        <f t="shared" si="59"/>
        <v>737.87300000000005</v>
      </c>
      <c r="L136" s="21">
        <f t="shared" si="59"/>
        <v>737.87300000000005</v>
      </c>
      <c r="M136" s="21">
        <f t="shared" si="59"/>
        <v>737.87300000000005</v>
      </c>
      <c r="N136" s="21">
        <f>N137+N139</f>
        <v>737.87299999999993</v>
      </c>
      <c r="O136" s="21">
        <f>O137+O139</f>
        <v>737.87300000000005</v>
      </c>
    </row>
    <row r="137" spans="1:15" ht="75" outlineLevel="5" x14ac:dyDescent="0.25">
      <c r="A137" s="7" t="s">
        <v>10</v>
      </c>
      <c r="B137" s="8" t="s">
        <v>23</v>
      </c>
      <c r="C137" s="8" t="s">
        <v>288</v>
      </c>
      <c r="D137" s="8" t="s">
        <v>11</v>
      </c>
      <c r="E137" s="21">
        <f>E138</f>
        <v>709.947</v>
      </c>
      <c r="F137" s="21">
        <f t="shared" ref="F137:M137" si="60">F138</f>
        <v>709.947</v>
      </c>
      <c r="G137" s="21">
        <f t="shared" si="60"/>
        <v>709.947</v>
      </c>
      <c r="H137" s="21">
        <f t="shared" si="60"/>
        <v>709.947</v>
      </c>
      <c r="I137" s="21">
        <f t="shared" si="60"/>
        <v>709.947</v>
      </c>
      <c r="J137" s="21">
        <f t="shared" si="60"/>
        <v>709.947</v>
      </c>
      <c r="K137" s="21">
        <f t="shared" si="60"/>
        <v>709.947</v>
      </c>
      <c r="L137" s="21">
        <f t="shared" si="60"/>
        <v>709.947</v>
      </c>
      <c r="M137" s="21">
        <f t="shared" si="60"/>
        <v>709.947</v>
      </c>
      <c r="N137" s="21">
        <f>N138</f>
        <v>737.10699999999997</v>
      </c>
      <c r="O137" s="21">
        <f>O138</f>
        <v>737.87300000000005</v>
      </c>
    </row>
    <row r="138" spans="1:15" ht="37.5" outlineLevel="6" x14ac:dyDescent="0.25">
      <c r="A138" s="7" t="s">
        <v>12</v>
      </c>
      <c r="B138" s="8" t="s">
        <v>23</v>
      </c>
      <c r="C138" s="8" t="s">
        <v>288</v>
      </c>
      <c r="D138" s="8" t="s">
        <v>13</v>
      </c>
      <c r="E138" s="21">
        <v>709.947</v>
      </c>
      <c r="F138" s="21">
        <v>709.947</v>
      </c>
      <c r="G138" s="21">
        <v>709.947</v>
      </c>
      <c r="H138" s="21">
        <v>709.947</v>
      </c>
      <c r="I138" s="21">
        <v>709.947</v>
      </c>
      <c r="J138" s="21">
        <v>709.947</v>
      </c>
      <c r="K138" s="21">
        <v>709.947</v>
      </c>
      <c r="L138" s="21">
        <v>709.947</v>
      </c>
      <c r="M138" s="21">
        <v>709.947</v>
      </c>
      <c r="N138" s="21">
        <v>737.10699999999997</v>
      </c>
      <c r="O138" s="21">
        <v>737.87300000000005</v>
      </c>
    </row>
    <row r="139" spans="1:15" ht="37.5" outlineLevel="6" x14ac:dyDescent="0.25">
      <c r="A139" s="7" t="s">
        <v>14</v>
      </c>
      <c r="B139" s="8" t="s">
        <v>23</v>
      </c>
      <c r="C139" s="8" t="s">
        <v>376</v>
      </c>
      <c r="D139" s="8" t="s">
        <v>15</v>
      </c>
      <c r="E139" s="21">
        <f>E140</f>
        <v>49.44</v>
      </c>
      <c r="F139" s="21">
        <f t="shared" ref="F139:M139" si="61">F140</f>
        <v>27.925999999999998</v>
      </c>
      <c r="G139" s="21">
        <f t="shared" si="61"/>
        <v>27.925999999999998</v>
      </c>
      <c r="H139" s="21">
        <f t="shared" si="61"/>
        <v>27.925999999999998</v>
      </c>
      <c r="I139" s="21">
        <f t="shared" si="61"/>
        <v>27.925999999999998</v>
      </c>
      <c r="J139" s="21">
        <f t="shared" si="61"/>
        <v>27.925999999999998</v>
      </c>
      <c r="K139" s="21">
        <f t="shared" si="61"/>
        <v>27.925999999999998</v>
      </c>
      <c r="L139" s="21">
        <f t="shared" si="61"/>
        <v>27.925999999999998</v>
      </c>
      <c r="M139" s="21">
        <f t="shared" si="61"/>
        <v>27.925999999999998</v>
      </c>
      <c r="N139" s="21">
        <f>N140</f>
        <v>0.76600000000000001</v>
      </c>
      <c r="O139" s="21">
        <f>O140</f>
        <v>0</v>
      </c>
    </row>
    <row r="140" spans="1:15" ht="19.5" customHeight="1" outlineLevel="6" x14ac:dyDescent="0.25">
      <c r="A140" s="7" t="s">
        <v>16</v>
      </c>
      <c r="B140" s="8" t="s">
        <v>23</v>
      </c>
      <c r="C140" s="8" t="s">
        <v>376</v>
      </c>
      <c r="D140" s="8" t="s">
        <v>17</v>
      </c>
      <c r="E140" s="21">
        <v>49.44</v>
      </c>
      <c r="F140" s="21">
        <v>27.925999999999998</v>
      </c>
      <c r="G140" s="21">
        <v>27.925999999999998</v>
      </c>
      <c r="H140" s="21">
        <v>27.925999999999998</v>
      </c>
      <c r="I140" s="21">
        <v>27.925999999999998</v>
      </c>
      <c r="J140" s="21">
        <v>27.925999999999998</v>
      </c>
      <c r="K140" s="21">
        <v>27.925999999999998</v>
      </c>
      <c r="L140" s="21">
        <v>27.925999999999998</v>
      </c>
      <c r="M140" s="21">
        <v>27.925999999999998</v>
      </c>
      <c r="N140" s="21">
        <v>0.76600000000000001</v>
      </c>
      <c r="O140" s="21">
        <v>0</v>
      </c>
    </row>
    <row r="141" spans="1:15" ht="56.25" outlineLevel="4" x14ac:dyDescent="0.25">
      <c r="A141" s="3" t="s">
        <v>252</v>
      </c>
      <c r="B141" s="8" t="s">
        <v>23</v>
      </c>
      <c r="C141" s="8" t="s">
        <v>289</v>
      </c>
      <c r="D141" s="8" t="s">
        <v>4</v>
      </c>
      <c r="E141" s="21">
        <f>E142+E144</f>
        <v>768.47399999999993</v>
      </c>
      <c r="F141" s="21">
        <f t="shared" ref="F141:M141" si="62">F142+F144</f>
        <v>747.15699999999993</v>
      </c>
      <c r="G141" s="21">
        <f t="shared" si="62"/>
        <v>747.15699999999993</v>
      </c>
      <c r="H141" s="21">
        <f t="shared" si="62"/>
        <v>747.15699999999993</v>
      </c>
      <c r="I141" s="21">
        <f t="shared" si="62"/>
        <v>747.15699999999993</v>
      </c>
      <c r="J141" s="21">
        <f t="shared" si="62"/>
        <v>747.15699999999993</v>
      </c>
      <c r="K141" s="21">
        <f t="shared" si="62"/>
        <v>747.15699999999993</v>
      </c>
      <c r="L141" s="21">
        <f t="shared" si="62"/>
        <v>747.15699999999993</v>
      </c>
      <c r="M141" s="21">
        <f t="shared" si="62"/>
        <v>747.15699999999993</v>
      </c>
      <c r="N141" s="21">
        <f>N142+N144</f>
        <v>747.15699999999993</v>
      </c>
      <c r="O141" s="21">
        <f>O142+O144</f>
        <v>747.15699999999993</v>
      </c>
    </row>
    <row r="142" spans="1:15" ht="75" outlineLevel="5" x14ac:dyDescent="0.25">
      <c r="A142" s="7" t="s">
        <v>10</v>
      </c>
      <c r="B142" s="8" t="s">
        <v>23</v>
      </c>
      <c r="C142" s="8" t="s">
        <v>289</v>
      </c>
      <c r="D142" s="8" t="s">
        <v>11</v>
      </c>
      <c r="E142" s="21">
        <f>E143</f>
        <v>754.65</v>
      </c>
      <c r="F142" s="21">
        <f t="shared" ref="F142:M142" si="63">F143</f>
        <v>733.33299999999997</v>
      </c>
      <c r="G142" s="21">
        <f t="shared" si="63"/>
        <v>723.33299999999997</v>
      </c>
      <c r="H142" s="21">
        <f t="shared" si="63"/>
        <v>723.33299999999997</v>
      </c>
      <c r="I142" s="21">
        <f t="shared" si="63"/>
        <v>723.33299999999997</v>
      </c>
      <c r="J142" s="21">
        <f t="shared" si="63"/>
        <v>713.33299999999997</v>
      </c>
      <c r="K142" s="21">
        <f t="shared" si="63"/>
        <v>713.33299999999997</v>
      </c>
      <c r="L142" s="21">
        <f t="shared" si="63"/>
        <v>713.33299999999997</v>
      </c>
      <c r="M142" s="21">
        <f t="shared" si="63"/>
        <v>713.33299999999997</v>
      </c>
      <c r="N142" s="21">
        <f>N143</f>
        <v>712.33399999999995</v>
      </c>
      <c r="O142" s="21">
        <f>O143</f>
        <v>713.33299999999997</v>
      </c>
    </row>
    <row r="143" spans="1:15" ht="37.5" outlineLevel="6" x14ac:dyDescent="0.25">
      <c r="A143" s="7" t="s">
        <v>12</v>
      </c>
      <c r="B143" s="8" t="s">
        <v>23</v>
      </c>
      <c r="C143" s="8" t="s">
        <v>289</v>
      </c>
      <c r="D143" s="8" t="s">
        <v>13</v>
      </c>
      <c r="E143" s="21">
        <v>754.65</v>
      </c>
      <c r="F143" s="21">
        <v>733.33299999999997</v>
      </c>
      <c r="G143" s="21">
        <v>723.33299999999997</v>
      </c>
      <c r="H143" s="21">
        <v>723.33299999999997</v>
      </c>
      <c r="I143" s="21">
        <v>723.33299999999997</v>
      </c>
      <c r="J143" s="21">
        <v>713.33299999999997</v>
      </c>
      <c r="K143" s="21">
        <v>713.33299999999997</v>
      </c>
      <c r="L143" s="21">
        <v>713.33299999999997</v>
      </c>
      <c r="M143" s="21">
        <v>713.33299999999997</v>
      </c>
      <c r="N143" s="21">
        <v>712.33399999999995</v>
      </c>
      <c r="O143" s="21">
        <v>713.33299999999997</v>
      </c>
    </row>
    <row r="144" spans="1:15" ht="18" customHeight="1" outlineLevel="5" x14ac:dyDescent="0.25">
      <c r="A144" s="7" t="s">
        <v>14</v>
      </c>
      <c r="B144" s="8" t="s">
        <v>23</v>
      </c>
      <c r="C144" s="8" t="s">
        <v>289</v>
      </c>
      <c r="D144" s="8" t="s">
        <v>15</v>
      </c>
      <c r="E144" s="21">
        <f>E145</f>
        <v>13.824</v>
      </c>
      <c r="F144" s="21">
        <f t="shared" ref="F144:M144" si="64">F145</f>
        <v>13.824</v>
      </c>
      <c r="G144" s="21">
        <f t="shared" si="64"/>
        <v>23.824000000000002</v>
      </c>
      <c r="H144" s="21">
        <f t="shared" si="64"/>
        <v>23.824000000000002</v>
      </c>
      <c r="I144" s="21">
        <f t="shared" si="64"/>
        <v>23.824000000000002</v>
      </c>
      <c r="J144" s="21">
        <f t="shared" si="64"/>
        <v>33.823999999999998</v>
      </c>
      <c r="K144" s="21">
        <f t="shared" si="64"/>
        <v>33.823999999999998</v>
      </c>
      <c r="L144" s="21">
        <f t="shared" si="64"/>
        <v>33.823999999999998</v>
      </c>
      <c r="M144" s="21">
        <f t="shared" si="64"/>
        <v>33.823999999999998</v>
      </c>
      <c r="N144" s="21">
        <f>N145</f>
        <v>34.823</v>
      </c>
      <c r="O144" s="21">
        <f>O145</f>
        <v>33.823999999999998</v>
      </c>
    </row>
    <row r="145" spans="1:15" ht="19.5" customHeight="1" outlineLevel="6" x14ac:dyDescent="0.25">
      <c r="A145" s="7" t="s">
        <v>16</v>
      </c>
      <c r="B145" s="8" t="s">
        <v>23</v>
      </c>
      <c r="C145" s="8" t="s">
        <v>289</v>
      </c>
      <c r="D145" s="8" t="s">
        <v>17</v>
      </c>
      <c r="E145" s="21">
        <v>13.824</v>
      </c>
      <c r="F145" s="21">
        <v>13.824</v>
      </c>
      <c r="G145" s="21">
        <v>23.824000000000002</v>
      </c>
      <c r="H145" s="21">
        <v>23.824000000000002</v>
      </c>
      <c r="I145" s="21">
        <v>23.824000000000002</v>
      </c>
      <c r="J145" s="21">
        <v>33.823999999999998</v>
      </c>
      <c r="K145" s="21">
        <v>33.823999999999998</v>
      </c>
      <c r="L145" s="21">
        <v>33.823999999999998</v>
      </c>
      <c r="M145" s="21">
        <v>33.823999999999998</v>
      </c>
      <c r="N145" s="21">
        <v>34.823</v>
      </c>
      <c r="O145" s="21">
        <v>33.823999999999998</v>
      </c>
    </row>
    <row r="146" spans="1:15" s="2" customFormat="1" x14ac:dyDescent="0.25">
      <c r="A146" s="5" t="s">
        <v>139</v>
      </c>
      <c r="B146" s="6" t="s">
        <v>26</v>
      </c>
      <c r="C146" s="6" t="s">
        <v>144</v>
      </c>
      <c r="D146" s="6" t="s">
        <v>4</v>
      </c>
      <c r="E146" s="20">
        <f>E147+E153</f>
        <v>1320.5</v>
      </c>
      <c r="F146" s="20">
        <f t="shared" ref="F146:M146" si="65">F147+F153</f>
        <v>1260.6479999999999</v>
      </c>
      <c r="G146" s="20">
        <f t="shared" si="65"/>
        <v>1260.6479999999999</v>
      </c>
      <c r="H146" s="20">
        <f t="shared" si="65"/>
        <v>1260.6479999999999</v>
      </c>
      <c r="I146" s="20">
        <f t="shared" si="65"/>
        <v>1260.6479999999999</v>
      </c>
      <c r="J146" s="20">
        <f t="shared" si="65"/>
        <v>1260.6479999999999</v>
      </c>
      <c r="K146" s="20">
        <f t="shared" si="65"/>
        <v>1260.6479999999999</v>
      </c>
      <c r="L146" s="20">
        <f t="shared" si="65"/>
        <v>1260.6479999999999</v>
      </c>
      <c r="M146" s="20">
        <f t="shared" si="65"/>
        <v>1260.6479999999999</v>
      </c>
      <c r="N146" s="20">
        <f>N147+N153</f>
        <v>1260.6479999999999</v>
      </c>
      <c r="O146" s="20">
        <f>O147+O153</f>
        <v>1260.6479999999999</v>
      </c>
    </row>
    <row r="147" spans="1:15" outlineLevel="1" x14ac:dyDescent="0.25">
      <c r="A147" s="7" t="s">
        <v>140</v>
      </c>
      <c r="B147" s="8" t="s">
        <v>141</v>
      </c>
      <c r="C147" s="8" t="s">
        <v>144</v>
      </c>
      <c r="D147" s="8" t="s">
        <v>4</v>
      </c>
      <c r="E147" s="21">
        <f t="shared" ref="E147:O151" si="66">E148</f>
        <v>1170.5</v>
      </c>
      <c r="F147" s="21">
        <f t="shared" si="66"/>
        <v>1110.6479999999999</v>
      </c>
      <c r="G147" s="21">
        <f t="shared" si="66"/>
        <v>1110.6479999999999</v>
      </c>
      <c r="H147" s="21">
        <f t="shared" si="66"/>
        <v>1110.6479999999999</v>
      </c>
      <c r="I147" s="21">
        <f t="shared" si="66"/>
        <v>1110.6479999999999</v>
      </c>
      <c r="J147" s="21">
        <f t="shared" si="66"/>
        <v>1110.6479999999999</v>
      </c>
      <c r="K147" s="21">
        <f t="shared" si="66"/>
        <v>1110.6479999999999</v>
      </c>
      <c r="L147" s="21">
        <f t="shared" si="66"/>
        <v>1110.6479999999999</v>
      </c>
      <c r="M147" s="21">
        <f t="shared" si="66"/>
        <v>1110.6479999999999</v>
      </c>
      <c r="N147" s="21">
        <f t="shared" si="66"/>
        <v>1110.6479999999999</v>
      </c>
      <c r="O147" s="21">
        <f t="shared" si="66"/>
        <v>1110.6479999999999</v>
      </c>
    </row>
    <row r="148" spans="1:15" outlineLevel="3" x14ac:dyDescent="0.25">
      <c r="A148" s="7" t="s">
        <v>196</v>
      </c>
      <c r="B148" s="8" t="s">
        <v>141</v>
      </c>
      <c r="C148" s="8" t="s">
        <v>145</v>
      </c>
      <c r="D148" s="8" t="s">
        <v>4</v>
      </c>
      <c r="E148" s="21">
        <f t="shared" si="66"/>
        <v>1170.5</v>
      </c>
      <c r="F148" s="21">
        <f t="shared" si="66"/>
        <v>1110.6479999999999</v>
      </c>
      <c r="G148" s="21">
        <f t="shared" si="66"/>
        <v>1110.6479999999999</v>
      </c>
      <c r="H148" s="21">
        <f t="shared" si="66"/>
        <v>1110.6479999999999</v>
      </c>
      <c r="I148" s="21">
        <f t="shared" si="66"/>
        <v>1110.6479999999999</v>
      </c>
      <c r="J148" s="21">
        <f t="shared" si="66"/>
        <v>1110.6479999999999</v>
      </c>
      <c r="K148" s="21">
        <f t="shared" si="66"/>
        <v>1110.6479999999999</v>
      </c>
      <c r="L148" s="21">
        <f t="shared" si="66"/>
        <v>1110.6479999999999</v>
      </c>
      <c r="M148" s="21">
        <f t="shared" si="66"/>
        <v>1110.6479999999999</v>
      </c>
      <c r="N148" s="21">
        <f t="shared" si="66"/>
        <v>1110.6479999999999</v>
      </c>
      <c r="O148" s="21">
        <f t="shared" si="66"/>
        <v>1110.6479999999999</v>
      </c>
    </row>
    <row r="149" spans="1:15" outlineLevel="3" x14ac:dyDescent="0.25">
      <c r="A149" s="7" t="s">
        <v>259</v>
      </c>
      <c r="B149" s="8" t="s">
        <v>141</v>
      </c>
      <c r="C149" s="8" t="s">
        <v>258</v>
      </c>
      <c r="D149" s="8" t="s">
        <v>4</v>
      </c>
      <c r="E149" s="21">
        <f t="shared" si="66"/>
        <v>1170.5</v>
      </c>
      <c r="F149" s="21">
        <f t="shared" si="66"/>
        <v>1110.6479999999999</v>
      </c>
      <c r="G149" s="21">
        <f t="shared" si="66"/>
        <v>1110.6479999999999</v>
      </c>
      <c r="H149" s="21">
        <f t="shared" si="66"/>
        <v>1110.6479999999999</v>
      </c>
      <c r="I149" s="21">
        <f t="shared" si="66"/>
        <v>1110.6479999999999</v>
      </c>
      <c r="J149" s="21">
        <f t="shared" si="66"/>
        <v>1110.6479999999999</v>
      </c>
      <c r="K149" s="21">
        <f t="shared" si="66"/>
        <v>1110.6479999999999</v>
      </c>
      <c r="L149" s="21">
        <f t="shared" si="66"/>
        <v>1110.6479999999999</v>
      </c>
      <c r="M149" s="21">
        <f t="shared" si="66"/>
        <v>1110.6479999999999</v>
      </c>
      <c r="N149" s="21">
        <f t="shared" si="66"/>
        <v>1110.6479999999999</v>
      </c>
      <c r="O149" s="21">
        <f t="shared" si="66"/>
        <v>1110.6479999999999</v>
      </c>
    </row>
    <row r="150" spans="1:15" ht="56.25" customHeight="1" outlineLevel="4" x14ac:dyDescent="0.25">
      <c r="A150" s="3" t="s">
        <v>254</v>
      </c>
      <c r="B150" s="8" t="s">
        <v>141</v>
      </c>
      <c r="C150" s="8" t="s">
        <v>332</v>
      </c>
      <c r="D150" s="8" t="s">
        <v>4</v>
      </c>
      <c r="E150" s="21">
        <f t="shared" si="66"/>
        <v>1170.5</v>
      </c>
      <c r="F150" s="21">
        <f t="shared" si="66"/>
        <v>1110.6479999999999</v>
      </c>
      <c r="G150" s="21">
        <f t="shared" si="66"/>
        <v>1110.6479999999999</v>
      </c>
      <c r="H150" s="21">
        <f t="shared" si="66"/>
        <v>1110.6479999999999</v>
      </c>
      <c r="I150" s="21">
        <f t="shared" si="66"/>
        <v>1110.6479999999999</v>
      </c>
      <c r="J150" s="21">
        <f t="shared" si="66"/>
        <v>1110.6479999999999</v>
      </c>
      <c r="K150" s="21">
        <f t="shared" si="66"/>
        <v>1110.6479999999999</v>
      </c>
      <c r="L150" s="21">
        <f t="shared" si="66"/>
        <v>1110.6479999999999</v>
      </c>
      <c r="M150" s="21">
        <f t="shared" si="66"/>
        <v>1110.6479999999999</v>
      </c>
      <c r="N150" s="21">
        <f t="shared" si="66"/>
        <v>1110.6479999999999</v>
      </c>
      <c r="O150" s="21">
        <f t="shared" si="66"/>
        <v>1110.6479999999999</v>
      </c>
    </row>
    <row r="151" spans="1:15" outlineLevel="5" x14ac:dyDescent="0.25">
      <c r="A151" s="7" t="s">
        <v>27</v>
      </c>
      <c r="B151" s="8" t="s">
        <v>141</v>
      </c>
      <c r="C151" s="8" t="s">
        <v>332</v>
      </c>
      <c r="D151" s="8" t="s">
        <v>28</v>
      </c>
      <c r="E151" s="21">
        <f t="shared" si="66"/>
        <v>1170.5</v>
      </c>
      <c r="F151" s="21">
        <f t="shared" si="66"/>
        <v>1110.6479999999999</v>
      </c>
      <c r="G151" s="21">
        <f t="shared" si="66"/>
        <v>1110.6479999999999</v>
      </c>
      <c r="H151" s="21">
        <f t="shared" si="66"/>
        <v>1110.6479999999999</v>
      </c>
      <c r="I151" s="21">
        <f t="shared" si="66"/>
        <v>1110.6479999999999</v>
      </c>
      <c r="J151" s="21">
        <f t="shared" si="66"/>
        <v>1110.6479999999999</v>
      </c>
      <c r="K151" s="21">
        <f t="shared" si="66"/>
        <v>1110.6479999999999</v>
      </c>
      <c r="L151" s="21">
        <f t="shared" si="66"/>
        <v>1110.6479999999999</v>
      </c>
      <c r="M151" s="21">
        <f t="shared" si="66"/>
        <v>1110.6479999999999</v>
      </c>
      <c r="N151" s="21">
        <f t="shared" si="66"/>
        <v>1110.6479999999999</v>
      </c>
      <c r="O151" s="21">
        <f t="shared" si="66"/>
        <v>1110.6479999999999</v>
      </c>
    </row>
    <row r="152" spans="1:15" outlineLevel="6" x14ac:dyDescent="0.25">
      <c r="A152" s="7" t="s">
        <v>142</v>
      </c>
      <c r="B152" s="8" t="s">
        <v>141</v>
      </c>
      <c r="C152" s="8" t="s">
        <v>332</v>
      </c>
      <c r="D152" s="8" t="s">
        <v>143</v>
      </c>
      <c r="E152" s="21">
        <v>1170.5</v>
      </c>
      <c r="F152" s="21">
        <v>1110.6479999999999</v>
      </c>
      <c r="G152" s="21">
        <v>1110.6479999999999</v>
      </c>
      <c r="H152" s="21">
        <v>1110.6479999999999</v>
      </c>
      <c r="I152" s="21">
        <v>1110.6479999999999</v>
      </c>
      <c r="J152" s="21">
        <v>1110.6479999999999</v>
      </c>
      <c r="K152" s="21">
        <v>1110.6479999999999</v>
      </c>
      <c r="L152" s="21">
        <v>1110.6479999999999</v>
      </c>
      <c r="M152" s="21">
        <v>1110.6479999999999</v>
      </c>
      <c r="N152" s="21">
        <v>1110.6479999999999</v>
      </c>
      <c r="O152" s="21">
        <v>1110.6479999999999</v>
      </c>
    </row>
    <row r="153" spans="1:15" outlineLevel="6" x14ac:dyDescent="0.25">
      <c r="A153" s="7" t="s">
        <v>260</v>
      </c>
      <c r="B153" s="8" t="s">
        <v>261</v>
      </c>
      <c r="C153" s="8" t="s">
        <v>144</v>
      </c>
      <c r="D153" s="8" t="s">
        <v>4</v>
      </c>
      <c r="E153" s="21">
        <f t="shared" ref="E153:O156" si="67">E154</f>
        <v>150</v>
      </c>
      <c r="F153" s="21">
        <f t="shared" si="67"/>
        <v>150</v>
      </c>
      <c r="G153" s="21">
        <f t="shared" si="67"/>
        <v>150</v>
      </c>
      <c r="H153" s="21">
        <f t="shared" si="67"/>
        <v>150</v>
      </c>
      <c r="I153" s="21">
        <f t="shared" si="67"/>
        <v>150</v>
      </c>
      <c r="J153" s="21">
        <f t="shared" si="67"/>
        <v>150</v>
      </c>
      <c r="K153" s="21">
        <f t="shared" si="67"/>
        <v>150</v>
      </c>
      <c r="L153" s="21">
        <f t="shared" si="67"/>
        <v>150</v>
      </c>
      <c r="M153" s="21">
        <f t="shared" si="67"/>
        <v>150</v>
      </c>
      <c r="N153" s="21">
        <f t="shared" si="67"/>
        <v>150</v>
      </c>
      <c r="O153" s="21">
        <f t="shared" si="67"/>
        <v>150</v>
      </c>
    </row>
    <row r="154" spans="1:15" outlineLevel="6" x14ac:dyDescent="0.25">
      <c r="A154" s="7" t="s">
        <v>196</v>
      </c>
      <c r="B154" s="8" t="s">
        <v>261</v>
      </c>
      <c r="C154" s="8" t="s">
        <v>145</v>
      </c>
      <c r="D154" s="8" t="s">
        <v>4</v>
      </c>
      <c r="E154" s="21">
        <f t="shared" si="67"/>
        <v>150</v>
      </c>
      <c r="F154" s="21">
        <f t="shared" si="67"/>
        <v>150</v>
      </c>
      <c r="G154" s="21">
        <f t="shared" si="67"/>
        <v>150</v>
      </c>
      <c r="H154" s="21">
        <f t="shared" si="67"/>
        <v>150</v>
      </c>
      <c r="I154" s="21">
        <f t="shared" si="67"/>
        <v>150</v>
      </c>
      <c r="J154" s="21">
        <f t="shared" si="67"/>
        <v>150</v>
      </c>
      <c r="K154" s="21">
        <f t="shared" si="67"/>
        <v>150</v>
      </c>
      <c r="L154" s="21">
        <f t="shared" si="67"/>
        <v>150</v>
      </c>
      <c r="M154" s="21">
        <f t="shared" si="67"/>
        <v>150</v>
      </c>
      <c r="N154" s="21">
        <f t="shared" si="67"/>
        <v>150</v>
      </c>
      <c r="O154" s="21">
        <f t="shared" si="67"/>
        <v>150</v>
      </c>
    </row>
    <row r="155" spans="1:15" ht="17.25" customHeight="1" outlineLevel="6" x14ac:dyDescent="0.25">
      <c r="A155" s="7" t="s">
        <v>262</v>
      </c>
      <c r="B155" s="8" t="s">
        <v>261</v>
      </c>
      <c r="C155" s="8" t="s">
        <v>263</v>
      </c>
      <c r="D155" s="8" t="s">
        <v>4</v>
      </c>
      <c r="E155" s="21">
        <f t="shared" si="67"/>
        <v>150</v>
      </c>
      <c r="F155" s="21">
        <f t="shared" si="67"/>
        <v>150</v>
      </c>
      <c r="G155" s="21">
        <f t="shared" si="67"/>
        <v>150</v>
      </c>
      <c r="H155" s="21">
        <f t="shared" si="67"/>
        <v>150</v>
      </c>
      <c r="I155" s="21">
        <f t="shared" si="67"/>
        <v>150</v>
      </c>
      <c r="J155" s="21">
        <f t="shared" si="67"/>
        <v>150</v>
      </c>
      <c r="K155" s="21">
        <f t="shared" si="67"/>
        <v>150</v>
      </c>
      <c r="L155" s="21">
        <f t="shared" si="67"/>
        <v>150</v>
      </c>
      <c r="M155" s="21">
        <f t="shared" si="67"/>
        <v>150</v>
      </c>
      <c r="N155" s="21">
        <f t="shared" si="67"/>
        <v>150</v>
      </c>
      <c r="O155" s="21">
        <f t="shared" si="67"/>
        <v>150</v>
      </c>
    </row>
    <row r="156" spans="1:15" ht="18.75" customHeight="1" outlineLevel="6" x14ac:dyDescent="0.25">
      <c r="A156" s="7" t="s">
        <v>14</v>
      </c>
      <c r="B156" s="8" t="s">
        <v>261</v>
      </c>
      <c r="C156" s="8" t="s">
        <v>263</v>
      </c>
      <c r="D156" s="8" t="s">
        <v>15</v>
      </c>
      <c r="E156" s="21">
        <f t="shared" si="67"/>
        <v>150</v>
      </c>
      <c r="F156" s="21">
        <f t="shared" si="67"/>
        <v>150</v>
      </c>
      <c r="G156" s="21">
        <f t="shared" si="67"/>
        <v>150</v>
      </c>
      <c r="H156" s="21">
        <f t="shared" si="67"/>
        <v>150</v>
      </c>
      <c r="I156" s="21">
        <f t="shared" si="67"/>
        <v>150</v>
      </c>
      <c r="J156" s="21">
        <f t="shared" si="67"/>
        <v>150</v>
      </c>
      <c r="K156" s="21">
        <f t="shared" si="67"/>
        <v>150</v>
      </c>
      <c r="L156" s="21">
        <f t="shared" si="67"/>
        <v>150</v>
      </c>
      <c r="M156" s="21">
        <f t="shared" si="67"/>
        <v>150</v>
      </c>
      <c r="N156" s="21">
        <f t="shared" si="67"/>
        <v>150</v>
      </c>
      <c r="O156" s="21">
        <f t="shared" si="67"/>
        <v>150</v>
      </c>
    </row>
    <row r="157" spans="1:15" ht="20.25" customHeight="1" outlineLevel="6" x14ac:dyDescent="0.25">
      <c r="A157" s="7" t="s">
        <v>16</v>
      </c>
      <c r="B157" s="8" t="s">
        <v>261</v>
      </c>
      <c r="C157" s="8" t="s">
        <v>263</v>
      </c>
      <c r="D157" s="8" t="s">
        <v>17</v>
      </c>
      <c r="E157" s="21">
        <v>150</v>
      </c>
      <c r="F157" s="21">
        <v>150</v>
      </c>
      <c r="G157" s="21">
        <v>150</v>
      </c>
      <c r="H157" s="21">
        <v>150</v>
      </c>
      <c r="I157" s="21">
        <v>150</v>
      </c>
      <c r="J157" s="21">
        <v>150</v>
      </c>
      <c r="K157" s="21">
        <v>150</v>
      </c>
      <c r="L157" s="21">
        <v>150</v>
      </c>
      <c r="M157" s="21">
        <v>150</v>
      </c>
      <c r="N157" s="21">
        <v>150</v>
      </c>
      <c r="O157" s="21">
        <v>150</v>
      </c>
    </row>
    <row r="158" spans="1:15" s="2" customFormat="1" ht="37.5" x14ac:dyDescent="0.25">
      <c r="A158" s="5" t="s">
        <v>51</v>
      </c>
      <c r="B158" s="6" t="s">
        <v>52</v>
      </c>
      <c r="C158" s="6" t="s">
        <v>144</v>
      </c>
      <c r="D158" s="6" t="s">
        <v>4</v>
      </c>
      <c r="E158" s="20">
        <f t="shared" ref="E158:O162" si="68">E159</f>
        <v>65</v>
      </c>
      <c r="F158" s="20">
        <f t="shared" si="68"/>
        <v>65</v>
      </c>
      <c r="G158" s="20">
        <f t="shared" si="68"/>
        <v>65</v>
      </c>
      <c r="H158" s="20">
        <f t="shared" si="68"/>
        <v>65</v>
      </c>
      <c r="I158" s="20">
        <f t="shared" si="68"/>
        <v>265</v>
      </c>
      <c r="J158" s="20">
        <f t="shared" si="68"/>
        <v>265</v>
      </c>
      <c r="K158" s="20">
        <f t="shared" si="68"/>
        <v>265</v>
      </c>
      <c r="L158" s="20">
        <f t="shared" si="68"/>
        <v>265</v>
      </c>
      <c r="M158" s="20">
        <f t="shared" si="68"/>
        <v>299.93900000000002</v>
      </c>
      <c r="N158" s="20">
        <f t="shared" si="68"/>
        <v>299.93900000000002</v>
      </c>
      <c r="O158" s="20">
        <f t="shared" si="68"/>
        <v>263.63400000000001</v>
      </c>
    </row>
    <row r="159" spans="1:15" ht="37.5" outlineLevel="1" x14ac:dyDescent="0.25">
      <c r="A159" s="7" t="s">
        <v>53</v>
      </c>
      <c r="B159" s="8" t="s">
        <v>54</v>
      </c>
      <c r="C159" s="8" t="s">
        <v>144</v>
      </c>
      <c r="D159" s="8" t="s">
        <v>4</v>
      </c>
      <c r="E159" s="21">
        <f t="shared" si="68"/>
        <v>65</v>
      </c>
      <c r="F159" s="21">
        <f t="shared" si="68"/>
        <v>65</v>
      </c>
      <c r="G159" s="21">
        <f t="shared" si="68"/>
        <v>65</v>
      </c>
      <c r="H159" s="21">
        <f t="shared" si="68"/>
        <v>65</v>
      </c>
      <c r="I159" s="21">
        <f t="shared" si="68"/>
        <v>265</v>
      </c>
      <c r="J159" s="21">
        <f t="shared" si="68"/>
        <v>265</v>
      </c>
      <c r="K159" s="21">
        <f t="shared" si="68"/>
        <v>265</v>
      </c>
      <c r="L159" s="21">
        <f t="shared" si="68"/>
        <v>265</v>
      </c>
      <c r="M159" s="21">
        <f t="shared" si="68"/>
        <v>299.93900000000002</v>
      </c>
      <c r="N159" s="21">
        <f t="shared" si="68"/>
        <v>299.93900000000002</v>
      </c>
      <c r="O159" s="21">
        <f t="shared" si="68"/>
        <v>263.63400000000001</v>
      </c>
    </row>
    <row r="160" spans="1:15" outlineLevel="3" x14ac:dyDescent="0.25">
      <c r="A160" s="7" t="s">
        <v>196</v>
      </c>
      <c r="B160" s="8" t="s">
        <v>54</v>
      </c>
      <c r="C160" s="8" t="s">
        <v>145</v>
      </c>
      <c r="D160" s="8" t="s">
        <v>4</v>
      </c>
      <c r="E160" s="21">
        <f t="shared" si="68"/>
        <v>65</v>
      </c>
      <c r="F160" s="21">
        <f t="shared" si="68"/>
        <v>65</v>
      </c>
      <c r="G160" s="21">
        <f t="shared" si="68"/>
        <v>65</v>
      </c>
      <c r="H160" s="21">
        <f t="shared" si="68"/>
        <v>65</v>
      </c>
      <c r="I160" s="21">
        <f t="shared" si="68"/>
        <v>265</v>
      </c>
      <c r="J160" s="21">
        <f t="shared" si="68"/>
        <v>265</v>
      </c>
      <c r="K160" s="21">
        <f t="shared" si="68"/>
        <v>265</v>
      </c>
      <c r="L160" s="21">
        <f t="shared" si="68"/>
        <v>265</v>
      </c>
      <c r="M160" s="21">
        <f t="shared" si="68"/>
        <v>299.93900000000002</v>
      </c>
      <c r="N160" s="21">
        <f t="shared" si="68"/>
        <v>299.93900000000002</v>
      </c>
      <c r="O160" s="21">
        <f t="shared" si="68"/>
        <v>263.63400000000001</v>
      </c>
    </row>
    <row r="161" spans="1:15" ht="37.5" outlineLevel="4" x14ac:dyDescent="0.25">
      <c r="A161" s="7" t="s">
        <v>55</v>
      </c>
      <c r="B161" s="8" t="s">
        <v>54</v>
      </c>
      <c r="C161" s="8" t="s">
        <v>159</v>
      </c>
      <c r="D161" s="8" t="s">
        <v>4</v>
      </c>
      <c r="E161" s="21">
        <f t="shared" si="68"/>
        <v>65</v>
      </c>
      <c r="F161" s="21">
        <f t="shared" si="68"/>
        <v>65</v>
      </c>
      <c r="G161" s="21">
        <f t="shared" si="68"/>
        <v>65</v>
      </c>
      <c r="H161" s="21">
        <f t="shared" si="68"/>
        <v>65</v>
      </c>
      <c r="I161" s="21">
        <f t="shared" si="68"/>
        <v>265</v>
      </c>
      <c r="J161" s="21">
        <f t="shared" si="68"/>
        <v>265</v>
      </c>
      <c r="K161" s="21">
        <f t="shared" si="68"/>
        <v>265</v>
      </c>
      <c r="L161" s="21">
        <f t="shared" si="68"/>
        <v>265</v>
      </c>
      <c r="M161" s="21">
        <f t="shared" si="68"/>
        <v>299.93900000000002</v>
      </c>
      <c r="N161" s="21">
        <f t="shared" si="68"/>
        <v>299.93900000000002</v>
      </c>
      <c r="O161" s="21">
        <f t="shared" si="68"/>
        <v>263.63400000000001</v>
      </c>
    </row>
    <row r="162" spans="1:15" ht="18.75" customHeight="1" outlineLevel="5" x14ac:dyDescent="0.25">
      <c r="A162" s="7" t="s">
        <v>14</v>
      </c>
      <c r="B162" s="8" t="s">
        <v>54</v>
      </c>
      <c r="C162" s="8" t="s">
        <v>159</v>
      </c>
      <c r="D162" s="8" t="s">
        <v>15</v>
      </c>
      <c r="E162" s="21">
        <f t="shared" si="68"/>
        <v>65</v>
      </c>
      <c r="F162" s="21">
        <f t="shared" si="68"/>
        <v>65</v>
      </c>
      <c r="G162" s="21">
        <f t="shared" si="68"/>
        <v>65</v>
      </c>
      <c r="H162" s="21">
        <f t="shared" si="68"/>
        <v>65</v>
      </c>
      <c r="I162" s="21">
        <f t="shared" si="68"/>
        <v>265</v>
      </c>
      <c r="J162" s="21">
        <f t="shared" si="68"/>
        <v>265</v>
      </c>
      <c r="K162" s="21">
        <f t="shared" si="68"/>
        <v>265</v>
      </c>
      <c r="L162" s="21">
        <f t="shared" si="68"/>
        <v>265</v>
      </c>
      <c r="M162" s="21">
        <f t="shared" si="68"/>
        <v>299.93900000000002</v>
      </c>
      <c r="N162" s="21">
        <f t="shared" si="68"/>
        <v>299.93900000000002</v>
      </c>
      <c r="O162" s="21">
        <f t="shared" si="68"/>
        <v>263.63400000000001</v>
      </c>
    </row>
    <row r="163" spans="1:15" ht="19.5" customHeight="1" outlineLevel="6" x14ac:dyDescent="0.25">
      <c r="A163" s="7" t="s">
        <v>16</v>
      </c>
      <c r="B163" s="8" t="s">
        <v>54</v>
      </c>
      <c r="C163" s="8" t="s">
        <v>159</v>
      </c>
      <c r="D163" s="8" t="s">
        <v>17</v>
      </c>
      <c r="E163" s="21">
        <v>65</v>
      </c>
      <c r="F163" s="21">
        <v>65</v>
      </c>
      <c r="G163" s="21">
        <v>65</v>
      </c>
      <c r="H163" s="21">
        <v>65</v>
      </c>
      <c r="I163" s="21">
        <v>265</v>
      </c>
      <c r="J163" s="21">
        <v>265</v>
      </c>
      <c r="K163" s="21">
        <v>265</v>
      </c>
      <c r="L163" s="21">
        <v>265</v>
      </c>
      <c r="M163" s="21">
        <v>299.93900000000002</v>
      </c>
      <c r="N163" s="21">
        <v>299.93900000000002</v>
      </c>
      <c r="O163" s="21">
        <v>263.63400000000001</v>
      </c>
    </row>
    <row r="164" spans="1:15" s="2" customFormat="1" x14ac:dyDescent="0.25">
      <c r="A164" s="5" t="s">
        <v>134</v>
      </c>
      <c r="B164" s="6" t="s">
        <v>56</v>
      </c>
      <c r="C164" s="6" t="s">
        <v>144</v>
      </c>
      <c r="D164" s="6" t="s">
        <v>4</v>
      </c>
      <c r="E164" s="20">
        <f>E165+E171+E176+E188</f>
        <v>10186.49</v>
      </c>
      <c r="F164" s="20">
        <f t="shared" ref="F164:M164" si="69">F165+F171+F176+F188</f>
        <v>28764.516999999996</v>
      </c>
      <c r="G164" s="20">
        <f t="shared" si="69"/>
        <v>28764.516999999996</v>
      </c>
      <c r="H164" s="20">
        <f t="shared" si="69"/>
        <v>28764.516999999996</v>
      </c>
      <c r="I164" s="20">
        <f t="shared" si="69"/>
        <v>28764.516999999996</v>
      </c>
      <c r="J164" s="20">
        <f t="shared" si="69"/>
        <v>28764.516999999996</v>
      </c>
      <c r="K164" s="20">
        <f t="shared" si="69"/>
        <v>28864.516999999996</v>
      </c>
      <c r="L164" s="20">
        <f t="shared" si="69"/>
        <v>30032.016999999996</v>
      </c>
      <c r="M164" s="20">
        <f t="shared" si="69"/>
        <v>29832.017</v>
      </c>
      <c r="N164" s="20">
        <f>N165+N171+N176+N188</f>
        <v>29744.816999999999</v>
      </c>
      <c r="O164" s="20">
        <f>O165+O171+O176+O188</f>
        <v>29744.816999999999</v>
      </c>
    </row>
    <row r="165" spans="1:15" s="2" customFormat="1" x14ac:dyDescent="0.25">
      <c r="A165" s="7" t="s">
        <v>135</v>
      </c>
      <c r="B165" s="8" t="s">
        <v>136</v>
      </c>
      <c r="C165" s="8" t="s">
        <v>144</v>
      </c>
      <c r="D165" s="8" t="s">
        <v>4</v>
      </c>
      <c r="E165" s="21">
        <f t="shared" ref="E165:O169" si="70">E166</f>
        <v>374.49</v>
      </c>
      <c r="F165" s="21">
        <f t="shared" si="70"/>
        <v>374.49</v>
      </c>
      <c r="G165" s="21">
        <f t="shared" si="70"/>
        <v>374.49</v>
      </c>
      <c r="H165" s="21">
        <f t="shared" si="70"/>
        <v>374.49</v>
      </c>
      <c r="I165" s="21">
        <f t="shared" si="70"/>
        <v>374.49</v>
      </c>
      <c r="J165" s="21">
        <f t="shared" si="70"/>
        <v>374.49</v>
      </c>
      <c r="K165" s="21">
        <f t="shared" si="70"/>
        <v>374.49</v>
      </c>
      <c r="L165" s="21">
        <f t="shared" si="70"/>
        <v>374.49</v>
      </c>
      <c r="M165" s="21">
        <f t="shared" si="70"/>
        <v>374.49</v>
      </c>
      <c r="N165" s="21">
        <f t="shared" si="70"/>
        <v>374.49</v>
      </c>
      <c r="O165" s="21">
        <f t="shared" si="70"/>
        <v>374.49</v>
      </c>
    </row>
    <row r="166" spans="1:15" s="2" customFormat="1" x14ac:dyDescent="0.25">
      <c r="A166" s="7" t="s">
        <v>196</v>
      </c>
      <c r="B166" s="8" t="s">
        <v>136</v>
      </c>
      <c r="C166" s="8" t="s">
        <v>145</v>
      </c>
      <c r="D166" s="8" t="s">
        <v>4</v>
      </c>
      <c r="E166" s="21">
        <f t="shared" si="70"/>
        <v>374.49</v>
      </c>
      <c r="F166" s="21">
        <f t="shared" si="70"/>
        <v>374.49</v>
      </c>
      <c r="G166" s="21">
        <f t="shared" si="70"/>
        <v>374.49</v>
      </c>
      <c r="H166" s="21">
        <f t="shared" si="70"/>
        <v>374.49</v>
      </c>
      <c r="I166" s="21">
        <f t="shared" si="70"/>
        <v>374.49</v>
      </c>
      <c r="J166" s="21">
        <f t="shared" si="70"/>
        <v>374.49</v>
      </c>
      <c r="K166" s="21">
        <f t="shared" si="70"/>
        <v>374.49</v>
      </c>
      <c r="L166" s="21">
        <f t="shared" si="70"/>
        <v>374.49</v>
      </c>
      <c r="M166" s="21">
        <f t="shared" si="70"/>
        <v>374.49</v>
      </c>
      <c r="N166" s="21">
        <f t="shared" si="70"/>
        <v>374.49</v>
      </c>
      <c r="O166" s="21">
        <f t="shared" si="70"/>
        <v>374.49</v>
      </c>
    </row>
    <row r="167" spans="1:15" s="2" customFormat="1" x14ac:dyDescent="0.25">
      <c r="A167" s="7" t="s">
        <v>259</v>
      </c>
      <c r="B167" s="8" t="s">
        <v>136</v>
      </c>
      <c r="C167" s="8" t="s">
        <v>258</v>
      </c>
      <c r="D167" s="8" t="s">
        <v>4</v>
      </c>
      <c r="E167" s="21">
        <f t="shared" si="70"/>
        <v>374.49</v>
      </c>
      <c r="F167" s="21">
        <f t="shared" si="70"/>
        <v>374.49</v>
      </c>
      <c r="G167" s="21">
        <f t="shared" si="70"/>
        <v>374.49</v>
      </c>
      <c r="H167" s="21">
        <f t="shared" si="70"/>
        <v>374.49</v>
      </c>
      <c r="I167" s="21">
        <f t="shared" si="70"/>
        <v>374.49</v>
      </c>
      <c r="J167" s="21">
        <f t="shared" si="70"/>
        <v>374.49</v>
      </c>
      <c r="K167" s="21">
        <f t="shared" si="70"/>
        <v>374.49</v>
      </c>
      <c r="L167" s="21">
        <f t="shared" si="70"/>
        <v>374.49</v>
      </c>
      <c r="M167" s="21">
        <f t="shared" si="70"/>
        <v>374.49</v>
      </c>
      <c r="N167" s="21">
        <f t="shared" si="70"/>
        <v>374.49</v>
      </c>
      <c r="O167" s="21">
        <f t="shared" si="70"/>
        <v>374.49</v>
      </c>
    </row>
    <row r="168" spans="1:15" s="2" customFormat="1" ht="96" customHeight="1" x14ac:dyDescent="0.25">
      <c r="A168" s="3" t="s">
        <v>255</v>
      </c>
      <c r="B168" s="8" t="s">
        <v>136</v>
      </c>
      <c r="C168" s="8" t="s">
        <v>270</v>
      </c>
      <c r="D168" s="8" t="s">
        <v>4</v>
      </c>
      <c r="E168" s="21">
        <f t="shared" si="70"/>
        <v>374.49</v>
      </c>
      <c r="F168" s="21">
        <f t="shared" si="70"/>
        <v>374.49</v>
      </c>
      <c r="G168" s="21">
        <f t="shared" si="70"/>
        <v>374.49</v>
      </c>
      <c r="H168" s="21">
        <f t="shared" si="70"/>
        <v>374.49</v>
      </c>
      <c r="I168" s="21">
        <f t="shared" si="70"/>
        <v>374.49</v>
      </c>
      <c r="J168" s="21">
        <f t="shared" si="70"/>
        <v>374.49</v>
      </c>
      <c r="K168" s="21">
        <f t="shared" si="70"/>
        <v>374.49</v>
      </c>
      <c r="L168" s="21">
        <f t="shared" si="70"/>
        <v>374.49</v>
      </c>
      <c r="M168" s="21">
        <f t="shared" si="70"/>
        <v>374.49</v>
      </c>
      <c r="N168" s="21">
        <f t="shared" si="70"/>
        <v>374.49</v>
      </c>
      <c r="O168" s="21">
        <f t="shared" si="70"/>
        <v>374.49</v>
      </c>
    </row>
    <row r="169" spans="1:15" s="2" customFormat="1" ht="18" customHeight="1" x14ac:dyDescent="0.25">
      <c r="A169" s="7" t="s">
        <v>14</v>
      </c>
      <c r="B169" s="8" t="s">
        <v>136</v>
      </c>
      <c r="C169" s="8" t="s">
        <v>270</v>
      </c>
      <c r="D169" s="8" t="s">
        <v>15</v>
      </c>
      <c r="E169" s="21">
        <f t="shared" si="70"/>
        <v>374.49</v>
      </c>
      <c r="F169" s="21">
        <f t="shared" si="70"/>
        <v>374.49</v>
      </c>
      <c r="G169" s="21">
        <f t="shared" si="70"/>
        <v>374.49</v>
      </c>
      <c r="H169" s="21">
        <f t="shared" si="70"/>
        <v>374.49</v>
      </c>
      <c r="I169" s="21">
        <f t="shared" si="70"/>
        <v>374.49</v>
      </c>
      <c r="J169" s="21">
        <f t="shared" si="70"/>
        <v>374.49</v>
      </c>
      <c r="K169" s="21">
        <f t="shared" si="70"/>
        <v>374.49</v>
      </c>
      <c r="L169" s="21">
        <f t="shared" si="70"/>
        <v>374.49</v>
      </c>
      <c r="M169" s="21">
        <f t="shared" si="70"/>
        <v>374.49</v>
      </c>
      <c r="N169" s="21">
        <f t="shared" si="70"/>
        <v>374.49</v>
      </c>
      <c r="O169" s="21">
        <f t="shared" si="70"/>
        <v>374.49</v>
      </c>
    </row>
    <row r="170" spans="1:15" s="2" customFormat="1" ht="18.75" customHeight="1" x14ac:dyDescent="0.25">
      <c r="A170" s="7" t="s">
        <v>16</v>
      </c>
      <c r="B170" s="8" t="s">
        <v>136</v>
      </c>
      <c r="C170" s="8" t="s">
        <v>270</v>
      </c>
      <c r="D170" s="8" t="s">
        <v>17</v>
      </c>
      <c r="E170" s="21">
        <v>374.49</v>
      </c>
      <c r="F170" s="21">
        <v>374.49</v>
      </c>
      <c r="G170" s="21">
        <v>374.49</v>
      </c>
      <c r="H170" s="21">
        <v>374.49</v>
      </c>
      <c r="I170" s="21">
        <v>374.49</v>
      </c>
      <c r="J170" s="21">
        <v>374.49</v>
      </c>
      <c r="K170" s="21">
        <v>374.49</v>
      </c>
      <c r="L170" s="21">
        <v>374.49</v>
      </c>
      <c r="M170" s="21">
        <v>374.49</v>
      </c>
      <c r="N170" s="21">
        <v>374.49</v>
      </c>
      <c r="O170" s="21">
        <v>374.49</v>
      </c>
    </row>
    <row r="171" spans="1:15" s="2" customFormat="1" x14ac:dyDescent="0.25">
      <c r="A171" s="7" t="s">
        <v>316</v>
      </c>
      <c r="B171" s="8" t="s">
        <v>317</v>
      </c>
      <c r="C171" s="8" t="s">
        <v>144</v>
      </c>
      <c r="D171" s="8" t="s">
        <v>4</v>
      </c>
      <c r="E171" s="21">
        <f t="shared" ref="E171:O174" si="71">E172</f>
        <v>0</v>
      </c>
      <c r="F171" s="21">
        <f t="shared" si="71"/>
        <v>3.2229999999999999</v>
      </c>
      <c r="G171" s="21">
        <f t="shared" si="71"/>
        <v>3.2229999999999999</v>
      </c>
      <c r="H171" s="21">
        <f t="shared" si="71"/>
        <v>3.2229999999999999</v>
      </c>
      <c r="I171" s="21">
        <f t="shared" si="71"/>
        <v>3.2229999999999999</v>
      </c>
      <c r="J171" s="21">
        <f t="shared" si="71"/>
        <v>3.2229999999999999</v>
      </c>
      <c r="K171" s="21">
        <f t="shared" si="71"/>
        <v>3.2229999999999999</v>
      </c>
      <c r="L171" s="21">
        <f t="shared" si="71"/>
        <v>3.2229999999999999</v>
      </c>
      <c r="M171" s="21">
        <f t="shared" si="71"/>
        <v>3.2229999999999999</v>
      </c>
      <c r="N171" s="21">
        <f t="shared" si="71"/>
        <v>3.2229999999999999</v>
      </c>
      <c r="O171" s="21">
        <f t="shared" si="71"/>
        <v>3.2229999999999999</v>
      </c>
    </row>
    <row r="172" spans="1:15" s="2" customFormat="1" ht="37.5" x14ac:dyDescent="0.25">
      <c r="A172" s="7" t="s">
        <v>276</v>
      </c>
      <c r="B172" s="8" t="s">
        <v>317</v>
      </c>
      <c r="C172" s="8" t="s">
        <v>150</v>
      </c>
      <c r="D172" s="8" t="s">
        <v>4</v>
      </c>
      <c r="E172" s="21">
        <f t="shared" si="71"/>
        <v>0</v>
      </c>
      <c r="F172" s="21">
        <f t="shared" si="71"/>
        <v>3.2229999999999999</v>
      </c>
      <c r="G172" s="21">
        <f t="shared" si="71"/>
        <v>3.2229999999999999</v>
      </c>
      <c r="H172" s="21">
        <f t="shared" si="71"/>
        <v>3.2229999999999999</v>
      </c>
      <c r="I172" s="21">
        <f t="shared" si="71"/>
        <v>3.2229999999999999</v>
      </c>
      <c r="J172" s="21">
        <f t="shared" si="71"/>
        <v>3.2229999999999999</v>
      </c>
      <c r="K172" s="21">
        <f t="shared" si="71"/>
        <v>3.2229999999999999</v>
      </c>
      <c r="L172" s="21">
        <f t="shared" si="71"/>
        <v>3.2229999999999999</v>
      </c>
      <c r="M172" s="21">
        <f t="shared" si="71"/>
        <v>3.2229999999999999</v>
      </c>
      <c r="N172" s="21">
        <f t="shared" si="71"/>
        <v>3.2229999999999999</v>
      </c>
      <c r="O172" s="21">
        <f t="shared" si="71"/>
        <v>3.2229999999999999</v>
      </c>
    </row>
    <row r="173" spans="1:15" s="2" customFormat="1" ht="112.5" x14ac:dyDescent="0.25">
      <c r="A173" s="3" t="s">
        <v>311</v>
      </c>
      <c r="B173" s="8" t="s">
        <v>317</v>
      </c>
      <c r="C173" s="8" t="s">
        <v>318</v>
      </c>
      <c r="D173" s="8" t="s">
        <v>4</v>
      </c>
      <c r="E173" s="21">
        <f t="shared" si="71"/>
        <v>0</v>
      </c>
      <c r="F173" s="21">
        <f t="shared" si="71"/>
        <v>3.2229999999999999</v>
      </c>
      <c r="G173" s="21">
        <f t="shared" si="71"/>
        <v>3.2229999999999999</v>
      </c>
      <c r="H173" s="21">
        <f t="shared" si="71"/>
        <v>3.2229999999999999</v>
      </c>
      <c r="I173" s="21">
        <f t="shared" si="71"/>
        <v>3.2229999999999999</v>
      </c>
      <c r="J173" s="21">
        <f t="shared" si="71"/>
        <v>3.2229999999999999</v>
      </c>
      <c r="K173" s="21">
        <f t="shared" si="71"/>
        <v>3.2229999999999999</v>
      </c>
      <c r="L173" s="21">
        <f t="shared" si="71"/>
        <v>3.2229999999999999</v>
      </c>
      <c r="M173" s="21">
        <f t="shared" si="71"/>
        <v>3.2229999999999999</v>
      </c>
      <c r="N173" s="21">
        <f t="shared" si="71"/>
        <v>3.2229999999999999</v>
      </c>
      <c r="O173" s="21">
        <f t="shared" si="71"/>
        <v>3.2229999999999999</v>
      </c>
    </row>
    <row r="174" spans="1:15" s="2" customFormat="1" ht="19.5" customHeight="1" x14ac:dyDescent="0.25">
      <c r="A174" s="7" t="s">
        <v>14</v>
      </c>
      <c r="B174" s="8" t="s">
        <v>317</v>
      </c>
      <c r="C174" s="8" t="s">
        <v>318</v>
      </c>
      <c r="D174" s="8" t="s">
        <v>15</v>
      </c>
      <c r="E174" s="21">
        <f t="shared" si="71"/>
        <v>0</v>
      </c>
      <c r="F174" s="21">
        <f t="shared" si="71"/>
        <v>3.2229999999999999</v>
      </c>
      <c r="G174" s="21">
        <f t="shared" si="71"/>
        <v>3.2229999999999999</v>
      </c>
      <c r="H174" s="21">
        <f t="shared" si="71"/>
        <v>3.2229999999999999</v>
      </c>
      <c r="I174" s="21">
        <f t="shared" si="71"/>
        <v>3.2229999999999999</v>
      </c>
      <c r="J174" s="21">
        <f t="shared" si="71"/>
        <v>3.2229999999999999</v>
      </c>
      <c r="K174" s="21">
        <f t="shared" si="71"/>
        <v>3.2229999999999999</v>
      </c>
      <c r="L174" s="21">
        <f t="shared" si="71"/>
        <v>3.2229999999999999</v>
      </c>
      <c r="M174" s="21">
        <f t="shared" si="71"/>
        <v>3.2229999999999999</v>
      </c>
      <c r="N174" s="21">
        <f t="shared" si="71"/>
        <v>3.2229999999999999</v>
      </c>
      <c r="O174" s="21">
        <f t="shared" si="71"/>
        <v>3.2229999999999999</v>
      </c>
    </row>
    <row r="175" spans="1:15" s="2" customFormat="1" ht="20.25" customHeight="1" x14ac:dyDescent="0.25">
      <c r="A175" s="7" t="s">
        <v>16</v>
      </c>
      <c r="B175" s="8" t="s">
        <v>317</v>
      </c>
      <c r="C175" s="8" t="s">
        <v>318</v>
      </c>
      <c r="D175" s="8" t="s">
        <v>17</v>
      </c>
      <c r="E175" s="21">
        <v>0</v>
      </c>
      <c r="F175" s="21">
        <v>3.2229999999999999</v>
      </c>
      <c r="G175" s="21">
        <v>3.2229999999999999</v>
      </c>
      <c r="H175" s="21">
        <v>3.2229999999999999</v>
      </c>
      <c r="I175" s="21">
        <v>3.2229999999999999</v>
      </c>
      <c r="J175" s="21">
        <v>3.2229999999999999</v>
      </c>
      <c r="K175" s="21">
        <v>3.2229999999999999</v>
      </c>
      <c r="L175" s="21">
        <v>3.2229999999999999</v>
      </c>
      <c r="M175" s="21">
        <v>3.2229999999999999</v>
      </c>
      <c r="N175" s="21">
        <v>3.2229999999999999</v>
      </c>
      <c r="O175" s="21">
        <v>3.2229999999999999</v>
      </c>
    </row>
    <row r="176" spans="1:15" outlineLevel="6" x14ac:dyDescent="0.25">
      <c r="A176" s="7" t="s">
        <v>59</v>
      </c>
      <c r="B176" s="8" t="s">
        <v>60</v>
      </c>
      <c r="C176" s="8" t="s">
        <v>144</v>
      </c>
      <c r="D176" s="8" t="s">
        <v>4</v>
      </c>
      <c r="E176" s="21">
        <f t="shared" ref="E176:O177" si="72">E177</f>
        <v>8377</v>
      </c>
      <c r="F176" s="21">
        <f t="shared" si="72"/>
        <v>25796.483999999997</v>
      </c>
      <c r="G176" s="21">
        <f t="shared" si="72"/>
        <v>25796.483999999997</v>
      </c>
      <c r="H176" s="21">
        <f t="shared" si="72"/>
        <v>25796.483999999997</v>
      </c>
      <c r="I176" s="21">
        <f t="shared" si="72"/>
        <v>25796.483999999997</v>
      </c>
      <c r="J176" s="21">
        <f t="shared" si="72"/>
        <v>25796.483999999997</v>
      </c>
      <c r="K176" s="21">
        <f t="shared" si="72"/>
        <v>25796.483999999997</v>
      </c>
      <c r="L176" s="21">
        <f t="shared" si="72"/>
        <v>26938.483999999997</v>
      </c>
      <c r="M176" s="21">
        <f t="shared" si="72"/>
        <v>26938.484</v>
      </c>
      <c r="N176" s="21">
        <f t="shared" si="72"/>
        <v>26938.484</v>
      </c>
      <c r="O176" s="21">
        <f t="shared" si="72"/>
        <v>26938.484</v>
      </c>
    </row>
    <row r="177" spans="1:15" ht="38.25" customHeight="1" outlineLevel="6" x14ac:dyDescent="0.25">
      <c r="A177" s="7" t="s">
        <v>274</v>
      </c>
      <c r="B177" s="8" t="s">
        <v>60</v>
      </c>
      <c r="C177" s="8" t="s">
        <v>160</v>
      </c>
      <c r="D177" s="8" t="s">
        <v>4</v>
      </c>
      <c r="E177" s="21">
        <f t="shared" si="72"/>
        <v>8377</v>
      </c>
      <c r="F177" s="21">
        <f t="shared" si="72"/>
        <v>25796.483999999997</v>
      </c>
      <c r="G177" s="21">
        <f t="shared" si="72"/>
        <v>25796.483999999997</v>
      </c>
      <c r="H177" s="21">
        <f t="shared" si="72"/>
        <v>25796.483999999997</v>
      </c>
      <c r="I177" s="21">
        <f t="shared" si="72"/>
        <v>25796.483999999997</v>
      </c>
      <c r="J177" s="21">
        <f t="shared" si="72"/>
        <v>25796.483999999997</v>
      </c>
      <c r="K177" s="21">
        <f t="shared" si="72"/>
        <v>25796.483999999997</v>
      </c>
      <c r="L177" s="21">
        <f t="shared" si="72"/>
        <v>26938.483999999997</v>
      </c>
      <c r="M177" s="21">
        <f t="shared" si="72"/>
        <v>26938.484</v>
      </c>
      <c r="N177" s="21">
        <f t="shared" si="72"/>
        <v>26938.484</v>
      </c>
      <c r="O177" s="21">
        <f t="shared" si="72"/>
        <v>26938.484</v>
      </c>
    </row>
    <row r="178" spans="1:15" ht="37.5" outlineLevel="6" x14ac:dyDescent="0.25">
      <c r="A178" s="7" t="s">
        <v>275</v>
      </c>
      <c r="B178" s="8" t="s">
        <v>60</v>
      </c>
      <c r="C178" s="8" t="s">
        <v>161</v>
      </c>
      <c r="D178" s="8" t="s">
        <v>4</v>
      </c>
      <c r="E178" s="21">
        <f>E179+E182+E185</f>
        <v>8377</v>
      </c>
      <c r="F178" s="21">
        <f t="shared" ref="F178:M178" si="73">F179+F182+F185</f>
        <v>25796.483999999997</v>
      </c>
      <c r="G178" s="21">
        <f t="shared" si="73"/>
        <v>25796.483999999997</v>
      </c>
      <c r="H178" s="21">
        <f t="shared" si="73"/>
        <v>25796.483999999997</v>
      </c>
      <c r="I178" s="21">
        <f t="shared" si="73"/>
        <v>25796.483999999997</v>
      </c>
      <c r="J178" s="21">
        <f t="shared" si="73"/>
        <v>25796.483999999997</v>
      </c>
      <c r="K178" s="21">
        <f t="shared" si="73"/>
        <v>25796.483999999997</v>
      </c>
      <c r="L178" s="21">
        <f t="shared" si="73"/>
        <v>26938.483999999997</v>
      </c>
      <c r="M178" s="21">
        <f t="shared" si="73"/>
        <v>26938.484</v>
      </c>
      <c r="N178" s="21">
        <f>N179+N182+N185</f>
        <v>26938.484</v>
      </c>
      <c r="O178" s="21">
        <f>O179+O182+O185</f>
        <v>26938.484</v>
      </c>
    </row>
    <row r="179" spans="1:15" ht="56.25" outlineLevel="6" x14ac:dyDescent="0.25">
      <c r="A179" s="7" t="s">
        <v>61</v>
      </c>
      <c r="B179" s="8" t="s">
        <v>60</v>
      </c>
      <c r="C179" s="8" t="s">
        <v>162</v>
      </c>
      <c r="D179" s="8" t="s">
        <v>4</v>
      </c>
      <c r="E179" s="21">
        <f t="shared" ref="E179:O180" si="74">E180</f>
        <v>5837</v>
      </c>
      <c r="F179" s="21">
        <f t="shared" si="74"/>
        <v>11507.380999999999</v>
      </c>
      <c r="G179" s="21">
        <f t="shared" si="74"/>
        <v>11507.380999999999</v>
      </c>
      <c r="H179" s="21">
        <f t="shared" si="74"/>
        <v>11507.380999999999</v>
      </c>
      <c r="I179" s="21">
        <f t="shared" si="74"/>
        <v>11507.380999999999</v>
      </c>
      <c r="J179" s="21">
        <f t="shared" si="74"/>
        <v>11507.380999999999</v>
      </c>
      <c r="K179" s="21">
        <f t="shared" si="74"/>
        <v>11507.380999999999</v>
      </c>
      <c r="L179" s="21">
        <f t="shared" si="74"/>
        <v>12649.380999999999</v>
      </c>
      <c r="M179" s="21">
        <f t="shared" si="74"/>
        <v>15071.12</v>
      </c>
      <c r="N179" s="21">
        <f t="shared" si="74"/>
        <v>15071.12</v>
      </c>
      <c r="O179" s="21">
        <f t="shared" si="74"/>
        <v>15071.12</v>
      </c>
    </row>
    <row r="180" spans="1:15" ht="18" customHeight="1" outlineLevel="6" x14ac:dyDescent="0.25">
      <c r="A180" s="7" t="s">
        <v>14</v>
      </c>
      <c r="B180" s="8" t="s">
        <v>60</v>
      </c>
      <c r="C180" s="8" t="s">
        <v>162</v>
      </c>
      <c r="D180" s="8" t="s">
        <v>15</v>
      </c>
      <c r="E180" s="21">
        <f t="shared" si="74"/>
        <v>5837</v>
      </c>
      <c r="F180" s="21">
        <f t="shared" si="74"/>
        <v>11507.380999999999</v>
      </c>
      <c r="G180" s="21">
        <f t="shared" si="74"/>
        <v>11507.380999999999</v>
      </c>
      <c r="H180" s="21">
        <f t="shared" si="74"/>
        <v>11507.380999999999</v>
      </c>
      <c r="I180" s="21">
        <f t="shared" si="74"/>
        <v>11507.380999999999</v>
      </c>
      <c r="J180" s="21">
        <f t="shared" si="74"/>
        <v>11507.380999999999</v>
      </c>
      <c r="K180" s="21">
        <f t="shared" si="74"/>
        <v>11507.380999999999</v>
      </c>
      <c r="L180" s="21">
        <f t="shared" si="74"/>
        <v>12649.380999999999</v>
      </c>
      <c r="M180" s="21">
        <f t="shared" si="74"/>
        <v>15071.12</v>
      </c>
      <c r="N180" s="21">
        <f t="shared" si="74"/>
        <v>15071.12</v>
      </c>
      <c r="O180" s="21">
        <f t="shared" si="74"/>
        <v>15071.12</v>
      </c>
    </row>
    <row r="181" spans="1:15" ht="20.25" customHeight="1" outlineLevel="6" x14ac:dyDescent="0.25">
      <c r="A181" s="7" t="s">
        <v>16</v>
      </c>
      <c r="B181" s="8" t="s">
        <v>60</v>
      </c>
      <c r="C181" s="8" t="s">
        <v>162</v>
      </c>
      <c r="D181" s="8" t="s">
        <v>17</v>
      </c>
      <c r="E181" s="21">
        <v>5837</v>
      </c>
      <c r="F181" s="21">
        <v>11507.380999999999</v>
      </c>
      <c r="G181" s="21">
        <v>11507.380999999999</v>
      </c>
      <c r="H181" s="21">
        <v>11507.380999999999</v>
      </c>
      <c r="I181" s="21">
        <v>11507.380999999999</v>
      </c>
      <c r="J181" s="21">
        <v>11507.380999999999</v>
      </c>
      <c r="K181" s="21">
        <v>11507.380999999999</v>
      </c>
      <c r="L181" s="21">
        <v>12649.380999999999</v>
      </c>
      <c r="M181" s="21">
        <v>15071.12</v>
      </c>
      <c r="N181" s="21">
        <v>15071.12</v>
      </c>
      <c r="O181" s="21">
        <v>15071.12</v>
      </c>
    </row>
    <row r="182" spans="1:15" ht="37.5" outlineLevel="6" x14ac:dyDescent="0.25">
      <c r="A182" s="7" t="s">
        <v>264</v>
      </c>
      <c r="B182" s="8" t="s">
        <v>60</v>
      </c>
      <c r="C182" s="8" t="s">
        <v>265</v>
      </c>
      <c r="D182" s="8" t="s">
        <v>4</v>
      </c>
      <c r="E182" s="21">
        <f t="shared" ref="E182:O183" si="75">E183</f>
        <v>2540</v>
      </c>
      <c r="F182" s="21">
        <f t="shared" si="75"/>
        <v>2540</v>
      </c>
      <c r="G182" s="21">
        <f t="shared" si="75"/>
        <v>2540</v>
      </c>
      <c r="H182" s="21">
        <f t="shared" si="75"/>
        <v>2540</v>
      </c>
      <c r="I182" s="21">
        <f t="shared" si="75"/>
        <v>2540</v>
      </c>
      <c r="J182" s="21">
        <f t="shared" si="75"/>
        <v>2540</v>
      </c>
      <c r="K182" s="21">
        <f t="shared" si="75"/>
        <v>2540</v>
      </c>
      <c r="L182" s="21">
        <f t="shared" si="75"/>
        <v>2540</v>
      </c>
      <c r="M182" s="21">
        <f t="shared" si="75"/>
        <v>118.261</v>
      </c>
      <c r="N182" s="21">
        <f t="shared" si="75"/>
        <v>118.261</v>
      </c>
      <c r="O182" s="21">
        <f t="shared" si="75"/>
        <v>118.261</v>
      </c>
    </row>
    <row r="183" spans="1:15" ht="21.75" customHeight="1" outlineLevel="6" x14ac:dyDescent="0.25">
      <c r="A183" s="7" t="s">
        <v>14</v>
      </c>
      <c r="B183" s="8" t="s">
        <v>60</v>
      </c>
      <c r="C183" s="8" t="s">
        <v>265</v>
      </c>
      <c r="D183" s="8" t="s">
        <v>15</v>
      </c>
      <c r="E183" s="21">
        <f t="shared" si="75"/>
        <v>2540</v>
      </c>
      <c r="F183" s="21">
        <f t="shared" si="75"/>
        <v>2540</v>
      </c>
      <c r="G183" s="21">
        <f t="shared" si="75"/>
        <v>2540</v>
      </c>
      <c r="H183" s="21">
        <f t="shared" si="75"/>
        <v>2540</v>
      </c>
      <c r="I183" s="21">
        <f t="shared" si="75"/>
        <v>2540</v>
      </c>
      <c r="J183" s="21">
        <f t="shared" si="75"/>
        <v>2540</v>
      </c>
      <c r="K183" s="21">
        <f t="shared" si="75"/>
        <v>2540</v>
      </c>
      <c r="L183" s="21">
        <f t="shared" si="75"/>
        <v>2540</v>
      </c>
      <c r="M183" s="21">
        <f t="shared" si="75"/>
        <v>118.261</v>
      </c>
      <c r="N183" s="21">
        <f t="shared" si="75"/>
        <v>118.261</v>
      </c>
      <c r="O183" s="21">
        <f t="shared" si="75"/>
        <v>118.261</v>
      </c>
    </row>
    <row r="184" spans="1:15" ht="19.5" customHeight="1" outlineLevel="6" x14ac:dyDescent="0.25">
      <c r="A184" s="7" t="s">
        <v>16</v>
      </c>
      <c r="B184" s="8" t="s">
        <v>60</v>
      </c>
      <c r="C184" s="8" t="s">
        <v>265</v>
      </c>
      <c r="D184" s="8" t="s">
        <v>17</v>
      </c>
      <c r="E184" s="21">
        <v>2540</v>
      </c>
      <c r="F184" s="21">
        <v>2540</v>
      </c>
      <c r="G184" s="21">
        <v>2540</v>
      </c>
      <c r="H184" s="21">
        <v>2540</v>
      </c>
      <c r="I184" s="21">
        <v>2540</v>
      </c>
      <c r="J184" s="21">
        <v>2540</v>
      </c>
      <c r="K184" s="21">
        <v>2540</v>
      </c>
      <c r="L184" s="21">
        <v>2540</v>
      </c>
      <c r="M184" s="21">
        <v>118.261</v>
      </c>
      <c r="N184" s="21">
        <v>118.261</v>
      </c>
      <c r="O184" s="21">
        <v>118.261</v>
      </c>
    </row>
    <row r="185" spans="1:15" ht="55.5" customHeight="1" outlineLevel="6" x14ac:dyDescent="0.25">
      <c r="A185" s="3" t="s">
        <v>310</v>
      </c>
      <c r="B185" s="8" t="s">
        <v>60</v>
      </c>
      <c r="C185" s="8" t="s">
        <v>347</v>
      </c>
      <c r="D185" s="8" t="s">
        <v>4</v>
      </c>
      <c r="E185" s="21">
        <f t="shared" ref="E185:O186" si="76">E186</f>
        <v>0</v>
      </c>
      <c r="F185" s="21">
        <f t="shared" si="76"/>
        <v>11749.102999999999</v>
      </c>
      <c r="G185" s="21">
        <f t="shared" si="76"/>
        <v>11749.102999999999</v>
      </c>
      <c r="H185" s="21">
        <f t="shared" si="76"/>
        <v>11749.102999999999</v>
      </c>
      <c r="I185" s="21">
        <f t="shared" si="76"/>
        <v>11749.102999999999</v>
      </c>
      <c r="J185" s="21">
        <f t="shared" si="76"/>
        <v>11749.102999999999</v>
      </c>
      <c r="K185" s="21">
        <f t="shared" si="76"/>
        <v>11749.102999999999</v>
      </c>
      <c r="L185" s="21">
        <f t="shared" si="76"/>
        <v>11749.102999999999</v>
      </c>
      <c r="M185" s="21">
        <f t="shared" si="76"/>
        <v>11749.102999999999</v>
      </c>
      <c r="N185" s="21">
        <f t="shared" si="76"/>
        <v>11749.102999999999</v>
      </c>
      <c r="O185" s="21">
        <f t="shared" si="76"/>
        <v>11749.102999999999</v>
      </c>
    </row>
    <row r="186" spans="1:15" ht="21.75" customHeight="1" outlineLevel="6" x14ac:dyDescent="0.25">
      <c r="A186" s="7" t="s">
        <v>14</v>
      </c>
      <c r="B186" s="8" t="s">
        <v>60</v>
      </c>
      <c r="C186" s="8" t="s">
        <v>347</v>
      </c>
      <c r="D186" s="8" t="s">
        <v>15</v>
      </c>
      <c r="E186" s="21">
        <f t="shared" si="76"/>
        <v>0</v>
      </c>
      <c r="F186" s="21">
        <f t="shared" si="76"/>
        <v>11749.102999999999</v>
      </c>
      <c r="G186" s="21">
        <f t="shared" si="76"/>
        <v>11749.102999999999</v>
      </c>
      <c r="H186" s="21">
        <f t="shared" si="76"/>
        <v>11749.102999999999</v>
      </c>
      <c r="I186" s="21">
        <f t="shared" si="76"/>
        <v>11749.102999999999</v>
      </c>
      <c r="J186" s="21">
        <f t="shared" si="76"/>
        <v>11749.102999999999</v>
      </c>
      <c r="K186" s="21">
        <f t="shared" si="76"/>
        <v>11749.102999999999</v>
      </c>
      <c r="L186" s="21">
        <f t="shared" si="76"/>
        <v>11749.102999999999</v>
      </c>
      <c r="M186" s="21">
        <f t="shared" si="76"/>
        <v>11749.102999999999</v>
      </c>
      <c r="N186" s="21">
        <f t="shared" si="76"/>
        <v>11749.102999999999</v>
      </c>
      <c r="O186" s="21">
        <f t="shared" si="76"/>
        <v>11749.102999999999</v>
      </c>
    </row>
    <row r="187" spans="1:15" ht="19.5" customHeight="1" outlineLevel="6" x14ac:dyDescent="0.25">
      <c r="A187" s="7" t="s">
        <v>16</v>
      </c>
      <c r="B187" s="8" t="s">
        <v>60</v>
      </c>
      <c r="C187" s="8" t="s">
        <v>347</v>
      </c>
      <c r="D187" s="8" t="s">
        <v>17</v>
      </c>
      <c r="E187" s="21">
        <v>0</v>
      </c>
      <c r="F187" s="21">
        <v>11749.102999999999</v>
      </c>
      <c r="G187" s="21">
        <v>11749.102999999999</v>
      </c>
      <c r="H187" s="21">
        <v>11749.102999999999</v>
      </c>
      <c r="I187" s="21">
        <v>11749.102999999999</v>
      </c>
      <c r="J187" s="21">
        <v>11749.102999999999</v>
      </c>
      <c r="K187" s="21">
        <v>11749.102999999999</v>
      </c>
      <c r="L187" s="21">
        <v>11749.102999999999</v>
      </c>
      <c r="M187" s="21">
        <v>11749.102999999999</v>
      </c>
      <c r="N187" s="21">
        <v>11749.102999999999</v>
      </c>
      <c r="O187" s="21">
        <v>11749.102999999999</v>
      </c>
    </row>
    <row r="188" spans="1:15" outlineLevel="1" x14ac:dyDescent="0.25">
      <c r="A188" s="7" t="s">
        <v>63</v>
      </c>
      <c r="B188" s="8" t="s">
        <v>64</v>
      </c>
      <c r="C188" s="8" t="s">
        <v>144</v>
      </c>
      <c r="D188" s="8" t="s">
        <v>4</v>
      </c>
      <c r="E188" s="21">
        <f>E189+E197</f>
        <v>1435</v>
      </c>
      <c r="F188" s="21">
        <f t="shared" ref="F188:M188" si="77">F189+F197</f>
        <v>2590.3200000000002</v>
      </c>
      <c r="G188" s="21">
        <f t="shared" si="77"/>
        <v>2590.3200000000002</v>
      </c>
      <c r="H188" s="21">
        <f t="shared" si="77"/>
        <v>2590.3200000000002</v>
      </c>
      <c r="I188" s="21">
        <f t="shared" si="77"/>
        <v>2590.3200000000002</v>
      </c>
      <c r="J188" s="21">
        <f t="shared" si="77"/>
        <v>2590.3200000000002</v>
      </c>
      <c r="K188" s="21">
        <f t="shared" si="77"/>
        <v>2690.32</v>
      </c>
      <c r="L188" s="21">
        <f t="shared" si="77"/>
        <v>2715.82</v>
      </c>
      <c r="M188" s="21">
        <f t="shared" si="77"/>
        <v>2515.8200000000002</v>
      </c>
      <c r="N188" s="21">
        <f>N189+N197</f>
        <v>2428.6200000000003</v>
      </c>
      <c r="O188" s="21">
        <f>O189+O197</f>
        <v>2428.6200000000003</v>
      </c>
    </row>
    <row r="189" spans="1:15" ht="37.5" outlineLevel="1" x14ac:dyDescent="0.25">
      <c r="A189" s="7" t="s">
        <v>276</v>
      </c>
      <c r="B189" s="8" t="s">
        <v>64</v>
      </c>
      <c r="C189" s="8" t="s">
        <v>150</v>
      </c>
      <c r="D189" s="8" t="s">
        <v>4</v>
      </c>
      <c r="E189" s="21">
        <f>E190</f>
        <v>1435</v>
      </c>
      <c r="F189" s="21">
        <f t="shared" ref="F189:M189" si="78">F190</f>
        <v>2590.3200000000002</v>
      </c>
      <c r="G189" s="21">
        <f t="shared" si="78"/>
        <v>2590.3200000000002</v>
      </c>
      <c r="H189" s="21">
        <f t="shared" si="78"/>
        <v>2590.3200000000002</v>
      </c>
      <c r="I189" s="21">
        <f t="shared" si="78"/>
        <v>2590.3200000000002</v>
      </c>
      <c r="J189" s="21">
        <f t="shared" si="78"/>
        <v>2590.3200000000002</v>
      </c>
      <c r="K189" s="21">
        <f t="shared" si="78"/>
        <v>2590.3200000000002</v>
      </c>
      <c r="L189" s="21">
        <f t="shared" si="78"/>
        <v>2615.8200000000002</v>
      </c>
      <c r="M189" s="21">
        <f t="shared" si="78"/>
        <v>2415.8200000000002</v>
      </c>
      <c r="N189" s="21">
        <f>N190</f>
        <v>2328.6200000000003</v>
      </c>
      <c r="O189" s="21">
        <f>O190</f>
        <v>2328.6200000000003</v>
      </c>
    </row>
    <row r="190" spans="1:15" ht="38.25" customHeight="1" outlineLevel="1" x14ac:dyDescent="0.25">
      <c r="A190" s="7" t="s">
        <v>299</v>
      </c>
      <c r="B190" s="8" t="s">
        <v>64</v>
      </c>
      <c r="C190" s="8" t="s">
        <v>201</v>
      </c>
      <c r="D190" s="8" t="s">
        <v>4</v>
      </c>
      <c r="E190" s="21">
        <f>E194+E191</f>
        <v>1435</v>
      </c>
      <c r="F190" s="21">
        <f t="shared" ref="F190:M190" si="79">F194+F191</f>
        <v>2590.3200000000002</v>
      </c>
      <c r="G190" s="21">
        <f t="shared" si="79"/>
        <v>2590.3200000000002</v>
      </c>
      <c r="H190" s="21">
        <f t="shared" si="79"/>
        <v>2590.3200000000002</v>
      </c>
      <c r="I190" s="21">
        <f t="shared" si="79"/>
        <v>2590.3200000000002</v>
      </c>
      <c r="J190" s="21">
        <f t="shared" si="79"/>
        <v>2590.3200000000002</v>
      </c>
      <c r="K190" s="21">
        <f t="shared" si="79"/>
        <v>2590.3200000000002</v>
      </c>
      <c r="L190" s="21">
        <f t="shared" si="79"/>
        <v>2615.8200000000002</v>
      </c>
      <c r="M190" s="21">
        <f t="shared" si="79"/>
        <v>2415.8200000000002</v>
      </c>
      <c r="N190" s="21">
        <f>N194+N191</f>
        <v>2328.6200000000003</v>
      </c>
      <c r="O190" s="21">
        <f>O194+O191</f>
        <v>2328.6200000000003</v>
      </c>
    </row>
    <row r="191" spans="1:15" ht="37.5" outlineLevel="1" x14ac:dyDescent="0.25">
      <c r="A191" s="7" t="s">
        <v>202</v>
      </c>
      <c r="B191" s="8" t="s">
        <v>64</v>
      </c>
      <c r="C191" s="8" t="s">
        <v>203</v>
      </c>
      <c r="D191" s="8" t="s">
        <v>4</v>
      </c>
      <c r="E191" s="21">
        <f t="shared" ref="E191:O192" si="80">E192</f>
        <v>30</v>
      </c>
      <c r="F191" s="21">
        <f t="shared" si="80"/>
        <v>30</v>
      </c>
      <c r="G191" s="21">
        <f t="shared" si="80"/>
        <v>30</v>
      </c>
      <c r="H191" s="21">
        <f t="shared" si="80"/>
        <v>30</v>
      </c>
      <c r="I191" s="21">
        <f t="shared" si="80"/>
        <v>30</v>
      </c>
      <c r="J191" s="21">
        <f t="shared" si="80"/>
        <v>30</v>
      </c>
      <c r="K191" s="21">
        <f t="shared" si="80"/>
        <v>30</v>
      </c>
      <c r="L191" s="21">
        <f t="shared" si="80"/>
        <v>30</v>
      </c>
      <c r="M191" s="21">
        <f t="shared" si="80"/>
        <v>30</v>
      </c>
      <c r="N191" s="21">
        <f t="shared" si="80"/>
        <v>46.8</v>
      </c>
      <c r="O191" s="21">
        <f t="shared" si="80"/>
        <v>46.8</v>
      </c>
    </row>
    <row r="192" spans="1:15" ht="17.25" customHeight="1" outlineLevel="1" x14ac:dyDescent="0.25">
      <c r="A192" s="7" t="s">
        <v>14</v>
      </c>
      <c r="B192" s="8" t="s">
        <v>64</v>
      </c>
      <c r="C192" s="8" t="s">
        <v>203</v>
      </c>
      <c r="D192" s="8" t="s">
        <v>15</v>
      </c>
      <c r="E192" s="21">
        <f t="shared" si="80"/>
        <v>30</v>
      </c>
      <c r="F192" s="21">
        <f t="shared" si="80"/>
        <v>30</v>
      </c>
      <c r="G192" s="21">
        <f t="shared" si="80"/>
        <v>30</v>
      </c>
      <c r="H192" s="21">
        <f t="shared" si="80"/>
        <v>30</v>
      </c>
      <c r="I192" s="21">
        <f t="shared" si="80"/>
        <v>30</v>
      </c>
      <c r="J192" s="21">
        <f t="shared" si="80"/>
        <v>30</v>
      </c>
      <c r="K192" s="21">
        <f t="shared" si="80"/>
        <v>30</v>
      </c>
      <c r="L192" s="21">
        <f t="shared" si="80"/>
        <v>30</v>
      </c>
      <c r="M192" s="21">
        <f t="shared" si="80"/>
        <v>30</v>
      </c>
      <c r="N192" s="21">
        <f t="shared" si="80"/>
        <v>46.8</v>
      </c>
      <c r="O192" s="21">
        <f t="shared" si="80"/>
        <v>46.8</v>
      </c>
    </row>
    <row r="193" spans="1:15" ht="18.75" customHeight="1" outlineLevel="1" x14ac:dyDescent="0.25">
      <c r="A193" s="7" t="s">
        <v>16</v>
      </c>
      <c r="B193" s="8" t="s">
        <v>64</v>
      </c>
      <c r="C193" s="8" t="s">
        <v>203</v>
      </c>
      <c r="D193" s="8" t="s">
        <v>17</v>
      </c>
      <c r="E193" s="21">
        <v>30</v>
      </c>
      <c r="F193" s="21">
        <v>30</v>
      </c>
      <c r="G193" s="21">
        <v>30</v>
      </c>
      <c r="H193" s="21">
        <v>30</v>
      </c>
      <c r="I193" s="21">
        <v>30</v>
      </c>
      <c r="J193" s="21">
        <v>30</v>
      </c>
      <c r="K193" s="21">
        <v>30</v>
      </c>
      <c r="L193" s="21">
        <v>30</v>
      </c>
      <c r="M193" s="21">
        <v>30</v>
      </c>
      <c r="N193" s="21">
        <v>46.8</v>
      </c>
      <c r="O193" s="21">
        <v>46.8</v>
      </c>
    </row>
    <row r="194" spans="1:15" outlineLevel="4" x14ac:dyDescent="0.25">
      <c r="A194" s="7" t="s">
        <v>65</v>
      </c>
      <c r="B194" s="8" t="s">
        <v>64</v>
      </c>
      <c r="C194" s="8" t="s">
        <v>163</v>
      </c>
      <c r="D194" s="8" t="s">
        <v>4</v>
      </c>
      <c r="E194" s="21">
        <f t="shared" ref="E194:O195" si="81">E195</f>
        <v>1405</v>
      </c>
      <c r="F194" s="21">
        <f t="shared" si="81"/>
        <v>2560.3200000000002</v>
      </c>
      <c r="G194" s="21">
        <f t="shared" si="81"/>
        <v>2560.3200000000002</v>
      </c>
      <c r="H194" s="21">
        <f t="shared" si="81"/>
        <v>2560.3200000000002</v>
      </c>
      <c r="I194" s="21">
        <f t="shared" si="81"/>
        <v>2560.3200000000002</v>
      </c>
      <c r="J194" s="21">
        <f t="shared" si="81"/>
        <v>2560.3200000000002</v>
      </c>
      <c r="K194" s="21">
        <f t="shared" si="81"/>
        <v>2560.3200000000002</v>
      </c>
      <c r="L194" s="21">
        <f t="shared" si="81"/>
        <v>2585.8200000000002</v>
      </c>
      <c r="M194" s="21">
        <f t="shared" si="81"/>
        <v>2385.8200000000002</v>
      </c>
      <c r="N194" s="21">
        <f t="shared" si="81"/>
        <v>2281.8200000000002</v>
      </c>
      <c r="O194" s="21">
        <f t="shared" si="81"/>
        <v>2281.8200000000002</v>
      </c>
    </row>
    <row r="195" spans="1:15" ht="17.25" customHeight="1" outlineLevel="5" x14ac:dyDescent="0.25">
      <c r="A195" s="7" t="s">
        <v>14</v>
      </c>
      <c r="B195" s="8" t="s">
        <v>64</v>
      </c>
      <c r="C195" s="8" t="s">
        <v>163</v>
      </c>
      <c r="D195" s="8" t="s">
        <v>15</v>
      </c>
      <c r="E195" s="21">
        <f t="shared" si="81"/>
        <v>1405</v>
      </c>
      <c r="F195" s="21">
        <f t="shared" si="81"/>
        <v>2560.3200000000002</v>
      </c>
      <c r="G195" s="21">
        <f t="shared" si="81"/>
        <v>2560.3200000000002</v>
      </c>
      <c r="H195" s="21">
        <f t="shared" si="81"/>
        <v>2560.3200000000002</v>
      </c>
      <c r="I195" s="21">
        <f t="shared" si="81"/>
        <v>2560.3200000000002</v>
      </c>
      <c r="J195" s="21">
        <f t="shared" si="81"/>
        <v>2560.3200000000002</v>
      </c>
      <c r="K195" s="21">
        <f t="shared" si="81"/>
        <v>2560.3200000000002</v>
      </c>
      <c r="L195" s="21">
        <f t="shared" si="81"/>
        <v>2585.8200000000002</v>
      </c>
      <c r="M195" s="21">
        <f t="shared" si="81"/>
        <v>2385.8200000000002</v>
      </c>
      <c r="N195" s="21">
        <f t="shared" si="81"/>
        <v>2281.8200000000002</v>
      </c>
      <c r="O195" s="21">
        <f t="shared" si="81"/>
        <v>2281.8200000000002</v>
      </c>
    </row>
    <row r="196" spans="1:15" ht="21" customHeight="1" outlineLevel="6" x14ac:dyDescent="0.25">
      <c r="A196" s="7" t="s">
        <v>16</v>
      </c>
      <c r="B196" s="8" t="s">
        <v>64</v>
      </c>
      <c r="C196" s="8" t="s">
        <v>163</v>
      </c>
      <c r="D196" s="8" t="s">
        <v>17</v>
      </c>
      <c r="E196" s="21">
        <v>1405</v>
      </c>
      <c r="F196" s="21">
        <v>2560.3200000000002</v>
      </c>
      <c r="G196" s="21">
        <v>2560.3200000000002</v>
      </c>
      <c r="H196" s="21">
        <v>2560.3200000000002</v>
      </c>
      <c r="I196" s="21">
        <v>2560.3200000000002</v>
      </c>
      <c r="J196" s="21">
        <v>2560.3200000000002</v>
      </c>
      <c r="K196" s="21">
        <v>2560.3200000000002</v>
      </c>
      <c r="L196" s="21">
        <v>2585.8200000000002</v>
      </c>
      <c r="M196" s="21">
        <v>2385.8200000000002</v>
      </c>
      <c r="N196" s="21">
        <v>2281.8200000000002</v>
      </c>
      <c r="O196" s="21">
        <v>2281.8200000000002</v>
      </c>
    </row>
    <row r="197" spans="1:15" ht="20.25" customHeight="1" outlineLevel="6" x14ac:dyDescent="0.25">
      <c r="A197" s="7" t="s">
        <v>158</v>
      </c>
      <c r="B197" s="8" t="s">
        <v>64</v>
      </c>
      <c r="C197" s="8" t="s">
        <v>145</v>
      </c>
      <c r="D197" s="8" t="s">
        <v>4</v>
      </c>
      <c r="E197" s="21">
        <f t="shared" ref="E197:O199" si="82">E198</f>
        <v>0</v>
      </c>
      <c r="F197" s="21">
        <f t="shared" si="82"/>
        <v>0</v>
      </c>
      <c r="G197" s="21">
        <f t="shared" si="82"/>
        <v>0</v>
      </c>
      <c r="H197" s="21">
        <f t="shared" si="82"/>
        <v>0</v>
      </c>
      <c r="I197" s="21">
        <f t="shared" si="82"/>
        <v>0</v>
      </c>
      <c r="J197" s="21">
        <f t="shared" si="82"/>
        <v>0</v>
      </c>
      <c r="K197" s="21">
        <f t="shared" si="82"/>
        <v>100</v>
      </c>
      <c r="L197" s="21">
        <f t="shared" si="82"/>
        <v>100</v>
      </c>
      <c r="M197" s="21">
        <f t="shared" si="82"/>
        <v>100</v>
      </c>
      <c r="N197" s="21">
        <f t="shared" si="82"/>
        <v>100</v>
      </c>
      <c r="O197" s="21">
        <f t="shared" si="82"/>
        <v>100</v>
      </c>
    </row>
    <row r="198" spans="1:15" ht="33" outlineLevel="6" x14ac:dyDescent="0.25">
      <c r="A198" s="30" t="s">
        <v>372</v>
      </c>
      <c r="B198" s="8" t="s">
        <v>64</v>
      </c>
      <c r="C198" s="8" t="s">
        <v>373</v>
      </c>
      <c r="D198" s="8" t="s">
        <v>4</v>
      </c>
      <c r="E198" s="21">
        <f t="shared" si="82"/>
        <v>0</v>
      </c>
      <c r="F198" s="21">
        <f t="shared" si="82"/>
        <v>0</v>
      </c>
      <c r="G198" s="21">
        <f t="shared" si="82"/>
        <v>0</v>
      </c>
      <c r="H198" s="21">
        <f t="shared" si="82"/>
        <v>0</v>
      </c>
      <c r="I198" s="21">
        <f t="shared" si="82"/>
        <v>0</v>
      </c>
      <c r="J198" s="21">
        <f t="shared" si="82"/>
        <v>0</v>
      </c>
      <c r="K198" s="21">
        <f t="shared" si="82"/>
        <v>100</v>
      </c>
      <c r="L198" s="21">
        <f t="shared" si="82"/>
        <v>100</v>
      </c>
      <c r="M198" s="21">
        <f t="shared" si="82"/>
        <v>100</v>
      </c>
      <c r="N198" s="21">
        <f t="shared" si="82"/>
        <v>100</v>
      </c>
      <c r="O198" s="21">
        <f t="shared" si="82"/>
        <v>100</v>
      </c>
    </row>
    <row r="199" spans="1:15" ht="19.5" customHeight="1" outlineLevel="6" x14ac:dyDescent="0.25">
      <c r="A199" s="7" t="s">
        <v>14</v>
      </c>
      <c r="B199" s="8" t="s">
        <v>64</v>
      </c>
      <c r="C199" s="8" t="s">
        <v>373</v>
      </c>
      <c r="D199" s="8" t="s">
        <v>15</v>
      </c>
      <c r="E199" s="21">
        <f t="shared" si="82"/>
        <v>0</v>
      </c>
      <c r="F199" s="21">
        <f t="shared" si="82"/>
        <v>0</v>
      </c>
      <c r="G199" s="21">
        <f t="shared" si="82"/>
        <v>0</v>
      </c>
      <c r="H199" s="21">
        <f t="shared" si="82"/>
        <v>0</v>
      </c>
      <c r="I199" s="21">
        <f t="shared" si="82"/>
        <v>0</v>
      </c>
      <c r="J199" s="21">
        <f t="shared" si="82"/>
        <v>0</v>
      </c>
      <c r="K199" s="21">
        <f t="shared" si="82"/>
        <v>100</v>
      </c>
      <c r="L199" s="21">
        <f t="shared" si="82"/>
        <v>100</v>
      </c>
      <c r="M199" s="21">
        <f t="shared" si="82"/>
        <v>100</v>
      </c>
      <c r="N199" s="21">
        <f t="shared" si="82"/>
        <v>100</v>
      </c>
      <c r="O199" s="21">
        <f t="shared" si="82"/>
        <v>100</v>
      </c>
    </row>
    <row r="200" spans="1:15" ht="19.5" customHeight="1" outlineLevel="6" x14ac:dyDescent="0.25">
      <c r="A200" s="7" t="s">
        <v>16</v>
      </c>
      <c r="B200" s="8" t="s">
        <v>64</v>
      </c>
      <c r="C200" s="8" t="s">
        <v>373</v>
      </c>
      <c r="D200" s="8" t="s">
        <v>17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100</v>
      </c>
      <c r="L200" s="21">
        <v>100</v>
      </c>
      <c r="M200" s="21">
        <v>100</v>
      </c>
      <c r="N200" s="21">
        <v>100</v>
      </c>
      <c r="O200" s="21">
        <v>100</v>
      </c>
    </row>
    <row r="201" spans="1:15" s="2" customFormat="1" x14ac:dyDescent="0.25">
      <c r="A201" s="5" t="s">
        <v>66</v>
      </c>
      <c r="B201" s="6" t="s">
        <v>67</v>
      </c>
      <c r="C201" s="6" t="s">
        <v>144</v>
      </c>
      <c r="D201" s="6" t="s">
        <v>4</v>
      </c>
      <c r="E201" s="20">
        <f t="shared" ref="E201:O201" si="83">E202+E208+E234+E244</f>
        <v>10517</v>
      </c>
      <c r="F201" s="20">
        <f t="shared" si="83"/>
        <v>24044.760999999999</v>
      </c>
      <c r="G201" s="20">
        <f t="shared" si="83"/>
        <v>27137.832000000002</v>
      </c>
      <c r="H201" s="20">
        <f t="shared" si="83"/>
        <v>32966.858000000007</v>
      </c>
      <c r="I201" s="20">
        <f t="shared" si="83"/>
        <v>35615.717999999993</v>
      </c>
      <c r="J201" s="20">
        <f t="shared" si="83"/>
        <v>35674.142</v>
      </c>
      <c r="K201" s="20">
        <f t="shared" si="83"/>
        <v>33911.142</v>
      </c>
      <c r="L201" s="20">
        <f t="shared" si="83"/>
        <v>35598.642</v>
      </c>
      <c r="M201" s="20">
        <f t="shared" si="83"/>
        <v>36140.254000000001</v>
      </c>
      <c r="N201" s="20">
        <f t="shared" si="83"/>
        <v>35831.076000000001</v>
      </c>
      <c r="O201" s="20">
        <f t="shared" si="83"/>
        <v>35831.076000000001</v>
      </c>
    </row>
    <row r="202" spans="1:15" s="2" customFormat="1" x14ac:dyDescent="0.25">
      <c r="A202" s="7" t="s">
        <v>68</v>
      </c>
      <c r="B202" s="8" t="s">
        <v>69</v>
      </c>
      <c r="C202" s="8" t="s">
        <v>144</v>
      </c>
      <c r="D202" s="8" t="s">
        <v>4</v>
      </c>
      <c r="E202" s="21">
        <f t="shared" ref="E202:O206" si="84">E203</f>
        <v>1000</v>
      </c>
      <c r="F202" s="21">
        <f t="shared" si="84"/>
        <v>1000</v>
      </c>
      <c r="G202" s="21">
        <f t="shared" si="84"/>
        <v>1000</v>
      </c>
      <c r="H202" s="21">
        <f t="shared" si="84"/>
        <v>1000</v>
      </c>
      <c r="I202" s="21">
        <f t="shared" si="84"/>
        <v>1000</v>
      </c>
      <c r="J202" s="21">
        <f t="shared" si="84"/>
        <v>1000</v>
      </c>
      <c r="K202" s="21">
        <f t="shared" si="84"/>
        <v>1000</v>
      </c>
      <c r="L202" s="21">
        <f t="shared" si="84"/>
        <v>1000</v>
      </c>
      <c r="M202" s="21">
        <f t="shared" si="84"/>
        <v>1000</v>
      </c>
      <c r="N202" s="21">
        <f t="shared" si="84"/>
        <v>1000</v>
      </c>
      <c r="O202" s="21">
        <f t="shared" si="84"/>
        <v>1000</v>
      </c>
    </row>
    <row r="203" spans="1:15" s="2" customFormat="1" ht="37.5" customHeight="1" x14ac:dyDescent="0.25">
      <c r="A203" s="7" t="s">
        <v>274</v>
      </c>
      <c r="B203" s="8" t="s">
        <v>69</v>
      </c>
      <c r="C203" s="8" t="s">
        <v>160</v>
      </c>
      <c r="D203" s="8" t="s">
        <v>4</v>
      </c>
      <c r="E203" s="21">
        <f t="shared" si="84"/>
        <v>1000</v>
      </c>
      <c r="F203" s="21">
        <f t="shared" si="84"/>
        <v>1000</v>
      </c>
      <c r="G203" s="21">
        <f t="shared" si="84"/>
        <v>1000</v>
      </c>
      <c r="H203" s="21">
        <f t="shared" si="84"/>
        <v>1000</v>
      </c>
      <c r="I203" s="21">
        <f t="shared" si="84"/>
        <v>1000</v>
      </c>
      <c r="J203" s="21">
        <f t="shared" si="84"/>
        <v>1000</v>
      </c>
      <c r="K203" s="21">
        <f t="shared" si="84"/>
        <v>1000</v>
      </c>
      <c r="L203" s="21">
        <f t="shared" si="84"/>
        <v>1000</v>
      </c>
      <c r="M203" s="21">
        <f t="shared" si="84"/>
        <v>1000</v>
      </c>
      <c r="N203" s="21">
        <f t="shared" si="84"/>
        <v>1000</v>
      </c>
      <c r="O203" s="21">
        <f t="shared" si="84"/>
        <v>1000</v>
      </c>
    </row>
    <row r="204" spans="1:15" s="2" customFormat="1" ht="56.25" x14ac:dyDescent="0.25">
      <c r="A204" s="7" t="s">
        <v>277</v>
      </c>
      <c r="B204" s="8" t="s">
        <v>69</v>
      </c>
      <c r="C204" s="8" t="s">
        <v>164</v>
      </c>
      <c r="D204" s="8" t="s">
        <v>4</v>
      </c>
      <c r="E204" s="21">
        <f t="shared" si="84"/>
        <v>1000</v>
      </c>
      <c r="F204" s="21">
        <f t="shared" si="84"/>
        <v>1000</v>
      </c>
      <c r="G204" s="21">
        <f t="shared" si="84"/>
        <v>1000</v>
      </c>
      <c r="H204" s="21">
        <f t="shared" si="84"/>
        <v>1000</v>
      </c>
      <c r="I204" s="21">
        <f t="shared" si="84"/>
        <v>1000</v>
      </c>
      <c r="J204" s="21">
        <f t="shared" si="84"/>
        <v>1000</v>
      </c>
      <c r="K204" s="21">
        <f t="shared" si="84"/>
        <v>1000</v>
      </c>
      <c r="L204" s="21">
        <f t="shared" si="84"/>
        <v>1000</v>
      </c>
      <c r="M204" s="21">
        <f t="shared" si="84"/>
        <v>1000</v>
      </c>
      <c r="N204" s="21">
        <f t="shared" si="84"/>
        <v>1000</v>
      </c>
      <c r="O204" s="21">
        <f t="shared" si="84"/>
        <v>1000</v>
      </c>
    </row>
    <row r="205" spans="1:15" s="2" customFormat="1" ht="75" x14ac:dyDescent="0.3">
      <c r="A205" s="16" t="s">
        <v>70</v>
      </c>
      <c r="B205" s="8" t="s">
        <v>69</v>
      </c>
      <c r="C205" s="8" t="s">
        <v>165</v>
      </c>
      <c r="D205" s="8" t="s">
        <v>4</v>
      </c>
      <c r="E205" s="21">
        <f t="shared" si="84"/>
        <v>1000</v>
      </c>
      <c r="F205" s="21">
        <f t="shared" si="84"/>
        <v>1000</v>
      </c>
      <c r="G205" s="21">
        <f t="shared" si="84"/>
        <v>1000</v>
      </c>
      <c r="H205" s="21">
        <f t="shared" si="84"/>
        <v>1000</v>
      </c>
      <c r="I205" s="21">
        <f t="shared" si="84"/>
        <v>1000</v>
      </c>
      <c r="J205" s="21">
        <f t="shared" si="84"/>
        <v>1000</v>
      </c>
      <c r="K205" s="21">
        <f t="shared" si="84"/>
        <v>1000</v>
      </c>
      <c r="L205" s="21">
        <f t="shared" si="84"/>
        <v>1000</v>
      </c>
      <c r="M205" s="21">
        <f t="shared" si="84"/>
        <v>1000</v>
      </c>
      <c r="N205" s="21">
        <f t="shared" si="84"/>
        <v>1000</v>
      </c>
      <c r="O205" s="21">
        <f t="shared" si="84"/>
        <v>1000</v>
      </c>
    </row>
    <row r="206" spans="1:15" s="2" customFormat="1" ht="18.75" customHeight="1" x14ac:dyDescent="0.25">
      <c r="A206" s="7" t="s">
        <v>14</v>
      </c>
      <c r="B206" s="8" t="s">
        <v>69</v>
      </c>
      <c r="C206" s="8" t="s">
        <v>165</v>
      </c>
      <c r="D206" s="8" t="s">
        <v>15</v>
      </c>
      <c r="E206" s="21">
        <f t="shared" si="84"/>
        <v>1000</v>
      </c>
      <c r="F206" s="21">
        <f t="shared" si="84"/>
        <v>1000</v>
      </c>
      <c r="G206" s="21">
        <f t="shared" si="84"/>
        <v>1000</v>
      </c>
      <c r="H206" s="21">
        <f t="shared" si="84"/>
        <v>1000</v>
      </c>
      <c r="I206" s="21">
        <f t="shared" si="84"/>
        <v>1000</v>
      </c>
      <c r="J206" s="21">
        <f t="shared" si="84"/>
        <v>1000</v>
      </c>
      <c r="K206" s="21">
        <f t="shared" si="84"/>
        <v>1000</v>
      </c>
      <c r="L206" s="21">
        <f t="shared" si="84"/>
        <v>1000</v>
      </c>
      <c r="M206" s="21">
        <f t="shared" si="84"/>
        <v>1000</v>
      </c>
      <c r="N206" s="21">
        <f t="shared" si="84"/>
        <v>1000</v>
      </c>
      <c r="O206" s="21">
        <f t="shared" si="84"/>
        <v>1000</v>
      </c>
    </row>
    <row r="207" spans="1:15" s="2" customFormat="1" ht="21" customHeight="1" x14ac:dyDescent="0.25">
      <c r="A207" s="7" t="s">
        <v>16</v>
      </c>
      <c r="B207" s="8" t="s">
        <v>69</v>
      </c>
      <c r="C207" s="8" t="s">
        <v>165</v>
      </c>
      <c r="D207" s="8" t="s">
        <v>17</v>
      </c>
      <c r="E207" s="21">
        <v>1000</v>
      </c>
      <c r="F207" s="21">
        <v>1000</v>
      </c>
      <c r="G207" s="21">
        <v>1000</v>
      </c>
      <c r="H207" s="21">
        <v>1000</v>
      </c>
      <c r="I207" s="21">
        <v>1000</v>
      </c>
      <c r="J207" s="21">
        <v>1000</v>
      </c>
      <c r="K207" s="21">
        <v>1000</v>
      </c>
      <c r="L207" s="21">
        <v>1000</v>
      </c>
      <c r="M207" s="21">
        <v>1000</v>
      </c>
      <c r="N207" s="21">
        <v>1000</v>
      </c>
      <c r="O207" s="21">
        <v>1000</v>
      </c>
    </row>
    <row r="208" spans="1:15" s="2" customFormat="1" x14ac:dyDescent="0.25">
      <c r="A208" s="7" t="s">
        <v>71</v>
      </c>
      <c r="B208" s="8" t="s">
        <v>72</v>
      </c>
      <c r="C208" s="8" t="s">
        <v>144</v>
      </c>
      <c r="D208" s="8" t="s">
        <v>4</v>
      </c>
      <c r="E208" s="21">
        <f>E209</f>
        <v>9267</v>
      </c>
      <c r="F208" s="21">
        <f t="shared" ref="E208:O209" si="85">F209</f>
        <v>17010.760999999999</v>
      </c>
      <c r="G208" s="21">
        <f t="shared" si="85"/>
        <v>20103.832000000002</v>
      </c>
      <c r="H208" s="21">
        <f t="shared" si="85"/>
        <v>25932.858000000004</v>
      </c>
      <c r="I208" s="21">
        <f t="shared" si="85"/>
        <v>28581.717999999997</v>
      </c>
      <c r="J208" s="21">
        <f t="shared" si="85"/>
        <v>28581.717999999997</v>
      </c>
      <c r="K208" s="21">
        <f t="shared" si="85"/>
        <v>26818.717999999997</v>
      </c>
      <c r="L208" s="21">
        <f t="shared" si="85"/>
        <v>28468.717999999997</v>
      </c>
      <c r="M208" s="21">
        <f t="shared" si="85"/>
        <v>29068.717999999997</v>
      </c>
      <c r="N208" s="21">
        <f t="shared" si="85"/>
        <v>28759.539999999997</v>
      </c>
      <c r="O208" s="21">
        <f t="shared" si="85"/>
        <v>28759.539999999997</v>
      </c>
    </row>
    <row r="209" spans="1:15" s="2" customFormat="1" ht="36.75" customHeight="1" x14ac:dyDescent="0.25">
      <c r="A209" s="7" t="s">
        <v>274</v>
      </c>
      <c r="B209" s="8" t="s">
        <v>72</v>
      </c>
      <c r="C209" s="8" t="s">
        <v>160</v>
      </c>
      <c r="D209" s="8" t="s">
        <v>4</v>
      </c>
      <c r="E209" s="21">
        <f t="shared" si="85"/>
        <v>9267</v>
      </c>
      <c r="F209" s="21">
        <f t="shared" si="85"/>
        <v>17010.760999999999</v>
      </c>
      <c r="G209" s="21">
        <f t="shared" si="85"/>
        <v>20103.832000000002</v>
      </c>
      <c r="H209" s="21">
        <f t="shared" si="85"/>
        <v>25932.858000000004</v>
      </c>
      <c r="I209" s="21">
        <f t="shared" si="85"/>
        <v>28581.717999999997</v>
      </c>
      <c r="J209" s="21">
        <f t="shared" si="85"/>
        <v>28581.717999999997</v>
      </c>
      <c r="K209" s="21">
        <f t="shared" si="85"/>
        <v>26818.717999999997</v>
      </c>
      <c r="L209" s="21">
        <f t="shared" si="85"/>
        <v>28468.717999999997</v>
      </c>
      <c r="M209" s="21">
        <f t="shared" si="85"/>
        <v>29068.717999999997</v>
      </c>
      <c r="N209" s="21">
        <f t="shared" si="85"/>
        <v>28759.539999999997</v>
      </c>
      <c r="O209" s="21">
        <f t="shared" si="85"/>
        <v>28759.539999999997</v>
      </c>
    </row>
    <row r="210" spans="1:15" s="2" customFormat="1" ht="56.25" x14ac:dyDescent="0.25">
      <c r="A210" s="7" t="s">
        <v>277</v>
      </c>
      <c r="B210" s="8" t="s">
        <v>72</v>
      </c>
      <c r="C210" s="8" t="s">
        <v>164</v>
      </c>
      <c r="D210" s="8" t="s">
        <v>4</v>
      </c>
      <c r="E210" s="21">
        <f>E211+E214+E219+E222+E225+E228+E231</f>
        <v>9267</v>
      </c>
      <c r="F210" s="21">
        <f t="shared" ref="F210:M210" si="86">F211+F214+F219+F222+F225+F228+F231</f>
        <v>17010.760999999999</v>
      </c>
      <c r="G210" s="21">
        <f t="shared" si="86"/>
        <v>20103.832000000002</v>
      </c>
      <c r="H210" s="21">
        <f t="shared" si="86"/>
        <v>25932.858000000004</v>
      </c>
      <c r="I210" s="21">
        <f t="shared" si="86"/>
        <v>28581.717999999997</v>
      </c>
      <c r="J210" s="21">
        <f t="shared" si="86"/>
        <v>28581.717999999997</v>
      </c>
      <c r="K210" s="21">
        <f t="shared" si="86"/>
        <v>26818.717999999997</v>
      </c>
      <c r="L210" s="21">
        <f t="shared" si="86"/>
        <v>28468.717999999997</v>
      </c>
      <c r="M210" s="21">
        <f t="shared" si="86"/>
        <v>29068.717999999997</v>
      </c>
      <c r="N210" s="21">
        <f>N211+N214+N219+N222+N225+N228+N231</f>
        <v>28759.539999999997</v>
      </c>
      <c r="O210" s="21">
        <f t="shared" ref="O210" si="87">O211+O214+O219+O222+O225+O228+O231</f>
        <v>28759.539999999997</v>
      </c>
    </row>
    <row r="211" spans="1:15" s="2" customFormat="1" x14ac:dyDescent="0.25">
      <c r="A211" s="27" t="s">
        <v>337</v>
      </c>
      <c r="B211" s="8" t="s">
        <v>72</v>
      </c>
      <c r="C211" s="8" t="s">
        <v>338</v>
      </c>
      <c r="D211" s="8" t="s">
        <v>4</v>
      </c>
      <c r="E211" s="21">
        <f t="shared" ref="E211:O212" si="88">E212</f>
        <v>0</v>
      </c>
      <c r="F211" s="21">
        <f t="shared" si="88"/>
        <v>0</v>
      </c>
      <c r="G211" s="21">
        <f t="shared" si="88"/>
        <v>3093.0709999999999</v>
      </c>
      <c r="H211" s="21">
        <f t="shared" si="88"/>
        <v>3093.0709999999999</v>
      </c>
      <c r="I211" s="21">
        <f t="shared" si="88"/>
        <v>5093.0709999999999</v>
      </c>
      <c r="J211" s="21">
        <f t="shared" si="88"/>
        <v>5093.0709999999999</v>
      </c>
      <c r="K211" s="21">
        <f t="shared" si="88"/>
        <v>5093.0709999999999</v>
      </c>
      <c r="L211" s="21">
        <f t="shared" si="88"/>
        <v>5093.0709999999999</v>
      </c>
      <c r="M211" s="21">
        <f t="shared" si="88"/>
        <v>5093.0709999999999</v>
      </c>
      <c r="N211" s="21">
        <f t="shared" si="88"/>
        <v>5093.0709999999999</v>
      </c>
      <c r="O211" s="21">
        <f t="shared" si="88"/>
        <v>5093.0709999999999</v>
      </c>
    </row>
    <row r="212" spans="1:15" s="2" customFormat="1" ht="20.25" customHeight="1" x14ac:dyDescent="0.25">
      <c r="A212" s="7" t="s">
        <v>14</v>
      </c>
      <c r="B212" s="8" t="s">
        <v>72</v>
      </c>
      <c r="C212" s="8" t="s">
        <v>338</v>
      </c>
      <c r="D212" s="8" t="s">
        <v>15</v>
      </c>
      <c r="E212" s="21">
        <f t="shared" si="88"/>
        <v>0</v>
      </c>
      <c r="F212" s="21">
        <f t="shared" si="88"/>
        <v>0</v>
      </c>
      <c r="G212" s="21">
        <f t="shared" si="88"/>
        <v>3093.0709999999999</v>
      </c>
      <c r="H212" s="21">
        <f t="shared" si="88"/>
        <v>3093.0709999999999</v>
      </c>
      <c r="I212" s="21">
        <f t="shared" si="88"/>
        <v>5093.0709999999999</v>
      </c>
      <c r="J212" s="21">
        <f t="shared" si="88"/>
        <v>5093.0709999999999</v>
      </c>
      <c r="K212" s="21">
        <f t="shared" si="88"/>
        <v>5093.0709999999999</v>
      </c>
      <c r="L212" s="21">
        <f t="shared" si="88"/>
        <v>5093.0709999999999</v>
      </c>
      <c r="M212" s="21">
        <f t="shared" si="88"/>
        <v>5093.0709999999999</v>
      </c>
      <c r="N212" s="21">
        <f t="shared" si="88"/>
        <v>5093.0709999999999</v>
      </c>
      <c r="O212" s="21">
        <f t="shared" si="88"/>
        <v>5093.0709999999999</v>
      </c>
    </row>
    <row r="213" spans="1:15" s="2" customFormat="1" ht="21.75" customHeight="1" x14ac:dyDescent="0.25">
      <c r="A213" s="7" t="s">
        <v>16</v>
      </c>
      <c r="B213" s="8" t="s">
        <v>72</v>
      </c>
      <c r="C213" s="8" t="s">
        <v>338</v>
      </c>
      <c r="D213" s="8" t="s">
        <v>17</v>
      </c>
      <c r="E213" s="21">
        <v>0</v>
      </c>
      <c r="F213" s="21">
        <v>0</v>
      </c>
      <c r="G213" s="21">
        <v>3093.0709999999999</v>
      </c>
      <c r="H213" s="21">
        <v>3093.0709999999999</v>
      </c>
      <c r="I213" s="21">
        <v>5093.0709999999999</v>
      </c>
      <c r="J213" s="21">
        <v>5093.0709999999999</v>
      </c>
      <c r="K213" s="21">
        <v>5093.0709999999999</v>
      </c>
      <c r="L213" s="21">
        <v>5093.0709999999999</v>
      </c>
      <c r="M213" s="21">
        <v>5093.0709999999999</v>
      </c>
      <c r="N213" s="21">
        <v>5093.0709999999999</v>
      </c>
      <c r="O213" s="21">
        <v>5093.0709999999999</v>
      </c>
    </row>
    <row r="214" spans="1:15" s="2" customFormat="1" ht="75" x14ac:dyDescent="0.3">
      <c r="A214" s="16" t="s">
        <v>73</v>
      </c>
      <c r="B214" s="8" t="s">
        <v>72</v>
      </c>
      <c r="C214" s="8" t="s">
        <v>166</v>
      </c>
      <c r="D214" s="8" t="s">
        <v>4</v>
      </c>
      <c r="E214" s="21">
        <f>E215+E217</f>
        <v>1000</v>
      </c>
      <c r="F214" s="21">
        <f t="shared" ref="F214:M214" si="89">F215+F217</f>
        <v>5249.76</v>
      </c>
      <c r="G214" s="21">
        <f t="shared" si="89"/>
        <v>5249.76</v>
      </c>
      <c r="H214" s="21">
        <f t="shared" si="89"/>
        <v>3792.5030000000002</v>
      </c>
      <c r="I214" s="21">
        <f t="shared" si="89"/>
        <v>6335.8329999999996</v>
      </c>
      <c r="J214" s="21">
        <f t="shared" si="89"/>
        <v>4575.8329999999996</v>
      </c>
      <c r="K214" s="21">
        <f t="shared" si="89"/>
        <v>7174.8329999999996</v>
      </c>
      <c r="L214" s="21">
        <f t="shared" si="89"/>
        <v>8331.7180000000008</v>
      </c>
      <c r="M214" s="21">
        <f t="shared" si="89"/>
        <v>8331.7180000000008</v>
      </c>
      <c r="N214" s="21">
        <f>N215+N217</f>
        <v>8201.7180000000008</v>
      </c>
      <c r="O214" s="21">
        <f>O215+O217</f>
        <v>8201.7180000000008</v>
      </c>
    </row>
    <row r="215" spans="1:15" s="2" customFormat="1" ht="18" customHeight="1" x14ac:dyDescent="0.25">
      <c r="A215" s="7" t="s">
        <v>14</v>
      </c>
      <c r="B215" s="8" t="s">
        <v>72</v>
      </c>
      <c r="C215" s="8" t="s">
        <v>166</v>
      </c>
      <c r="D215" s="8" t="s">
        <v>15</v>
      </c>
      <c r="E215" s="21">
        <f>E216</f>
        <v>1000</v>
      </c>
      <c r="F215" s="21">
        <f t="shared" ref="F215:M215" si="90">F216</f>
        <v>5249.76</v>
      </c>
      <c r="G215" s="21">
        <f t="shared" si="90"/>
        <v>5249.76</v>
      </c>
      <c r="H215" s="21">
        <f t="shared" si="90"/>
        <v>3792.5030000000002</v>
      </c>
      <c r="I215" s="21">
        <f t="shared" si="90"/>
        <v>6335.8329999999996</v>
      </c>
      <c r="J215" s="21">
        <f t="shared" si="90"/>
        <v>4575.8329999999996</v>
      </c>
      <c r="K215" s="21">
        <f t="shared" si="90"/>
        <v>4575.8329999999996</v>
      </c>
      <c r="L215" s="21">
        <f t="shared" si="90"/>
        <v>4575.8329999999996</v>
      </c>
      <c r="M215" s="21">
        <f t="shared" si="90"/>
        <v>4575.8329999999996</v>
      </c>
      <c r="N215" s="21">
        <f>N216</f>
        <v>4445.8329999999996</v>
      </c>
      <c r="O215" s="21">
        <f>O216</f>
        <v>4445.8329999999996</v>
      </c>
    </row>
    <row r="216" spans="1:15" s="2" customFormat="1" ht="21" customHeight="1" x14ac:dyDescent="0.25">
      <c r="A216" s="7" t="s">
        <v>16</v>
      </c>
      <c r="B216" s="8" t="s">
        <v>72</v>
      </c>
      <c r="C216" s="8" t="s">
        <v>166</v>
      </c>
      <c r="D216" s="8" t="s">
        <v>17</v>
      </c>
      <c r="E216" s="21">
        <v>1000</v>
      </c>
      <c r="F216" s="21">
        <v>5249.76</v>
      </c>
      <c r="G216" s="21">
        <v>5249.76</v>
      </c>
      <c r="H216" s="21">
        <v>3792.5030000000002</v>
      </c>
      <c r="I216" s="21">
        <v>6335.8329999999996</v>
      </c>
      <c r="J216" s="21">
        <v>4575.8329999999996</v>
      </c>
      <c r="K216" s="21">
        <v>4575.8329999999996</v>
      </c>
      <c r="L216" s="21">
        <v>4575.8329999999996</v>
      </c>
      <c r="M216" s="21">
        <v>4575.8329999999996</v>
      </c>
      <c r="N216" s="21">
        <v>4445.8329999999996</v>
      </c>
      <c r="O216" s="21">
        <v>4445.8329999999996</v>
      </c>
    </row>
    <row r="217" spans="1:15" s="2" customFormat="1" x14ac:dyDescent="0.25">
      <c r="A217" s="7" t="s">
        <v>18</v>
      </c>
      <c r="B217" s="8" t="s">
        <v>72</v>
      </c>
      <c r="C217" s="8" t="s">
        <v>166</v>
      </c>
      <c r="D217" s="8" t="s">
        <v>19</v>
      </c>
      <c r="E217" s="21">
        <f>E218</f>
        <v>0</v>
      </c>
      <c r="F217" s="21">
        <f t="shared" ref="F217:M217" si="91">F218</f>
        <v>0</v>
      </c>
      <c r="G217" s="21">
        <f t="shared" si="91"/>
        <v>0</v>
      </c>
      <c r="H217" s="21">
        <f t="shared" si="91"/>
        <v>0</v>
      </c>
      <c r="I217" s="21">
        <f t="shared" si="91"/>
        <v>0</v>
      </c>
      <c r="J217" s="21">
        <f t="shared" si="91"/>
        <v>0</v>
      </c>
      <c r="K217" s="21">
        <f t="shared" si="91"/>
        <v>2599</v>
      </c>
      <c r="L217" s="21">
        <f t="shared" si="91"/>
        <v>3755.8850000000002</v>
      </c>
      <c r="M217" s="21">
        <f t="shared" si="91"/>
        <v>3755.8850000000002</v>
      </c>
      <c r="N217" s="21">
        <f>N218</f>
        <v>3755.8850000000002</v>
      </c>
      <c r="O217" s="21">
        <f>O218</f>
        <v>3755.8850000000002</v>
      </c>
    </row>
    <row r="218" spans="1:15" s="2" customFormat="1" ht="56.25" x14ac:dyDescent="0.25">
      <c r="A218" s="7" t="s">
        <v>57</v>
      </c>
      <c r="B218" s="8" t="s">
        <v>72</v>
      </c>
      <c r="C218" s="8" t="s">
        <v>166</v>
      </c>
      <c r="D218" s="8" t="s">
        <v>58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2599</v>
      </c>
      <c r="L218" s="21">
        <v>3755.8850000000002</v>
      </c>
      <c r="M218" s="21">
        <v>3755.8850000000002</v>
      </c>
      <c r="N218" s="21">
        <v>3755.8850000000002</v>
      </c>
      <c r="O218" s="21">
        <v>3755.8850000000002</v>
      </c>
    </row>
    <row r="219" spans="1:15" s="2" customFormat="1" ht="37.5" x14ac:dyDescent="0.25">
      <c r="A219" s="7" t="s">
        <v>217</v>
      </c>
      <c r="B219" s="8" t="s">
        <v>72</v>
      </c>
      <c r="C219" s="8" t="s">
        <v>218</v>
      </c>
      <c r="D219" s="8" t="s">
        <v>4</v>
      </c>
      <c r="E219" s="21">
        <f t="shared" ref="E219:O220" si="92">E220</f>
        <v>1050</v>
      </c>
      <c r="F219" s="21">
        <f t="shared" si="92"/>
        <v>4000.6709999999998</v>
      </c>
      <c r="G219" s="21">
        <f t="shared" si="92"/>
        <v>4000.6709999999998</v>
      </c>
      <c r="H219" s="21">
        <f t="shared" si="92"/>
        <v>4000.6709999999998</v>
      </c>
      <c r="I219" s="21">
        <f t="shared" si="92"/>
        <v>4000.6709999999998</v>
      </c>
      <c r="J219" s="21">
        <f t="shared" si="92"/>
        <v>4000.6709999999998</v>
      </c>
      <c r="K219" s="21">
        <f t="shared" si="92"/>
        <v>4000.6709999999998</v>
      </c>
      <c r="L219" s="21">
        <f t="shared" si="92"/>
        <v>4000.6709999999998</v>
      </c>
      <c r="M219" s="21">
        <f t="shared" si="92"/>
        <v>4000.6709999999998</v>
      </c>
      <c r="N219" s="21">
        <f t="shared" si="92"/>
        <v>4000.6709999999998</v>
      </c>
      <c r="O219" s="21">
        <f t="shared" si="92"/>
        <v>4000.6709999999998</v>
      </c>
    </row>
    <row r="220" spans="1:15" s="2" customFormat="1" x14ac:dyDescent="0.25">
      <c r="A220" s="7" t="s">
        <v>18</v>
      </c>
      <c r="B220" s="8" t="s">
        <v>72</v>
      </c>
      <c r="C220" s="8" t="s">
        <v>218</v>
      </c>
      <c r="D220" s="8" t="s">
        <v>19</v>
      </c>
      <c r="E220" s="21">
        <f t="shared" si="92"/>
        <v>1050</v>
      </c>
      <c r="F220" s="21">
        <f t="shared" si="92"/>
        <v>4000.6709999999998</v>
      </c>
      <c r="G220" s="21">
        <f t="shared" si="92"/>
        <v>4000.6709999999998</v>
      </c>
      <c r="H220" s="21">
        <f t="shared" si="92"/>
        <v>4000.6709999999998</v>
      </c>
      <c r="I220" s="21">
        <f t="shared" si="92"/>
        <v>4000.6709999999998</v>
      </c>
      <c r="J220" s="21">
        <f t="shared" si="92"/>
        <v>4000.6709999999998</v>
      </c>
      <c r="K220" s="21">
        <f t="shared" si="92"/>
        <v>4000.6709999999998</v>
      </c>
      <c r="L220" s="21">
        <f t="shared" si="92"/>
        <v>4000.6709999999998</v>
      </c>
      <c r="M220" s="21">
        <f t="shared" si="92"/>
        <v>4000.6709999999998</v>
      </c>
      <c r="N220" s="21">
        <f t="shared" si="92"/>
        <v>4000.6709999999998</v>
      </c>
      <c r="O220" s="21">
        <f t="shared" si="92"/>
        <v>4000.6709999999998</v>
      </c>
    </row>
    <row r="221" spans="1:15" s="2" customFormat="1" ht="56.25" x14ac:dyDescent="0.25">
      <c r="A221" s="7" t="s">
        <v>57</v>
      </c>
      <c r="B221" s="8" t="s">
        <v>72</v>
      </c>
      <c r="C221" s="8" t="s">
        <v>218</v>
      </c>
      <c r="D221" s="8" t="s">
        <v>58</v>
      </c>
      <c r="E221" s="21">
        <v>1050</v>
      </c>
      <c r="F221" s="21">
        <v>4000.6709999999998</v>
      </c>
      <c r="G221" s="21">
        <v>4000.6709999999998</v>
      </c>
      <c r="H221" s="21">
        <v>4000.6709999999998</v>
      </c>
      <c r="I221" s="21">
        <v>4000.6709999999998</v>
      </c>
      <c r="J221" s="21">
        <v>4000.6709999999998</v>
      </c>
      <c r="K221" s="21">
        <v>4000.6709999999998</v>
      </c>
      <c r="L221" s="21">
        <v>4000.6709999999998</v>
      </c>
      <c r="M221" s="21">
        <v>4000.6709999999998</v>
      </c>
      <c r="N221" s="21">
        <v>4000.6709999999998</v>
      </c>
      <c r="O221" s="21">
        <v>4000.6709999999998</v>
      </c>
    </row>
    <row r="222" spans="1:15" s="2" customFormat="1" ht="37.5" x14ac:dyDescent="0.25">
      <c r="A222" s="7" t="s">
        <v>227</v>
      </c>
      <c r="B222" s="8" t="s">
        <v>72</v>
      </c>
      <c r="C222" s="8" t="s">
        <v>228</v>
      </c>
      <c r="D222" s="8" t="s">
        <v>4</v>
      </c>
      <c r="E222" s="21">
        <f t="shared" ref="E222:O223" si="93">E223</f>
        <v>855</v>
      </c>
      <c r="F222" s="21">
        <f t="shared" si="93"/>
        <v>3398.33</v>
      </c>
      <c r="G222" s="21">
        <f t="shared" si="93"/>
        <v>3398.33</v>
      </c>
      <c r="H222" s="21">
        <f t="shared" si="93"/>
        <v>3398.33</v>
      </c>
      <c r="I222" s="21">
        <f t="shared" si="93"/>
        <v>1503.86</v>
      </c>
      <c r="J222" s="21">
        <f t="shared" si="93"/>
        <v>3263.86</v>
      </c>
      <c r="K222" s="21">
        <f t="shared" si="93"/>
        <v>3263.86</v>
      </c>
      <c r="L222" s="21">
        <f t="shared" si="93"/>
        <v>3756.9749999999999</v>
      </c>
      <c r="M222" s="21">
        <f t="shared" si="93"/>
        <v>4356.9750000000004</v>
      </c>
      <c r="N222" s="21">
        <f t="shared" si="93"/>
        <v>4486.9750000000004</v>
      </c>
      <c r="O222" s="21">
        <f t="shared" si="93"/>
        <v>4486.9750000000004</v>
      </c>
    </row>
    <row r="223" spans="1:15" s="2" customFormat="1" x14ac:dyDescent="0.25">
      <c r="A223" s="7" t="s">
        <v>18</v>
      </c>
      <c r="B223" s="8" t="s">
        <v>72</v>
      </c>
      <c r="C223" s="8" t="s">
        <v>228</v>
      </c>
      <c r="D223" s="8" t="s">
        <v>19</v>
      </c>
      <c r="E223" s="21">
        <f t="shared" si="93"/>
        <v>855</v>
      </c>
      <c r="F223" s="21">
        <f t="shared" si="93"/>
        <v>3398.33</v>
      </c>
      <c r="G223" s="21">
        <f t="shared" si="93"/>
        <v>3398.33</v>
      </c>
      <c r="H223" s="21">
        <f t="shared" si="93"/>
        <v>3398.33</v>
      </c>
      <c r="I223" s="21">
        <f t="shared" si="93"/>
        <v>1503.86</v>
      </c>
      <c r="J223" s="21">
        <f t="shared" si="93"/>
        <v>3263.86</v>
      </c>
      <c r="K223" s="21">
        <f t="shared" si="93"/>
        <v>3263.86</v>
      </c>
      <c r="L223" s="21">
        <f t="shared" si="93"/>
        <v>3756.9749999999999</v>
      </c>
      <c r="M223" s="21">
        <f t="shared" si="93"/>
        <v>4356.9750000000004</v>
      </c>
      <c r="N223" s="21">
        <f t="shared" si="93"/>
        <v>4486.9750000000004</v>
      </c>
      <c r="O223" s="21">
        <f t="shared" si="93"/>
        <v>4486.9750000000004</v>
      </c>
    </row>
    <row r="224" spans="1:15" s="2" customFormat="1" ht="56.25" x14ac:dyDescent="0.25">
      <c r="A224" s="7" t="s">
        <v>57</v>
      </c>
      <c r="B224" s="8" t="s">
        <v>72</v>
      </c>
      <c r="C224" s="8" t="s">
        <v>228</v>
      </c>
      <c r="D224" s="8" t="s">
        <v>58</v>
      </c>
      <c r="E224" s="21">
        <v>855</v>
      </c>
      <c r="F224" s="21">
        <v>3398.33</v>
      </c>
      <c r="G224" s="21">
        <v>3398.33</v>
      </c>
      <c r="H224" s="21">
        <v>3398.33</v>
      </c>
      <c r="I224" s="21">
        <v>1503.86</v>
      </c>
      <c r="J224" s="21">
        <v>3263.86</v>
      </c>
      <c r="K224" s="21">
        <v>3263.86</v>
      </c>
      <c r="L224" s="21">
        <v>3756.9749999999999</v>
      </c>
      <c r="M224" s="21">
        <v>4356.9750000000004</v>
      </c>
      <c r="N224" s="21">
        <v>4486.9750000000004</v>
      </c>
      <c r="O224" s="21">
        <v>4486.9750000000004</v>
      </c>
    </row>
    <row r="225" spans="1:15" s="2" customFormat="1" ht="56.25" x14ac:dyDescent="0.25">
      <c r="A225" s="27" t="s">
        <v>348</v>
      </c>
      <c r="B225" s="8" t="s">
        <v>72</v>
      </c>
      <c r="C225" s="8" t="s">
        <v>349</v>
      </c>
      <c r="D225" s="8" t="s">
        <v>4</v>
      </c>
      <c r="E225" s="21">
        <f t="shared" ref="E225:O226" si="94">E226</f>
        <v>0</v>
      </c>
      <c r="F225" s="21">
        <f t="shared" si="94"/>
        <v>0</v>
      </c>
      <c r="G225" s="21">
        <f t="shared" si="94"/>
        <v>0</v>
      </c>
      <c r="H225" s="21">
        <f t="shared" si="94"/>
        <v>5829.0259999999998</v>
      </c>
      <c r="I225" s="21">
        <f t="shared" si="94"/>
        <v>5829.0259999999998</v>
      </c>
      <c r="J225" s="21">
        <f t="shared" si="94"/>
        <v>5829.0259999999998</v>
      </c>
      <c r="K225" s="21">
        <f t="shared" si="94"/>
        <v>5829.0259999999998</v>
      </c>
      <c r="L225" s="21">
        <f t="shared" si="94"/>
        <v>5829.0259999999998</v>
      </c>
      <c r="M225" s="21">
        <f t="shared" si="94"/>
        <v>5829.0259999999998</v>
      </c>
      <c r="N225" s="21">
        <f t="shared" si="94"/>
        <v>5583.107</v>
      </c>
      <c r="O225" s="21">
        <f t="shared" si="94"/>
        <v>5583.107</v>
      </c>
    </row>
    <row r="226" spans="1:15" s="2" customFormat="1" ht="20.25" customHeight="1" x14ac:dyDescent="0.25">
      <c r="A226" s="7" t="s">
        <v>14</v>
      </c>
      <c r="B226" s="8" t="s">
        <v>72</v>
      </c>
      <c r="C226" s="8" t="s">
        <v>349</v>
      </c>
      <c r="D226" s="8" t="s">
        <v>15</v>
      </c>
      <c r="E226" s="21">
        <f t="shared" si="94"/>
        <v>0</v>
      </c>
      <c r="F226" s="21">
        <f t="shared" si="94"/>
        <v>0</v>
      </c>
      <c r="G226" s="21">
        <f t="shared" si="94"/>
        <v>0</v>
      </c>
      <c r="H226" s="21">
        <f t="shared" si="94"/>
        <v>5829.0259999999998</v>
      </c>
      <c r="I226" s="21">
        <f t="shared" si="94"/>
        <v>5829.0259999999998</v>
      </c>
      <c r="J226" s="21">
        <f t="shared" si="94"/>
        <v>5829.0259999999998</v>
      </c>
      <c r="K226" s="21">
        <f t="shared" si="94"/>
        <v>5829.0259999999998</v>
      </c>
      <c r="L226" s="21">
        <f t="shared" si="94"/>
        <v>5829.0259999999998</v>
      </c>
      <c r="M226" s="21">
        <f t="shared" si="94"/>
        <v>5829.0259999999998</v>
      </c>
      <c r="N226" s="21">
        <f t="shared" si="94"/>
        <v>5583.107</v>
      </c>
      <c r="O226" s="21">
        <f t="shared" si="94"/>
        <v>5583.107</v>
      </c>
    </row>
    <row r="227" spans="1:15" s="2" customFormat="1" ht="20.25" customHeight="1" x14ac:dyDescent="0.25">
      <c r="A227" s="7" t="s">
        <v>16</v>
      </c>
      <c r="B227" s="8" t="s">
        <v>72</v>
      </c>
      <c r="C227" s="8" t="s">
        <v>349</v>
      </c>
      <c r="D227" s="8" t="s">
        <v>17</v>
      </c>
      <c r="E227" s="21">
        <v>0</v>
      </c>
      <c r="F227" s="21">
        <v>0</v>
      </c>
      <c r="G227" s="21">
        <v>0</v>
      </c>
      <c r="H227" s="21">
        <v>5829.0259999999998</v>
      </c>
      <c r="I227" s="21">
        <v>5829.0259999999998</v>
      </c>
      <c r="J227" s="21">
        <v>5829.0259999999998</v>
      </c>
      <c r="K227" s="21">
        <v>5829.0259999999998</v>
      </c>
      <c r="L227" s="21">
        <v>5829.0259999999998</v>
      </c>
      <c r="M227" s="21">
        <v>5829.0259999999998</v>
      </c>
      <c r="N227" s="21">
        <v>5583.107</v>
      </c>
      <c r="O227" s="21">
        <v>5583.107</v>
      </c>
    </row>
    <row r="228" spans="1:15" s="2" customFormat="1" ht="56.25" x14ac:dyDescent="0.25">
      <c r="A228" s="28" t="s">
        <v>350</v>
      </c>
      <c r="B228" s="8" t="s">
        <v>72</v>
      </c>
      <c r="C228" s="8" t="s">
        <v>351</v>
      </c>
      <c r="D228" s="8" t="s">
        <v>4</v>
      </c>
      <c r="E228" s="21">
        <f t="shared" ref="E228:O229" si="95">E229</f>
        <v>2000</v>
      </c>
      <c r="F228" s="21">
        <f t="shared" si="95"/>
        <v>0</v>
      </c>
      <c r="G228" s="21">
        <f t="shared" si="95"/>
        <v>0</v>
      </c>
      <c r="H228" s="21">
        <f t="shared" si="95"/>
        <v>1457.2570000000001</v>
      </c>
      <c r="I228" s="21">
        <f t="shared" si="95"/>
        <v>1457.2570000000001</v>
      </c>
      <c r="J228" s="21">
        <f t="shared" si="95"/>
        <v>1457.2570000000001</v>
      </c>
      <c r="K228" s="21">
        <f t="shared" si="95"/>
        <v>1457.2570000000001</v>
      </c>
      <c r="L228" s="21">
        <f t="shared" si="95"/>
        <v>1457.2570000000001</v>
      </c>
      <c r="M228" s="21">
        <f t="shared" si="95"/>
        <v>1457.2570000000001</v>
      </c>
      <c r="N228" s="21">
        <f t="shared" si="95"/>
        <v>1393.998</v>
      </c>
      <c r="O228" s="21">
        <f t="shared" si="95"/>
        <v>1393.998</v>
      </c>
    </row>
    <row r="229" spans="1:15" s="2" customFormat="1" ht="21" customHeight="1" x14ac:dyDescent="0.25">
      <c r="A229" s="7" t="s">
        <v>14</v>
      </c>
      <c r="B229" s="8" t="s">
        <v>72</v>
      </c>
      <c r="C229" s="8" t="s">
        <v>351</v>
      </c>
      <c r="D229" s="8" t="s">
        <v>15</v>
      </c>
      <c r="E229" s="21">
        <f t="shared" si="95"/>
        <v>2000</v>
      </c>
      <c r="F229" s="21">
        <f t="shared" si="95"/>
        <v>0</v>
      </c>
      <c r="G229" s="21">
        <f t="shared" si="95"/>
        <v>0</v>
      </c>
      <c r="H229" s="21">
        <f t="shared" si="95"/>
        <v>1457.2570000000001</v>
      </c>
      <c r="I229" s="21">
        <f t="shared" si="95"/>
        <v>1457.2570000000001</v>
      </c>
      <c r="J229" s="21">
        <f t="shared" si="95"/>
        <v>1457.2570000000001</v>
      </c>
      <c r="K229" s="21">
        <f t="shared" si="95"/>
        <v>1457.2570000000001</v>
      </c>
      <c r="L229" s="21">
        <f t="shared" si="95"/>
        <v>1457.2570000000001</v>
      </c>
      <c r="M229" s="21">
        <f t="shared" si="95"/>
        <v>1457.2570000000001</v>
      </c>
      <c r="N229" s="21">
        <f t="shared" si="95"/>
        <v>1393.998</v>
      </c>
      <c r="O229" s="21">
        <f t="shared" si="95"/>
        <v>1393.998</v>
      </c>
    </row>
    <row r="230" spans="1:15" s="2" customFormat="1" ht="21" customHeight="1" x14ac:dyDescent="0.25">
      <c r="A230" s="7" t="s">
        <v>16</v>
      </c>
      <c r="B230" s="8" t="s">
        <v>72</v>
      </c>
      <c r="C230" s="8" t="s">
        <v>351</v>
      </c>
      <c r="D230" s="8" t="s">
        <v>17</v>
      </c>
      <c r="E230" s="21">
        <v>2000</v>
      </c>
      <c r="F230" s="21">
        <v>0</v>
      </c>
      <c r="G230" s="21">
        <v>0</v>
      </c>
      <c r="H230" s="21">
        <v>1457.2570000000001</v>
      </c>
      <c r="I230" s="21">
        <v>1457.2570000000001</v>
      </c>
      <c r="J230" s="21">
        <v>1457.2570000000001</v>
      </c>
      <c r="K230" s="21">
        <v>1457.2570000000001</v>
      </c>
      <c r="L230" s="21">
        <v>1457.2570000000001</v>
      </c>
      <c r="M230" s="21">
        <v>1457.2570000000001</v>
      </c>
      <c r="N230" s="21">
        <v>1393.998</v>
      </c>
      <c r="O230" s="21">
        <v>1393.998</v>
      </c>
    </row>
    <row r="231" spans="1:15" s="2" customFormat="1" ht="57" customHeight="1" x14ac:dyDescent="0.25">
      <c r="A231" s="7" t="s">
        <v>388</v>
      </c>
      <c r="B231" s="8" t="s">
        <v>72</v>
      </c>
      <c r="C231" s="8" t="s">
        <v>389</v>
      </c>
      <c r="D231" s="8" t="s">
        <v>4</v>
      </c>
      <c r="E231" s="21">
        <f>E232</f>
        <v>4362</v>
      </c>
      <c r="F231" s="21">
        <f t="shared" ref="F231:O232" si="96">F232</f>
        <v>4362</v>
      </c>
      <c r="G231" s="21">
        <f t="shared" si="96"/>
        <v>4362</v>
      </c>
      <c r="H231" s="21">
        <f t="shared" si="96"/>
        <v>4362</v>
      </c>
      <c r="I231" s="21">
        <f t="shared" si="96"/>
        <v>4362</v>
      </c>
      <c r="J231" s="21">
        <f t="shared" si="96"/>
        <v>4362</v>
      </c>
      <c r="K231" s="21">
        <f t="shared" si="96"/>
        <v>0</v>
      </c>
      <c r="L231" s="21">
        <f t="shared" si="96"/>
        <v>0</v>
      </c>
      <c r="M231" s="21">
        <f t="shared" si="96"/>
        <v>0</v>
      </c>
      <c r="N231" s="21">
        <f t="shared" si="96"/>
        <v>0</v>
      </c>
      <c r="O231" s="21">
        <f t="shared" si="96"/>
        <v>0</v>
      </c>
    </row>
    <row r="232" spans="1:15" s="2" customFormat="1" ht="21" customHeight="1" x14ac:dyDescent="0.25">
      <c r="A232" s="7" t="s">
        <v>229</v>
      </c>
      <c r="B232" s="8" t="s">
        <v>72</v>
      </c>
      <c r="C232" s="8" t="s">
        <v>389</v>
      </c>
      <c r="D232" s="8" t="s">
        <v>230</v>
      </c>
      <c r="E232" s="21">
        <f>E233</f>
        <v>4362</v>
      </c>
      <c r="F232" s="21">
        <f t="shared" si="96"/>
        <v>4362</v>
      </c>
      <c r="G232" s="21">
        <f t="shared" si="96"/>
        <v>4362</v>
      </c>
      <c r="H232" s="21">
        <f t="shared" si="96"/>
        <v>4362</v>
      </c>
      <c r="I232" s="21">
        <f t="shared" si="96"/>
        <v>4362</v>
      </c>
      <c r="J232" s="21">
        <f t="shared" si="96"/>
        <v>4362</v>
      </c>
      <c r="K232" s="21">
        <f t="shared" si="96"/>
        <v>0</v>
      </c>
      <c r="L232" s="21">
        <f t="shared" si="96"/>
        <v>0</v>
      </c>
      <c r="M232" s="21">
        <f t="shared" si="96"/>
        <v>0</v>
      </c>
      <c r="N232" s="21">
        <f t="shared" si="96"/>
        <v>0</v>
      </c>
      <c r="O232" s="21">
        <f t="shared" si="96"/>
        <v>0</v>
      </c>
    </row>
    <row r="233" spans="1:15" s="2" customFormat="1" ht="21" customHeight="1" x14ac:dyDescent="0.25">
      <c r="A233" s="7" t="s">
        <v>231</v>
      </c>
      <c r="B233" s="8" t="s">
        <v>72</v>
      </c>
      <c r="C233" s="8" t="s">
        <v>389</v>
      </c>
      <c r="D233" s="8" t="s">
        <v>232</v>
      </c>
      <c r="E233" s="21">
        <v>4362</v>
      </c>
      <c r="F233" s="21">
        <v>4362</v>
      </c>
      <c r="G233" s="21">
        <v>4362</v>
      </c>
      <c r="H233" s="21">
        <v>4362</v>
      </c>
      <c r="I233" s="21">
        <v>4362</v>
      </c>
      <c r="J233" s="21">
        <v>4362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</row>
    <row r="234" spans="1:15" s="2" customFormat="1" x14ac:dyDescent="0.25">
      <c r="A234" s="7" t="s">
        <v>74</v>
      </c>
      <c r="B234" s="8" t="s">
        <v>75</v>
      </c>
      <c r="C234" s="8" t="s">
        <v>144</v>
      </c>
      <c r="D234" s="8" t="s">
        <v>4</v>
      </c>
      <c r="E234" s="21">
        <f>E235+E239</f>
        <v>250</v>
      </c>
      <c r="F234" s="21">
        <f t="shared" ref="F234:M234" si="97">F235+F239</f>
        <v>250</v>
      </c>
      <c r="G234" s="21">
        <f t="shared" si="97"/>
        <v>250</v>
      </c>
      <c r="H234" s="21">
        <f t="shared" si="97"/>
        <v>250</v>
      </c>
      <c r="I234" s="21">
        <f t="shared" si="97"/>
        <v>250</v>
      </c>
      <c r="J234" s="21">
        <f t="shared" si="97"/>
        <v>250</v>
      </c>
      <c r="K234" s="21">
        <f t="shared" si="97"/>
        <v>250</v>
      </c>
      <c r="L234" s="21">
        <f t="shared" si="97"/>
        <v>287.5</v>
      </c>
      <c r="M234" s="21">
        <f t="shared" si="97"/>
        <v>229.11199999999999</v>
      </c>
      <c r="N234" s="21">
        <f>N235+N239</f>
        <v>229.11199999999999</v>
      </c>
      <c r="O234" s="21">
        <f>O235+O239</f>
        <v>229.11199999999999</v>
      </c>
    </row>
    <row r="235" spans="1:15" s="2" customFormat="1" ht="36" customHeight="1" x14ac:dyDescent="0.25">
      <c r="A235" s="7" t="s">
        <v>274</v>
      </c>
      <c r="B235" s="8" t="s">
        <v>75</v>
      </c>
      <c r="C235" s="8" t="s">
        <v>160</v>
      </c>
      <c r="D235" s="8" t="s">
        <v>4</v>
      </c>
      <c r="E235" s="21">
        <f t="shared" ref="E235:O237" si="98">E236</f>
        <v>231</v>
      </c>
      <c r="F235" s="21">
        <f t="shared" si="98"/>
        <v>231</v>
      </c>
      <c r="G235" s="21">
        <f t="shared" si="98"/>
        <v>231</v>
      </c>
      <c r="H235" s="21">
        <f t="shared" si="98"/>
        <v>231</v>
      </c>
      <c r="I235" s="21">
        <f t="shared" si="98"/>
        <v>231</v>
      </c>
      <c r="J235" s="21">
        <f t="shared" si="98"/>
        <v>231</v>
      </c>
      <c r="K235" s="21">
        <f t="shared" si="98"/>
        <v>231</v>
      </c>
      <c r="L235" s="21">
        <f t="shared" si="98"/>
        <v>268.5</v>
      </c>
      <c r="M235" s="21">
        <f t="shared" si="98"/>
        <v>210.11199999999999</v>
      </c>
      <c r="N235" s="21">
        <f t="shared" si="98"/>
        <v>210.11199999999999</v>
      </c>
      <c r="O235" s="21">
        <f t="shared" si="98"/>
        <v>210.11199999999999</v>
      </c>
    </row>
    <row r="236" spans="1:15" s="2" customFormat="1" ht="75" x14ac:dyDescent="0.3">
      <c r="A236" s="16" t="s">
        <v>198</v>
      </c>
      <c r="B236" s="8" t="s">
        <v>75</v>
      </c>
      <c r="C236" s="8" t="s">
        <v>167</v>
      </c>
      <c r="D236" s="8" t="s">
        <v>4</v>
      </c>
      <c r="E236" s="21">
        <f t="shared" si="98"/>
        <v>231</v>
      </c>
      <c r="F236" s="21">
        <f t="shared" si="98"/>
        <v>231</v>
      </c>
      <c r="G236" s="21">
        <f t="shared" si="98"/>
        <v>231</v>
      </c>
      <c r="H236" s="21">
        <f t="shared" si="98"/>
        <v>231</v>
      </c>
      <c r="I236" s="21">
        <f t="shared" si="98"/>
        <v>231</v>
      </c>
      <c r="J236" s="21">
        <f t="shared" si="98"/>
        <v>231</v>
      </c>
      <c r="K236" s="21">
        <f t="shared" si="98"/>
        <v>231</v>
      </c>
      <c r="L236" s="21">
        <f t="shared" si="98"/>
        <v>268.5</v>
      </c>
      <c r="M236" s="21">
        <f t="shared" si="98"/>
        <v>210.11199999999999</v>
      </c>
      <c r="N236" s="21">
        <f t="shared" si="98"/>
        <v>210.11199999999999</v>
      </c>
      <c r="O236" s="21">
        <f t="shared" si="98"/>
        <v>210.11199999999999</v>
      </c>
    </row>
    <row r="237" spans="1:15" s="2" customFormat="1" ht="18.75" customHeight="1" x14ac:dyDescent="0.25">
      <c r="A237" s="7" t="s">
        <v>14</v>
      </c>
      <c r="B237" s="8" t="s">
        <v>75</v>
      </c>
      <c r="C237" s="8" t="s">
        <v>167</v>
      </c>
      <c r="D237" s="8" t="s">
        <v>15</v>
      </c>
      <c r="E237" s="21">
        <f t="shared" si="98"/>
        <v>231</v>
      </c>
      <c r="F237" s="21">
        <f t="shared" si="98"/>
        <v>231</v>
      </c>
      <c r="G237" s="21">
        <f t="shared" si="98"/>
        <v>231</v>
      </c>
      <c r="H237" s="21">
        <f t="shared" si="98"/>
        <v>231</v>
      </c>
      <c r="I237" s="21">
        <f t="shared" si="98"/>
        <v>231</v>
      </c>
      <c r="J237" s="21">
        <f t="shared" si="98"/>
        <v>231</v>
      </c>
      <c r="K237" s="21">
        <f t="shared" si="98"/>
        <v>231</v>
      </c>
      <c r="L237" s="21">
        <f t="shared" si="98"/>
        <v>268.5</v>
      </c>
      <c r="M237" s="21">
        <f t="shared" si="98"/>
        <v>210.11199999999999</v>
      </c>
      <c r="N237" s="21">
        <f t="shared" si="98"/>
        <v>210.11199999999999</v>
      </c>
      <c r="O237" s="21">
        <f t="shared" si="98"/>
        <v>210.11199999999999</v>
      </c>
    </row>
    <row r="238" spans="1:15" s="2" customFormat="1" ht="18.75" customHeight="1" x14ac:dyDescent="0.25">
      <c r="A238" s="7" t="s">
        <v>16</v>
      </c>
      <c r="B238" s="8" t="s">
        <v>75</v>
      </c>
      <c r="C238" s="8" t="s">
        <v>167</v>
      </c>
      <c r="D238" s="8" t="s">
        <v>17</v>
      </c>
      <c r="E238" s="21">
        <v>231</v>
      </c>
      <c r="F238" s="21">
        <v>231</v>
      </c>
      <c r="G238" s="21">
        <v>231</v>
      </c>
      <c r="H238" s="21">
        <v>231</v>
      </c>
      <c r="I238" s="21">
        <v>231</v>
      </c>
      <c r="J238" s="21">
        <v>231</v>
      </c>
      <c r="K238" s="21">
        <v>231</v>
      </c>
      <c r="L238" s="21">
        <v>268.5</v>
      </c>
      <c r="M238" s="21">
        <v>210.11199999999999</v>
      </c>
      <c r="N238" s="21">
        <v>210.11199999999999</v>
      </c>
      <c r="O238" s="21">
        <v>210.11199999999999</v>
      </c>
    </row>
    <row r="239" spans="1:15" s="2" customFormat="1" ht="19.5" customHeight="1" x14ac:dyDescent="0.25">
      <c r="A239" s="7" t="s">
        <v>158</v>
      </c>
      <c r="B239" s="8" t="s">
        <v>75</v>
      </c>
      <c r="C239" s="8" t="s">
        <v>145</v>
      </c>
      <c r="D239" s="8" t="s">
        <v>4</v>
      </c>
      <c r="E239" s="21">
        <f t="shared" ref="E239:O242" si="99">E240</f>
        <v>19</v>
      </c>
      <c r="F239" s="21">
        <f t="shared" si="99"/>
        <v>19</v>
      </c>
      <c r="G239" s="21">
        <f t="shared" si="99"/>
        <v>19</v>
      </c>
      <c r="H239" s="21">
        <f t="shared" si="99"/>
        <v>19</v>
      </c>
      <c r="I239" s="21">
        <f t="shared" si="99"/>
        <v>19</v>
      </c>
      <c r="J239" s="21">
        <f t="shared" si="99"/>
        <v>19</v>
      </c>
      <c r="K239" s="21">
        <f t="shared" si="99"/>
        <v>19</v>
      </c>
      <c r="L239" s="21">
        <f t="shared" si="99"/>
        <v>19</v>
      </c>
      <c r="M239" s="21">
        <f t="shared" si="99"/>
        <v>19</v>
      </c>
      <c r="N239" s="21">
        <f t="shared" si="99"/>
        <v>19</v>
      </c>
      <c r="O239" s="21">
        <f t="shared" si="99"/>
        <v>19</v>
      </c>
    </row>
    <row r="240" spans="1:15" s="2" customFormat="1" ht="19.5" customHeight="1" x14ac:dyDescent="0.25">
      <c r="A240" s="7" t="s">
        <v>259</v>
      </c>
      <c r="B240" s="8" t="s">
        <v>75</v>
      </c>
      <c r="C240" s="8" t="s">
        <v>258</v>
      </c>
      <c r="D240" s="8" t="s">
        <v>4</v>
      </c>
      <c r="E240" s="21">
        <f t="shared" si="99"/>
        <v>19</v>
      </c>
      <c r="F240" s="21">
        <f t="shared" si="99"/>
        <v>19</v>
      </c>
      <c r="G240" s="21">
        <f t="shared" si="99"/>
        <v>19</v>
      </c>
      <c r="H240" s="21">
        <f t="shared" si="99"/>
        <v>19</v>
      </c>
      <c r="I240" s="21">
        <f t="shared" si="99"/>
        <v>19</v>
      </c>
      <c r="J240" s="21">
        <f t="shared" si="99"/>
        <v>19</v>
      </c>
      <c r="K240" s="21">
        <f t="shared" si="99"/>
        <v>19</v>
      </c>
      <c r="L240" s="21">
        <f t="shared" si="99"/>
        <v>19</v>
      </c>
      <c r="M240" s="21">
        <f t="shared" si="99"/>
        <v>19</v>
      </c>
      <c r="N240" s="21">
        <f t="shared" si="99"/>
        <v>19</v>
      </c>
      <c r="O240" s="21">
        <f t="shared" si="99"/>
        <v>19</v>
      </c>
    </row>
    <row r="241" spans="1:15" s="2" customFormat="1" ht="56.25" x14ac:dyDescent="0.25">
      <c r="A241" s="10" t="s">
        <v>302</v>
      </c>
      <c r="B241" s="8" t="s">
        <v>75</v>
      </c>
      <c r="C241" s="8" t="s">
        <v>319</v>
      </c>
      <c r="D241" s="8" t="s">
        <v>4</v>
      </c>
      <c r="E241" s="21">
        <f t="shared" si="99"/>
        <v>19</v>
      </c>
      <c r="F241" s="21">
        <f t="shared" si="99"/>
        <v>19</v>
      </c>
      <c r="G241" s="21">
        <f t="shared" si="99"/>
        <v>19</v>
      </c>
      <c r="H241" s="21">
        <f t="shared" si="99"/>
        <v>19</v>
      </c>
      <c r="I241" s="21">
        <f t="shared" si="99"/>
        <v>19</v>
      </c>
      <c r="J241" s="21">
        <f t="shared" si="99"/>
        <v>19</v>
      </c>
      <c r="K241" s="21">
        <f t="shared" si="99"/>
        <v>19</v>
      </c>
      <c r="L241" s="21">
        <f t="shared" si="99"/>
        <v>19</v>
      </c>
      <c r="M241" s="21">
        <f t="shared" si="99"/>
        <v>19</v>
      </c>
      <c r="N241" s="21">
        <f t="shared" si="99"/>
        <v>19</v>
      </c>
      <c r="O241" s="21">
        <f t="shared" si="99"/>
        <v>19</v>
      </c>
    </row>
    <row r="242" spans="1:15" s="2" customFormat="1" x14ac:dyDescent="0.25">
      <c r="A242" s="7" t="s">
        <v>27</v>
      </c>
      <c r="B242" s="8" t="s">
        <v>75</v>
      </c>
      <c r="C242" s="8" t="s">
        <v>319</v>
      </c>
      <c r="D242" s="8" t="s">
        <v>28</v>
      </c>
      <c r="E242" s="21">
        <f t="shared" si="99"/>
        <v>19</v>
      </c>
      <c r="F242" s="21">
        <f t="shared" si="99"/>
        <v>19</v>
      </c>
      <c r="G242" s="21">
        <f t="shared" si="99"/>
        <v>19</v>
      </c>
      <c r="H242" s="21">
        <f t="shared" si="99"/>
        <v>19</v>
      </c>
      <c r="I242" s="21">
        <f t="shared" si="99"/>
        <v>19</v>
      </c>
      <c r="J242" s="21">
        <f t="shared" si="99"/>
        <v>19</v>
      </c>
      <c r="K242" s="21">
        <f t="shared" si="99"/>
        <v>19</v>
      </c>
      <c r="L242" s="21">
        <f t="shared" si="99"/>
        <v>19</v>
      </c>
      <c r="M242" s="21">
        <f t="shared" si="99"/>
        <v>19</v>
      </c>
      <c r="N242" s="21">
        <f t="shared" si="99"/>
        <v>19</v>
      </c>
      <c r="O242" s="21">
        <f t="shared" si="99"/>
        <v>19</v>
      </c>
    </row>
    <row r="243" spans="1:15" s="2" customFormat="1" x14ac:dyDescent="0.25">
      <c r="A243" s="7" t="s">
        <v>303</v>
      </c>
      <c r="B243" s="8" t="s">
        <v>75</v>
      </c>
      <c r="C243" s="8" t="s">
        <v>319</v>
      </c>
      <c r="D243" s="8" t="s">
        <v>304</v>
      </c>
      <c r="E243" s="21">
        <v>19</v>
      </c>
      <c r="F243" s="21">
        <v>19</v>
      </c>
      <c r="G243" s="21">
        <v>19</v>
      </c>
      <c r="H243" s="21">
        <v>19</v>
      </c>
      <c r="I243" s="21">
        <v>19</v>
      </c>
      <c r="J243" s="21">
        <v>19</v>
      </c>
      <c r="K243" s="21">
        <v>19</v>
      </c>
      <c r="L243" s="21">
        <v>19</v>
      </c>
      <c r="M243" s="21">
        <v>19</v>
      </c>
      <c r="N243" s="21">
        <v>19</v>
      </c>
      <c r="O243" s="21">
        <v>19</v>
      </c>
    </row>
    <row r="244" spans="1:15" s="2" customFormat="1" x14ac:dyDescent="0.25">
      <c r="A244" s="7" t="s">
        <v>320</v>
      </c>
      <c r="B244" s="8" t="s">
        <v>321</v>
      </c>
      <c r="C244" s="8" t="s">
        <v>144</v>
      </c>
      <c r="D244" s="8" t="s">
        <v>4</v>
      </c>
      <c r="E244" s="21">
        <f t="shared" ref="E244:O245" si="100">E245</f>
        <v>0</v>
      </c>
      <c r="F244" s="21">
        <f t="shared" si="100"/>
        <v>5784</v>
      </c>
      <c r="G244" s="21">
        <f t="shared" si="100"/>
        <v>5784</v>
      </c>
      <c r="H244" s="21">
        <f t="shared" si="100"/>
        <v>5784</v>
      </c>
      <c r="I244" s="21">
        <f t="shared" si="100"/>
        <v>5784</v>
      </c>
      <c r="J244" s="21">
        <f t="shared" si="100"/>
        <v>5842.424</v>
      </c>
      <c r="K244" s="21">
        <f t="shared" si="100"/>
        <v>5842.424</v>
      </c>
      <c r="L244" s="21">
        <f t="shared" si="100"/>
        <v>5842.424</v>
      </c>
      <c r="M244" s="21">
        <f t="shared" si="100"/>
        <v>5842.424</v>
      </c>
      <c r="N244" s="21">
        <f t="shared" si="100"/>
        <v>5842.424</v>
      </c>
      <c r="O244" s="21">
        <f t="shared" si="100"/>
        <v>5842.424</v>
      </c>
    </row>
    <row r="245" spans="1:15" s="2" customFormat="1" ht="37.5" customHeight="1" x14ac:dyDescent="0.25">
      <c r="A245" s="7" t="s">
        <v>274</v>
      </c>
      <c r="B245" s="8" t="s">
        <v>321</v>
      </c>
      <c r="C245" s="8" t="s">
        <v>160</v>
      </c>
      <c r="D245" s="8" t="s">
        <v>4</v>
      </c>
      <c r="E245" s="21">
        <f t="shared" si="100"/>
        <v>0</v>
      </c>
      <c r="F245" s="21">
        <f t="shared" si="100"/>
        <v>5784</v>
      </c>
      <c r="G245" s="21">
        <f t="shared" si="100"/>
        <v>5784</v>
      </c>
      <c r="H245" s="21">
        <f t="shared" si="100"/>
        <v>5784</v>
      </c>
      <c r="I245" s="21">
        <f t="shared" si="100"/>
        <v>5784</v>
      </c>
      <c r="J245" s="21">
        <f t="shared" si="100"/>
        <v>5842.424</v>
      </c>
      <c r="K245" s="21">
        <f t="shared" si="100"/>
        <v>5842.424</v>
      </c>
      <c r="L245" s="21">
        <f t="shared" si="100"/>
        <v>5842.424</v>
      </c>
      <c r="M245" s="21">
        <f t="shared" si="100"/>
        <v>5842.424</v>
      </c>
      <c r="N245" s="21">
        <f t="shared" si="100"/>
        <v>5842.424</v>
      </c>
      <c r="O245" s="21">
        <f t="shared" si="100"/>
        <v>5842.424</v>
      </c>
    </row>
    <row r="246" spans="1:15" s="2" customFormat="1" ht="56.25" x14ac:dyDescent="0.25">
      <c r="A246" s="7" t="s">
        <v>277</v>
      </c>
      <c r="B246" s="8" t="s">
        <v>321</v>
      </c>
      <c r="C246" s="8" t="s">
        <v>164</v>
      </c>
      <c r="D246" s="8" t="s">
        <v>4</v>
      </c>
      <c r="E246" s="21">
        <f>E250+E247</f>
        <v>0</v>
      </c>
      <c r="F246" s="21">
        <f t="shared" ref="F246:M246" si="101">F250+F247</f>
        <v>5784</v>
      </c>
      <c r="G246" s="21">
        <f t="shared" si="101"/>
        <v>5784</v>
      </c>
      <c r="H246" s="21">
        <f t="shared" si="101"/>
        <v>5784</v>
      </c>
      <c r="I246" s="21">
        <f t="shared" si="101"/>
        <v>5784</v>
      </c>
      <c r="J246" s="21">
        <f t="shared" si="101"/>
        <v>5842.424</v>
      </c>
      <c r="K246" s="21">
        <f t="shared" si="101"/>
        <v>5842.424</v>
      </c>
      <c r="L246" s="21">
        <f t="shared" si="101"/>
        <v>5842.424</v>
      </c>
      <c r="M246" s="21">
        <f t="shared" si="101"/>
        <v>5842.424</v>
      </c>
      <c r="N246" s="21">
        <f>N250+N247</f>
        <v>5842.424</v>
      </c>
      <c r="O246" s="21">
        <f>O250+O247</f>
        <v>5842.424</v>
      </c>
    </row>
    <row r="247" spans="1:15" s="2" customFormat="1" ht="37.5" x14ac:dyDescent="0.25">
      <c r="A247" s="7" t="s">
        <v>363</v>
      </c>
      <c r="B247" s="8" t="s">
        <v>321</v>
      </c>
      <c r="C247" s="8" t="s">
        <v>364</v>
      </c>
      <c r="D247" s="8" t="s">
        <v>4</v>
      </c>
      <c r="E247" s="21">
        <f t="shared" ref="E247:O248" si="102">E248</f>
        <v>0</v>
      </c>
      <c r="F247" s="21">
        <f t="shared" si="102"/>
        <v>0</v>
      </c>
      <c r="G247" s="21">
        <f t="shared" si="102"/>
        <v>0</v>
      </c>
      <c r="H247" s="21">
        <f t="shared" si="102"/>
        <v>0</v>
      </c>
      <c r="I247" s="21">
        <f t="shared" si="102"/>
        <v>0</v>
      </c>
      <c r="J247" s="21">
        <f t="shared" si="102"/>
        <v>58.423999999999999</v>
      </c>
      <c r="K247" s="21">
        <f t="shared" si="102"/>
        <v>58.423999999999999</v>
      </c>
      <c r="L247" s="21">
        <f t="shared" si="102"/>
        <v>58.423999999999999</v>
      </c>
      <c r="M247" s="21">
        <f t="shared" si="102"/>
        <v>58.423999999999999</v>
      </c>
      <c r="N247" s="21">
        <f t="shared" si="102"/>
        <v>58.423999999999999</v>
      </c>
      <c r="O247" s="21">
        <f t="shared" si="102"/>
        <v>58.423999999999999</v>
      </c>
    </row>
    <row r="248" spans="1:15" s="2" customFormat="1" x14ac:dyDescent="0.25">
      <c r="A248" s="7" t="s">
        <v>18</v>
      </c>
      <c r="B248" s="8" t="s">
        <v>321</v>
      </c>
      <c r="C248" s="8" t="s">
        <v>364</v>
      </c>
      <c r="D248" s="8" t="s">
        <v>19</v>
      </c>
      <c r="E248" s="21">
        <f t="shared" si="102"/>
        <v>0</v>
      </c>
      <c r="F248" s="21">
        <f t="shared" si="102"/>
        <v>0</v>
      </c>
      <c r="G248" s="21">
        <f t="shared" si="102"/>
        <v>0</v>
      </c>
      <c r="H248" s="21">
        <f t="shared" si="102"/>
        <v>0</v>
      </c>
      <c r="I248" s="21">
        <f t="shared" si="102"/>
        <v>0</v>
      </c>
      <c r="J248" s="21">
        <f t="shared" si="102"/>
        <v>58.423999999999999</v>
      </c>
      <c r="K248" s="21">
        <f t="shared" si="102"/>
        <v>58.423999999999999</v>
      </c>
      <c r="L248" s="21">
        <f t="shared" si="102"/>
        <v>58.423999999999999</v>
      </c>
      <c r="M248" s="21">
        <f t="shared" si="102"/>
        <v>58.423999999999999</v>
      </c>
      <c r="N248" s="21">
        <f t="shared" si="102"/>
        <v>58.423999999999999</v>
      </c>
      <c r="O248" s="21">
        <f t="shared" si="102"/>
        <v>58.423999999999999</v>
      </c>
    </row>
    <row r="249" spans="1:15" s="2" customFormat="1" ht="56.25" x14ac:dyDescent="0.25">
      <c r="A249" s="7" t="s">
        <v>57</v>
      </c>
      <c r="B249" s="8" t="s">
        <v>321</v>
      </c>
      <c r="C249" s="8" t="s">
        <v>364</v>
      </c>
      <c r="D249" s="8" t="s">
        <v>58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58.423999999999999</v>
      </c>
      <c r="K249" s="21">
        <v>58.423999999999999</v>
      </c>
      <c r="L249" s="21">
        <v>58.423999999999999</v>
      </c>
      <c r="M249" s="21">
        <v>58.423999999999999</v>
      </c>
      <c r="N249" s="21">
        <v>58.423999999999999</v>
      </c>
      <c r="O249" s="21">
        <v>58.423999999999999</v>
      </c>
    </row>
    <row r="250" spans="1:15" s="2" customFormat="1" ht="56.25" x14ac:dyDescent="0.25">
      <c r="A250" s="3" t="s">
        <v>309</v>
      </c>
      <c r="B250" s="8" t="s">
        <v>321</v>
      </c>
      <c r="C250" s="8" t="s">
        <v>322</v>
      </c>
      <c r="D250" s="8" t="s">
        <v>4</v>
      </c>
      <c r="E250" s="21">
        <f t="shared" ref="E250:O251" si="103">E251</f>
        <v>0</v>
      </c>
      <c r="F250" s="21">
        <f t="shared" si="103"/>
        <v>5784</v>
      </c>
      <c r="G250" s="21">
        <f t="shared" si="103"/>
        <v>5784</v>
      </c>
      <c r="H250" s="21">
        <f t="shared" si="103"/>
        <v>5784</v>
      </c>
      <c r="I250" s="21">
        <f t="shared" si="103"/>
        <v>5784</v>
      </c>
      <c r="J250" s="21">
        <f t="shared" si="103"/>
        <v>5784</v>
      </c>
      <c r="K250" s="21">
        <f t="shared" si="103"/>
        <v>5784</v>
      </c>
      <c r="L250" s="21">
        <f t="shared" si="103"/>
        <v>5784</v>
      </c>
      <c r="M250" s="21">
        <f t="shared" si="103"/>
        <v>5784</v>
      </c>
      <c r="N250" s="21">
        <f t="shared" si="103"/>
        <v>5784</v>
      </c>
      <c r="O250" s="21">
        <f t="shared" si="103"/>
        <v>5784</v>
      </c>
    </row>
    <row r="251" spans="1:15" s="2" customFormat="1" x14ac:dyDescent="0.25">
      <c r="A251" s="7" t="s">
        <v>18</v>
      </c>
      <c r="B251" s="8" t="s">
        <v>321</v>
      </c>
      <c r="C251" s="8" t="s">
        <v>322</v>
      </c>
      <c r="D251" s="8" t="s">
        <v>19</v>
      </c>
      <c r="E251" s="21">
        <f t="shared" si="103"/>
        <v>0</v>
      </c>
      <c r="F251" s="21">
        <f t="shared" si="103"/>
        <v>5784</v>
      </c>
      <c r="G251" s="21">
        <f t="shared" si="103"/>
        <v>5784</v>
      </c>
      <c r="H251" s="21">
        <f t="shared" si="103"/>
        <v>5784</v>
      </c>
      <c r="I251" s="21">
        <f t="shared" si="103"/>
        <v>5784</v>
      </c>
      <c r="J251" s="21">
        <f t="shared" si="103"/>
        <v>5784</v>
      </c>
      <c r="K251" s="21">
        <f t="shared" si="103"/>
        <v>5784</v>
      </c>
      <c r="L251" s="21">
        <f t="shared" si="103"/>
        <v>5784</v>
      </c>
      <c r="M251" s="21">
        <f t="shared" si="103"/>
        <v>5784</v>
      </c>
      <c r="N251" s="21">
        <f t="shared" si="103"/>
        <v>5784</v>
      </c>
      <c r="O251" s="21">
        <f t="shared" si="103"/>
        <v>5784</v>
      </c>
    </row>
    <row r="252" spans="1:15" s="2" customFormat="1" ht="56.25" x14ac:dyDescent="0.25">
      <c r="A252" s="7" t="s">
        <v>57</v>
      </c>
      <c r="B252" s="8" t="s">
        <v>321</v>
      </c>
      <c r="C252" s="8" t="s">
        <v>322</v>
      </c>
      <c r="D252" s="8" t="s">
        <v>58</v>
      </c>
      <c r="E252" s="21">
        <v>0</v>
      </c>
      <c r="F252" s="21">
        <v>5784</v>
      </c>
      <c r="G252" s="21">
        <v>5784</v>
      </c>
      <c r="H252" s="21">
        <v>5784</v>
      </c>
      <c r="I252" s="21">
        <v>5784</v>
      </c>
      <c r="J252" s="21">
        <v>5784</v>
      </c>
      <c r="K252" s="21">
        <v>5784</v>
      </c>
      <c r="L252" s="21">
        <v>5784</v>
      </c>
      <c r="M252" s="21">
        <v>5784</v>
      </c>
      <c r="N252" s="21">
        <v>5784</v>
      </c>
      <c r="O252" s="21">
        <v>5784</v>
      </c>
    </row>
    <row r="253" spans="1:15" s="2" customFormat="1" x14ac:dyDescent="0.25">
      <c r="A253" s="5" t="s">
        <v>76</v>
      </c>
      <c r="B253" s="6" t="s">
        <v>77</v>
      </c>
      <c r="C253" s="6" t="s">
        <v>144</v>
      </c>
      <c r="D253" s="6" t="s">
        <v>4</v>
      </c>
      <c r="E253" s="20">
        <f t="shared" ref="E253:O254" si="104">E254</f>
        <v>175</v>
      </c>
      <c r="F253" s="20">
        <f t="shared" si="104"/>
        <v>515</v>
      </c>
      <c r="G253" s="20">
        <f t="shared" si="104"/>
        <v>515</v>
      </c>
      <c r="H253" s="20">
        <f t="shared" si="104"/>
        <v>515</v>
      </c>
      <c r="I253" s="20">
        <f t="shared" si="104"/>
        <v>515</v>
      </c>
      <c r="J253" s="20">
        <f t="shared" si="104"/>
        <v>515</v>
      </c>
      <c r="K253" s="20">
        <f t="shared" si="104"/>
        <v>515</v>
      </c>
      <c r="L253" s="20">
        <f t="shared" si="104"/>
        <v>515</v>
      </c>
      <c r="M253" s="20">
        <f t="shared" si="104"/>
        <v>515</v>
      </c>
      <c r="N253" s="20">
        <f t="shared" si="104"/>
        <v>513.83799999999997</v>
      </c>
      <c r="O253" s="20">
        <f t="shared" si="104"/>
        <v>513.83799999999997</v>
      </c>
    </row>
    <row r="254" spans="1:15" outlineLevel="1" x14ac:dyDescent="0.25">
      <c r="A254" s="7" t="s">
        <v>78</v>
      </c>
      <c r="B254" s="8" t="s">
        <v>79</v>
      </c>
      <c r="C254" s="8" t="s">
        <v>144</v>
      </c>
      <c r="D254" s="8" t="s">
        <v>4</v>
      </c>
      <c r="E254" s="21">
        <f t="shared" si="104"/>
        <v>175</v>
      </c>
      <c r="F254" s="21">
        <f t="shared" si="104"/>
        <v>515</v>
      </c>
      <c r="G254" s="21">
        <f t="shared" si="104"/>
        <v>515</v>
      </c>
      <c r="H254" s="21">
        <f t="shared" si="104"/>
        <v>515</v>
      </c>
      <c r="I254" s="21">
        <f t="shared" si="104"/>
        <v>515</v>
      </c>
      <c r="J254" s="21">
        <f t="shared" si="104"/>
        <v>515</v>
      </c>
      <c r="K254" s="21">
        <f t="shared" si="104"/>
        <v>515</v>
      </c>
      <c r="L254" s="21">
        <f t="shared" si="104"/>
        <v>515</v>
      </c>
      <c r="M254" s="21">
        <f t="shared" si="104"/>
        <v>515</v>
      </c>
      <c r="N254" s="21">
        <f t="shared" si="104"/>
        <v>513.83799999999997</v>
      </c>
      <c r="O254" s="21">
        <f t="shared" si="104"/>
        <v>513.83799999999997</v>
      </c>
    </row>
    <row r="255" spans="1:15" ht="37.5" outlineLevel="2" x14ac:dyDescent="0.25">
      <c r="A255" s="7" t="s">
        <v>278</v>
      </c>
      <c r="B255" s="8" t="s">
        <v>79</v>
      </c>
      <c r="C255" s="8" t="s">
        <v>168</v>
      </c>
      <c r="D255" s="8" t="s">
        <v>4</v>
      </c>
      <c r="E255" s="21">
        <f>E256+E260+E263</f>
        <v>175</v>
      </c>
      <c r="F255" s="21">
        <f t="shared" ref="F255:M255" si="105">F256+F260+F263</f>
        <v>515</v>
      </c>
      <c r="G255" s="21">
        <f t="shared" si="105"/>
        <v>515</v>
      </c>
      <c r="H255" s="21">
        <f t="shared" si="105"/>
        <v>515</v>
      </c>
      <c r="I255" s="21">
        <f t="shared" si="105"/>
        <v>515</v>
      </c>
      <c r="J255" s="21">
        <f t="shared" si="105"/>
        <v>515</v>
      </c>
      <c r="K255" s="21">
        <f t="shared" si="105"/>
        <v>515</v>
      </c>
      <c r="L255" s="21">
        <f t="shared" si="105"/>
        <v>515</v>
      </c>
      <c r="M255" s="21">
        <f t="shared" si="105"/>
        <v>515</v>
      </c>
      <c r="N255" s="21">
        <f>N256+N260+N263</f>
        <v>513.83799999999997</v>
      </c>
      <c r="O255" s="21">
        <f>O256+O260+O263</f>
        <v>513.83799999999997</v>
      </c>
    </row>
    <row r="256" spans="1:15" ht="38.25" customHeight="1" outlineLevel="2" x14ac:dyDescent="0.25">
      <c r="A256" s="7" t="s">
        <v>279</v>
      </c>
      <c r="B256" s="8" t="s">
        <v>79</v>
      </c>
      <c r="C256" s="8" t="s">
        <v>209</v>
      </c>
      <c r="D256" s="8" t="s">
        <v>4</v>
      </c>
      <c r="E256" s="21">
        <f t="shared" ref="E256:O258" si="106">E257</f>
        <v>100</v>
      </c>
      <c r="F256" s="21">
        <f t="shared" si="106"/>
        <v>440</v>
      </c>
      <c r="G256" s="21">
        <f t="shared" si="106"/>
        <v>440</v>
      </c>
      <c r="H256" s="21">
        <f t="shared" si="106"/>
        <v>440</v>
      </c>
      <c r="I256" s="21">
        <f t="shared" si="106"/>
        <v>440</v>
      </c>
      <c r="J256" s="21">
        <f t="shared" si="106"/>
        <v>440</v>
      </c>
      <c r="K256" s="21">
        <f t="shared" si="106"/>
        <v>440</v>
      </c>
      <c r="L256" s="21">
        <f t="shared" si="106"/>
        <v>440</v>
      </c>
      <c r="M256" s="21">
        <f t="shared" si="106"/>
        <v>440</v>
      </c>
      <c r="N256" s="21">
        <f t="shared" si="106"/>
        <v>439.63299999999998</v>
      </c>
      <c r="O256" s="21">
        <f t="shared" si="106"/>
        <v>439.63299999999998</v>
      </c>
    </row>
    <row r="257" spans="1:15" outlineLevel="2" x14ac:dyDescent="0.25">
      <c r="A257" s="7" t="s">
        <v>210</v>
      </c>
      <c r="B257" s="8" t="s">
        <v>79</v>
      </c>
      <c r="C257" s="8" t="s">
        <v>211</v>
      </c>
      <c r="D257" s="8" t="s">
        <v>4</v>
      </c>
      <c r="E257" s="21">
        <f t="shared" si="106"/>
        <v>100</v>
      </c>
      <c r="F257" s="21">
        <f t="shared" si="106"/>
        <v>440</v>
      </c>
      <c r="G257" s="21">
        <f t="shared" si="106"/>
        <v>440</v>
      </c>
      <c r="H257" s="21">
        <f t="shared" si="106"/>
        <v>440</v>
      </c>
      <c r="I257" s="21">
        <f t="shared" si="106"/>
        <v>440</v>
      </c>
      <c r="J257" s="21">
        <f t="shared" si="106"/>
        <v>440</v>
      </c>
      <c r="K257" s="21">
        <f t="shared" si="106"/>
        <v>440</v>
      </c>
      <c r="L257" s="21">
        <f t="shared" si="106"/>
        <v>440</v>
      </c>
      <c r="M257" s="21">
        <f t="shared" si="106"/>
        <v>440</v>
      </c>
      <c r="N257" s="21">
        <f t="shared" si="106"/>
        <v>439.63299999999998</v>
      </c>
      <c r="O257" s="21">
        <f t="shared" si="106"/>
        <v>439.63299999999998</v>
      </c>
    </row>
    <row r="258" spans="1:15" ht="17.25" customHeight="1" outlineLevel="2" x14ac:dyDescent="0.25">
      <c r="A258" s="7" t="s">
        <v>14</v>
      </c>
      <c r="B258" s="8" t="s">
        <v>79</v>
      </c>
      <c r="C258" s="8" t="s">
        <v>211</v>
      </c>
      <c r="D258" s="8" t="s">
        <v>15</v>
      </c>
      <c r="E258" s="21">
        <f t="shared" si="106"/>
        <v>100</v>
      </c>
      <c r="F258" s="21">
        <f t="shared" si="106"/>
        <v>440</v>
      </c>
      <c r="G258" s="21">
        <f t="shared" si="106"/>
        <v>440</v>
      </c>
      <c r="H258" s="21">
        <f t="shared" si="106"/>
        <v>440</v>
      </c>
      <c r="I258" s="21">
        <f t="shared" si="106"/>
        <v>440</v>
      </c>
      <c r="J258" s="21">
        <f t="shared" si="106"/>
        <v>440</v>
      </c>
      <c r="K258" s="21">
        <f t="shared" si="106"/>
        <v>440</v>
      </c>
      <c r="L258" s="21">
        <f t="shared" si="106"/>
        <v>440</v>
      </c>
      <c r="M258" s="21">
        <f t="shared" si="106"/>
        <v>440</v>
      </c>
      <c r="N258" s="21">
        <f t="shared" si="106"/>
        <v>439.63299999999998</v>
      </c>
      <c r="O258" s="21">
        <f t="shared" si="106"/>
        <v>439.63299999999998</v>
      </c>
    </row>
    <row r="259" spans="1:15" ht="20.25" customHeight="1" outlineLevel="2" x14ac:dyDescent="0.25">
      <c r="A259" s="7" t="s">
        <v>16</v>
      </c>
      <c r="B259" s="8" t="s">
        <v>79</v>
      </c>
      <c r="C259" s="8" t="s">
        <v>211</v>
      </c>
      <c r="D259" s="8" t="s">
        <v>17</v>
      </c>
      <c r="E259" s="21">
        <v>100</v>
      </c>
      <c r="F259" s="21">
        <v>440</v>
      </c>
      <c r="G259" s="21">
        <v>440</v>
      </c>
      <c r="H259" s="21">
        <v>440</v>
      </c>
      <c r="I259" s="21">
        <v>440</v>
      </c>
      <c r="J259" s="21">
        <v>440</v>
      </c>
      <c r="K259" s="21">
        <v>440</v>
      </c>
      <c r="L259" s="21">
        <v>440</v>
      </c>
      <c r="M259" s="21">
        <v>440</v>
      </c>
      <c r="N259" s="21">
        <v>439.63299999999998</v>
      </c>
      <c r="O259" s="21">
        <v>439.63299999999998</v>
      </c>
    </row>
    <row r="260" spans="1:15" ht="37.5" outlineLevel="4" x14ac:dyDescent="0.25">
      <c r="A260" s="7" t="s">
        <v>81</v>
      </c>
      <c r="B260" s="8" t="s">
        <v>79</v>
      </c>
      <c r="C260" s="8" t="s">
        <v>169</v>
      </c>
      <c r="D260" s="8" t="s">
        <v>4</v>
      </c>
      <c r="E260" s="21">
        <f t="shared" ref="E260:O261" si="107">E261</f>
        <v>45</v>
      </c>
      <c r="F260" s="21">
        <f t="shared" si="107"/>
        <v>45</v>
      </c>
      <c r="G260" s="21">
        <f t="shared" si="107"/>
        <v>45</v>
      </c>
      <c r="H260" s="21">
        <f t="shared" si="107"/>
        <v>45</v>
      </c>
      <c r="I260" s="21">
        <f t="shared" si="107"/>
        <v>45</v>
      </c>
      <c r="J260" s="21">
        <f t="shared" si="107"/>
        <v>45</v>
      </c>
      <c r="K260" s="21">
        <f t="shared" si="107"/>
        <v>45</v>
      </c>
      <c r="L260" s="21">
        <f t="shared" si="107"/>
        <v>45</v>
      </c>
      <c r="M260" s="21">
        <f t="shared" si="107"/>
        <v>45</v>
      </c>
      <c r="N260" s="21">
        <f t="shared" si="107"/>
        <v>44.204999999999998</v>
      </c>
      <c r="O260" s="21">
        <f t="shared" si="107"/>
        <v>44.204999999999998</v>
      </c>
    </row>
    <row r="261" spans="1:15" ht="18.75" customHeight="1" outlineLevel="5" x14ac:dyDescent="0.25">
      <c r="A261" s="7" t="s">
        <v>14</v>
      </c>
      <c r="B261" s="8" t="s">
        <v>79</v>
      </c>
      <c r="C261" s="8" t="s">
        <v>169</v>
      </c>
      <c r="D261" s="8" t="s">
        <v>15</v>
      </c>
      <c r="E261" s="21">
        <f t="shared" si="107"/>
        <v>45</v>
      </c>
      <c r="F261" s="21">
        <f t="shared" si="107"/>
        <v>45</v>
      </c>
      <c r="G261" s="21">
        <f t="shared" si="107"/>
        <v>45</v>
      </c>
      <c r="H261" s="21">
        <f t="shared" si="107"/>
        <v>45</v>
      </c>
      <c r="I261" s="21">
        <f t="shared" si="107"/>
        <v>45</v>
      </c>
      <c r="J261" s="21">
        <f t="shared" si="107"/>
        <v>45</v>
      </c>
      <c r="K261" s="21">
        <f t="shared" si="107"/>
        <v>45</v>
      </c>
      <c r="L261" s="21">
        <f t="shared" si="107"/>
        <v>45</v>
      </c>
      <c r="M261" s="21">
        <f t="shared" si="107"/>
        <v>45</v>
      </c>
      <c r="N261" s="21">
        <f t="shared" si="107"/>
        <v>44.204999999999998</v>
      </c>
      <c r="O261" s="21">
        <f t="shared" si="107"/>
        <v>44.204999999999998</v>
      </c>
    </row>
    <row r="262" spans="1:15" ht="20.25" customHeight="1" outlineLevel="6" x14ac:dyDescent="0.25">
      <c r="A262" s="7" t="s">
        <v>16</v>
      </c>
      <c r="B262" s="8" t="s">
        <v>79</v>
      </c>
      <c r="C262" s="8" t="s">
        <v>169</v>
      </c>
      <c r="D262" s="8" t="s">
        <v>17</v>
      </c>
      <c r="E262" s="21">
        <v>45</v>
      </c>
      <c r="F262" s="21">
        <v>45</v>
      </c>
      <c r="G262" s="21">
        <v>45</v>
      </c>
      <c r="H262" s="21">
        <v>45</v>
      </c>
      <c r="I262" s="21">
        <v>45</v>
      </c>
      <c r="J262" s="21">
        <v>45</v>
      </c>
      <c r="K262" s="21">
        <v>45</v>
      </c>
      <c r="L262" s="21">
        <v>45</v>
      </c>
      <c r="M262" s="21">
        <v>45</v>
      </c>
      <c r="N262" s="21">
        <v>44.204999999999998</v>
      </c>
      <c r="O262" s="21">
        <v>44.204999999999998</v>
      </c>
    </row>
    <row r="263" spans="1:15" outlineLevel="4" x14ac:dyDescent="0.25">
      <c r="A263" s="7" t="s">
        <v>80</v>
      </c>
      <c r="B263" s="8" t="s">
        <v>79</v>
      </c>
      <c r="C263" s="8" t="s">
        <v>212</v>
      </c>
      <c r="D263" s="8" t="s">
        <v>4</v>
      </c>
      <c r="E263" s="21">
        <f t="shared" ref="E263:O264" si="108">E264</f>
        <v>30</v>
      </c>
      <c r="F263" s="21">
        <f t="shared" si="108"/>
        <v>30</v>
      </c>
      <c r="G263" s="21">
        <f t="shared" si="108"/>
        <v>30</v>
      </c>
      <c r="H263" s="21">
        <f t="shared" si="108"/>
        <v>30</v>
      </c>
      <c r="I263" s="21">
        <f t="shared" si="108"/>
        <v>30</v>
      </c>
      <c r="J263" s="21">
        <f t="shared" si="108"/>
        <v>30</v>
      </c>
      <c r="K263" s="21">
        <f t="shared" si="108"/>
        <v>30</v>
      </c>
      <c r="L263" s="21">
        <f t="shared" si="108"/>
        <v>30</v>
      </c>
      <c r="M263" s="21">
        <f t="shared" si="108"/>
        <v>30</v>
      </c>
      <c r="N263" s="21">
        <f t="shared" si="108"/>
        <v>30</v>
      </c>
      <c r="O263" s="21">
        <f t="shared" si="108"/>
        <v>30</v>
      </c>
    </row>
    <row r="264" spans="1:15" ht="18.75" customHeight="1" outlineLevel="5" x14ac:dyDescent="0.25">
      <c r="A264" s="7" t="s">
        <v>14</v>
      </c>
      <c r="B264" s="8" t="s">
        <v>79</v>
      </c>
      <c r="C264" s="8" t="s">
        <v>212</v>
      </c>
      <c r="D264" s="8" t="s">
        <v>15</v>
      </c>
      <c r="E264" s="21">
        <f t="shared" si="108"/>
        <v>30</v>
      </c>
      <c r="F264" s="21">
        <f t="shared" si="108"/>
        <v>30</v>
      </c>
      <c r="G264" s="21">
        <f t="shared" si="108"/>
        <v>30</v>
      </c>
      <c r="H264" s="21">
        <f t="shared" si="108"/>
        <v>30</v>
      </c>
      <c r="I264" s="21">
        <f t="shared" si="108"/>
        <v>30</v>
      </c>
      <c r="J264" s="21">
        <f t="shared" si="108"/>
        <v>30</v>
      </c>
      <c r="K264" s="21">
        <f t="shared" si="108"/>
        <v>30</v>
      </c>
      <c r="L264" s="21">
        <f t="shared" si="108"/>
        <v>30</v>
      </c>
      <c r="M264" s="21">
        <f t="shared" si="108"/>
        <v>30</v>
      </c>
      <c r="N264" s="21">
        <f t="shared" si="108"/>
        <v>30</v>
      </c>
      <c r="O264" s="21">
        <f t="shared" si="108"/>
        <v>30</v>
      </c>
    </row>
    <row r="265" spans="1:15" ht="20.25" customHeight="1" outlineLevel="6" x14ac:dyDescent="0.25">
      <c r="A265" s="7" t="s">
        <v>16</v>
      </c>
      <c r="B265" s="8" t="s">
        <v>79</v>
      </c>
      <c r="C265" s="8" t="s">
        <v>212</v>
      </c>
      <c r="D265" s="8" t="s">
        <v>17</v>
      </c>
      <c r="E265" s="21">
        <v>30</v>
      </c>
      <c r="F265" s="21">
        <v>30</v>
      </c>
      <c r="G265" s="21">
        <v>30</v>
      </c>
      <c r="H265" s="21">
        <v>30</v>
      </c>
      <c r="I265" s="21">
        <v>30</v>
      </c>
      <c r="J265" s="21">
        <v>30</v>
      </c>
      <c r="K265" s="21">
        <v>30</v>
      </c>
      <c r="L265" s="21">
        <v>30</v>
      </c>
      <c r="M265" s="21">
        <v>30</v>
      </c>
      <c r="N265" s="21">
        <v>30</v>
      </c>
      <c r="O265" s="21">
        <v>30</v>
      </c>
    </row>
    <row r="266" spans="1:15" s="2" customFormat="1" x14ac:dyDescent="0.25">
      <c r="A266" s="5" t="s">
        <v>82</v>
      </c>
      <c r="B266" s="6" t="s">
        <v>83</v>
      </c>
      <c r="C266" s="6" t="s">
        <v>144</v>
      </c>
      <c r="D266" s="6" t="s">
        <v>4</v>
      </c>
      <c r="E266" s="20">
        <f t="shared" ref="E266:O266" si="109">E267+E302+E329+E351+E365</f>
        <v>450514.44400000002</v>
      </c>
      <c r="F266" s="20">
        <f t="shared" si="109"/>
        <v>500433.64800000004</v>
      </c>
      <c r="G266" s="20">
        <f t="shared" si="109"/>
        <v>500433.64800000004</v>
      </c>
      <c r="H266" s="20">
        <f t="shared" si="109"/>
        <v>503688.75400000007</v>
      </c>
      <c r="I266" s="20">
        <f t="shared" si="109"/>
        <v>504098.75400000007</v>
      </c>
      <c r="J266" s="20">
        <f t="shared" si="109"/>
        <v>505860.2840000001</v>
      </c>
      <c r="K266" s="20">
        <f t="shared" si="109"/>
        <v>509693.39500000008</v>
      </c>
      <c r="L266" s="20">
        <f t="shared" si="109"/>
        <v>507893.39500000008</v>
      </c>
      <c r="M266" s="20">
        <f t="shared" si="109"/>
        <v>510658.68</v>
      </c>
      <c r="N266" s="20">
        <f t="shared" si="109"/>
        <v>509778.67999999993</v>
      </c>
      <c r="O266" s="20">
        <f t="shared" si="109"/>
        <v>510338.48599999992</v>
      </c>
    </row>
    <row r="267" spans="1:15" outlineLevel="1" x14ac:dyDescent="0.25">
      <c r="A267" s="7" t="s">
        <v>125</v>
      </c>
      <c r="B267" s="8" t="s">
        <v>126</v>
      </c>
      <c r="C267" s="8" t="s">
        <v>144</v>
      </c>
      <c r="D267" s="8" t="s">
        <v>4</v>
      </c>
      <c r="E267" s="21">
        <f t="shared" ref="E267:O268" si="110">E268</f>
        <v>101994.85500000001</v>
      </c>
      <c r="F267" s="21">
        <f t="shared" si="110"/>
        <v>133351.55600000001</v>
      </c>
      <c r="G267" s="21">
        <f t="shared" si="110"/>
        <v>133351.55600000001</v>
      </c>
      <c r="H267" s="21">
        <f t="shared" si="110"/>
        <v>136444.34400000001</v>
      </c>
      <c r="I267" s="21">
        <f t="shared" si="110"/>
        <v>131974.28599999999</v>
      </c>
      <c r="J267" s="21">
        <f t="shared" si="110"/>
        <v>131777.16099999999</v>
      </c>
      <c r="K267" s="21">
        <f t="shared" si="110"/>
        <v>132455.02900000001</v>
      </c>
      <c r="L267" s="21">
        <f t="shared" si="110"/>
        <v>132297.51999999999</v>
      </c>
      <c r="M267" s="21">
        <f t="shared" si="110"/>
        <v>132297.51999999999</v>
      </c>
      <c r="N267" s="21">
        <f t="shared" si="110"/>
        <v>131997.51999999999</v>
      </c>
      <c r="O267" s="21">
        <f t="shared" si="110"/>
        <v>132177.51999999999</v>
      </c>
    </row>
    <row r="268" spans="1:15" ht="37.5" outlineLevel="2" x14ac:dyDescent="0.25">
      <c r="A268" s="7" t="s">
        <v>282</v>
      </c>
      <c r="B268" s="8" t="s">
        <v>126</v>
      </c>
      <c r="C268" s="8" t="s">
        <v>172</v>
      </c>
      <c r="D268" s="8" t="s">
        <v>4</v>
      </c>
      <c r="E268" s="21">
        <f t="shared" si="110"/>
        <v>101994.85500000001</v>
      </c>
      <c r="F268" s="21">
        <f t="shared" si="110"/>
        <v>133351.55600000001</v>
      </c>
      <c r="G268" s="21">
        <f t="shared" si="110"/>
        <v>133351.55600000001</v>
      </c>
      <c r="H268" s="21">
        <f t="shared" si="110"/>
        <v>136444.34400000001</v>
      </c>
      <c r="I268" s="21">
        <f t="shared" si="110"/>
        <v>131974.28599999999</v>
      </c>
      <c r="J268" s="21">
        <f t="shared" si="110"/>
        <v>131777.16099999999</v>
      </c>
      <c r="K268" s="21">
        <f t="shared" si="110"/>
        <v>132455.02900000001</v>
      </c>
      <c r="L268" s="21">
        <f t="shared" si="110"/>
        <v>132297.51999999999</v>
      </c>
      <c r="M268" s="21">
        <f t="shared" si="110"/>
        <v>132297.51999999999</v>
      </c>
      <c r="N268" s="21">
        <f t="shared" si="110"/>
        <v>131997.51999999999</v>
      </c>
      <c r="O268" s="21">
        <f t="shared" si="110"/>
        <v>132177.51999999999</v>
      </c>
    </row>
    <row r="269" spans="1:15" ht="37.5" outlineLevel="3" x14ac:dyDescent="0.25">
      <c r="A269" s="7" t="s">
        <v>290</v>
      </c>
      <c r="B269" s="8" t="s">
        <v>126</v>
      </c>
      <c r="C269" s="8" t="s">
        <v>173</v>
      </c>
      <c r="D269" s="8" t="s">
        <v>4</v>
      </c>
      <c r="E269" s="21">
        <f>E282+E270+E293+E285+E288+E273++E296+E299+E276+E279</f>
        <v>101994.85500000001</v>
      </c>
      <c r="F269" s="21">
        <f t="shared" ref="F269:O269" si="111">F282+F270+F293+F285+F288+F273+F296+F299+F276+F279</f>
        <v>133351.55600000001</v>
      </c>
      <c r="G269" s="21">
        <f t="shared" si="111"/>
        <v>133351.55600000001</v>
      </c>
      <c r="H269" s="21">
        <f t="shared" si="111"/>
        <v>136444.34400000001</v>
      </c>
      <c r="I269" s="21">
        <f t="shared" si="111"/>
        <v>131974.28599999999</v>
      </c>
      <c r="J269" s="21">
        <f t="shared" si="111"/>
        <v>131777.16099999999</v>
      </c>
      <c r="K269" s="21">
        <f t="shared" si="111"/>
        <v>132455.02900000001</v>
      </c>
      <c r="L269" s="21">
        <f t="shared" si="111"/>
        <v>132297.51999999999</v>
      </c>
      <c r="M269" s="21">
        <f t="shared" si="111"/>
        <v>132297.51999999999</v>
      </c>
      <c r="N269" s="21">
        <f t="shared" si="111"/>
        <v>131997.51999999999</v>
      </c>
      <c r="O269" s="21">
        <f t="shared" si="111"/>
        <v>132177.51999999999</v>
      </c>
    </row>
    <row r="270" spans="1:15" ht="37.5" outlineLevel="4" x14ac:dyDescent="0.25">
      <c r="A270" s="7" t="s">
        <v>128</v>
      </c>
      <c r="B270" s="8" t="s">
        <v>126</v>
      </c>
      <c r="C270" s="8" t="s">
        <v>182</v>
      </c>
      <c r="D270" s="8" t="s">
        <v>4</v>
      </c>
      <c r="E270" s="21">
        <f t="shared" ref="E270:O271" si="112">E271</f>
        <v>38958.605000000003</v>
      </c>
      <c r="F270" s="21">
        <f t="shared" si="112"/>
        <v>39428.381999999998</v>
      </c>
      <c r="G270" s="21">
        <f t="shared" si="112"/>
        <v>39428.381999999998</v>
      </c>
      <c r="H270" s="21">
        <f t="shared" si="112"/>
        <v>39428.381999999998</v>
      </c>
      <c r="I270" s="21">
        <f t="shared" si="112"/>
        <v>39510.982000000004</v>
      </c>
      <c r="J270" s="21">
        <f t="shared" si="112"/>
        <v>39510.982000000004</v>
      </c>
      <c r="K270" s="21">
        <f t="shared" si="112"/>
        <v>40188.85</v>
      </c>
      <c r="L270" s="21">
        <f t="shared" si="112"/>
        <v>40031.341</v>
      </c>
      <c r="M270" s="21">
        <f t="shared" si="112"/>
        <v>40031.341</v>
      </c>
      <c r="N270" s="21">
        <f t="shared" si="112"/>
        <v>39731.341</v>
      </c>
      <c r="O270" s="21">
        <f t="shared" si="112"/>
        <v>39911.341</v>
      </c>
    </row>
    <row r="271" spans="1:15" ht="37.5" outlineLevel="5" x14ac:dyDescent="0.25">
      <c r="A271" s="7" t="s">
        <v>47</v>
      </c>
      <c r="B271" s="8" t="s">
        <v>126</v>
      </c>
      <c r="C271" s="8" t="s">
        <v>182</v>
      </c>
      <c r="D271" s="8" t="s">
        <v>48</v>
      </c>
      <c r="E271" s="21">
        <f t="shared" si="112"/>
        <v>38958.605000000003</v>
      </c>
      <c r="F271" s="21">
        <f t="shared" si="112"/>
        <v>39428.381999999998</v>
      </c>
      <c r="G271" s="21">
        <f t="shared" si="112"/>
        <v>39428.381999999998</v>
      </c>
      <c r="H271" s="21">
        <f t="shared" si="112"/>
        <v>39428.381999999998</v>
      </c>
      <c r="I271" s="21">
        <f t="shared" si="112"/>
        <v>39510.982000000004</v>
      </c>
      <c r="J271" s="21">
        <f t="shared" si="112"/>
        <v>39510.982000000004</v>
      </c>
      <c r="K271" s="21">
        <f t="shared" si="112"/>
        <v>40188.85</v>
      </c>
      <c r="L271" s="21">
        <f t="shared" si="112"/>
        <v>40031.341</v>
      </c>
      <c r="M271" s="21">
        <f t="shared" si="112"/>
        <v>40031.341</v>
      </c>
      <c r="N271" s="21">
        <f t="shared" si="112"/>
        <v>39731.341</v>
      </c>
      <c r="O271" s="21">
        <f t="shared" si="112"/>
        <v>39911.341</v>
      </c>
    </row>
    <row r="272" spans="1:15" outlineLevel="6" x14ac:dyDescent="0.25">
      <c r="A272" s="7" t="s">
        <v>87</v>
      </c>
      <c r="B272" s="8" t="s">
        <v>126</v>
      </c>
      <c r="C272" s="8" t="s">
        <v>182</v>
      </c>
      <c r="D272" s="8" t="s">
        <v>88</v>
      </c>
      <c r="E272" s="21">
        <v>38958.605000000003</v>
      </c>
      <c r="F272" s="21">
        <v>39428.381999999998</v>
      </c>
      <c r="G272" s="21">
        <v>39428.381999999998</v>
      </c>
      <c r="H272" s="21">
        <v>39428.381999999998</v>
      </c>
      <c r="I272" s="21">
        <v>39510.982000000004</v>
      </c>
      <c r="J272" s="21">
        <v>39510.982000000004</v>
      </c>
      <c r="K272" s="21">
        <v>40188.85</v>
      </c>
      <c r="L272" s="21">
        <v>40031.341</v>
      </c>
      <c r="M272" s="21">
        <v>40031.341</v>
      </c>
      <c r="N272" s="21">
        <v>39731.341</v>
      </c>
      <c r="O272" s="21">
        <v>39911.341</v>
      </c>
    </row>
    <row r="273" spans="1:15" ht="75.75" customHeight="1" outlineLevel="4" x14ac:dyDescent="0.25">
      <c r="A273" s="3" t="s">
        <v>250</v>
      </c>
      <c r="B273" s="8" t="s">
        <v>126</v>
      </c>
      <c r="C273" s="8" t="s">
        <v>183</v>
      </c>
      <c r="D273" s="8" t="s">
        <v>4</v>
      </c>
      <c r="E273" s="21">
        <f t="shared" ref="E273:O274" si="113">E274</f>
        <v>58282.45</v>
      </c>
      <c r="F273" s="21">
        <f t="shared" si="113"/>
        <v>72007</v>
      </c>
      <c r="G273" s="21">
        <f t="shared" si="113"/>
        <v>72007</v>
      </c>
      <c r="H273" s="21">
        <f t="shared" si="113"/>
        <v>72007</v>
      </c>
      <c r="I273" s="21">
        <f t="shared" si="113"/>
        <v>72007</v>
      </c>
      <c r="J273" s="21">
        <f t="shared" si="113"/>
        <v>72007</v>
      </c>
      <c r="K273" s="21">
        <f t="shared" si="113"/>
        <v>72007</v>
      </c>
      <c r="L273" s="21">
        <f t="shared" si="113"/>
        <v>72007</v>
      </c>
      <c r="M273" s="21">
        <f t="shared" si="113"/>
        <v>72007</v>
      </c>
      <c r="N273" s="21">
        <f t="shared" si="113"/>
        <v>72007</v>
      </c>
      <c r="O273" s="21">
        <f t="shared" si="113"/>
        <v>72007</v>
      </c>
    </row>
    <row r="274" spans="1:15" ht="37.5" outlineLevel="5" x14ac:dyDescent="0.25">
      <c r="A274" s="7" t="s">
        <v>47</v>
      </c>
      <c r="B274" s="8" t="s">
        <v>126</v>
      </c>
      <c r="C274" s="8" t="s">
        <v>183</v>
      </c>
      <c r="D274" s="8" t="s">
        <v>48</v>
      </c>
      <c r="E274" s="21">
        <f t="shared" si="113"/>
        <v>58282.45</v>
      </c>
      <c r="F274" s="21">
        <f t="shared" si="113"/>
        <v>72007</v>
      </c>
      <c r="G274" s="21">
        <f t="shared" si="113"/>
        <v>72007</v>
      </c>
      <c r="H274" s="21">
        <f t="shared" si="113"/>
        <v>72007</v>
      </c>
      <c r="I274" s="21">
        <f t="shared" si="113"/>
        <v>72007</v>
      </c>
      <c r="J274" s="21">
        <f t="shared" si="113"/>
        <v>72007</v>
      </c>
      <c r="K274" s="21">
        <f t="shared" si="113"/>
        <v>72007</v>
      </c>
      <c r="L274" s="21">
        <f t="shared" si="113"/>
        <v>72007</v>
      </c>
      <c r="M274" s="21">
        <f t="shared" si="113"/>
        <v>72007</v>
      </c>
      <c r="N274" s="21">
        <f t="shared" si="113"/>
        <v>72007</v>
      </c>
      <c r="O274" s="21">
        <f t="shared" si="113"/>
        <v>72007</v>
      </c>
    </row>
    <row r="275" spans="1:15" outlineLevel="6" x14ac:dyDescent="0.25">
      <c r="A275" s="7" t="s">
        <v>87</v>
      </c>
      <c r="B275" s="8" t="s">
        <v>126</v>
      </c>
      <c r="C275" s="8" t="s">
        <v>183</v>
      </c>
      <c r="D275" s="8" t="s">
        <v>88</v>
      </c>
      <c r="E275" s="21">
        <v>58282.45</v>
      </c>
      <c r="F275" s="21">
        <v>72007</v>
      </c>
      <c r="G275" s="21">
        <v>72007</v>
      </c>
      <c r="H275" s="21">
        <v>72007</v>
      </c>
      <c r="I275" s="21">
        <v>72007</v>
      </c>
      <c r="J275" s="21">
        <v>72007</v>
      </c>
      <c r="K275" s="21">
        <v>72007</v>
      </c>
      <c r="L275" s="21">
        <v>72007</v>
      </c>
      <c r="M275" s="21">
        <v>72007</v>
      </c>
      <c r="N275" s="21">
        <v>72007</v>
      </c>
      <c r="O275" s="21">
        <v>72007</v>
      </c>
    </row>
    <row r="276" spans="1:15" ht="37.5" outlineLevel="6" x14ac:dyDescent="0.25">
      <c r="A276" s="7" t="s">
        <v>267</v>
      </c>
      <c r="B276" s="8" t="s">
        <v>126</v>
      </c>
      <c r="C276" s="8" t="s">
        <v>377</v>
      </c>
      <c r="D276" s="8" t="s">
        <v>4</v>
      </c>
      <c r="E276" s="21">
        <f>E277</f>
        <v>320</v>
      </c>
      <c r="F276" s="21">
        <f t="shared" ref="F276:F277" si="114">F277</f>
        <v>0</v>
      </c>
      <c r="G276" s="21">
        <f t="shared" ref="G276:M277" si="115">G277</f>
        <v>0</v>
      </c>
      <c r="H276" s="21">
        <f t="shared" si="115"/>
        <v>0</v>
      </c>
      <c r="I276" s="21">
        <f t="shared" si="115"/>
        <v>0</v>
      </c>
      <c r="J276" s="21">
        <f t="shared" si="115"/>
        <v>0</v>
      </c>
      <c r="K276" s="21">
        <f t="shared" si="115"/>
        <v>0</v>
      </c>
      <c r="L276" s="21">
        <f t="shared" si="115"/>
        <v>0</v>
      </c>
      <c r="M276" s="21">
        <f t="shared" si="115"/>
        <v>0</v>
      </c>
      <c r="N276" s="21">
        <f t="shared" ref="N276:O277" si="116">N277</f>
        <v>0</v>
      </c>
      <c r="O276" s="21">
        <f t="shared" si="116"/>
        <v>0</v>
      </c>
    </row>
    <row r="277" spans="1:15" ht="37.5" outlineLevel="6" x14ac:dyDescent="0.25">
      <c r="A277" s="7" t="s">
        <v>47</v>
      </c>
      <c r="B277" s="8" t="s">
        <v>126</v>
      </c>
      <c r="C277" s="8" t="s">
        <v>377</v>
      </c>
      <c r="D277" s="8" t="s">
        <v>48</v>
      </c>
      <c r="E277" s="21">
        <f>E278</f>
        <v>320</v>
      </c>
      <c r="F277" s="21">
        <f t="shared" si="114"/>
        <v>0</v>
      </c>
      <c r="G277" s="21">
        <f t="shared" si="115"/>
        <v>0</v>
      </c>
      <c r="H277" s="21">
        <f t="shared" si="115"/>
        <v>0</v>
      </c>
      <c r="I277" s="21">
        <f t="shared" si="115"/>
        <v>0</v>
      </c>
      <c r="J277" s="21">
        <f t="shared" si="115"/>
        <v>0</v>
      </c>
      <c r="K277" s="21">
        <f t="shared" si="115"/>
        <v>0</v>
      </c>
      <c r="L277" s="21">
        <f t="shared" si="115"/>
        <v>0</v>
      </c>
      <c r="M277" s="21">
        <f t="shared" si="115"/>
        <v>0</v>
      </c>
      <c r="N277" s="21">
        <f t="shared" si="116"/>
        <v>0</v>
      </c>
      <c r="O277" s="21">
        <f t="shared" si="116"/>
        <v>0</v>
      </c>
    </row>
    <row r="278" spans="1:15" outlineLevel="6" x14ac:dyDescent="0.25">
      <c r="A278" s="7" t="s">
        <v>87</v>
      </c>
      <c r="B278" s="8" t="s">
        <v>126</v>
      </c>
      <c r="C278" s="8" t="s">
        <v>377</v>
      </c>
      <c r="D278" s="8" t="s">
        <v>88</v>
      </c>
      <c r="E278" s="21">
        <v>320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</row>
    <row r="279" spans="1:15" ht="75" outlineLevel="6" x14ac:dyDescent="0.25">
      <c r="A279" s="7" t="s">
        <v>378</v>
      </c>
      <c r="B279" s="8" t="s">
        <v>126</v>
      </c>
      <c r="C279" s="8" t="s">
        <v>379</v>
      </c>
      <c r="D279" s="8" t="s">
        <v>4</v>
      </c>
      <c r="E279" s="21">
        <f>E280</f>
        <v>2000</v>
      </c>
      <c r="F279" s="21">
        <f t="shared" ref="F279:F280" si="117">F280</f>
        <v>0</v>
      </c>
      <c r="G279" s="21">
        <f t="shared" ref="G279:M280" si="118">G280</f>
        <v>0</v>
      </c>
      <c r="H279" s="21">
        <f t="shared" si="118"/>
        <v>0</v>
      </c>
      <c r="I279" s="21">
        <f t="shared" si="118"/>
        <v>0</v>
      </c>
      <c r="J279" s="21">
        <f t="shared" si="118"/>
        <v>0</v>
      </c>
      <c r="K279" s="21">
        <f t="shared" si="118"/>
        <v>0</v>
      </c>
      <c r="L279" s="21">
        <f t="shared" si="118"/>
        <v>0</v>
      </c>
      <c r="M279" s="21">
        <f t="shared" si="118"/>
        <v>0</v>
      </c>
      <c r="N279" s="21">
        <f t="shared" ref="N279:O280" si="119">N280</f>
        <v>0</v>
      </c>
      <c r="O279" s="21">
        <f t="shared" si="119"/>
        <v>0</v>
      </c>
    </row>
    <row r="280" spans="1:15" ht="37.5" outlineLevel="6" x14ac:dyDescent="0.25">
      <c r="A280" s="7" t="s">
        <v>229</v>
      </c>
      <c r="B280" s="8" t="s">
        <v>126</v>
      </c>
      <c r="C280" s="8" t="s">
        <v>379</v>
      </c>
      <c r="D280" s="8" t="s">
        <v>230</v>
      </c>
      <c r="E280" s="21">
        <f>E281</f>
        <v>2000</v>
      </c>
      <c r="F280" s="21">
        <f t="shared" si="117"/>
        <v>0</v>
      </c>
      <c r="G280" s="21">
        <f t="shared" si="118"/>
        <v>0</v>
      </c>
      <c r="H280" s="21">
        <f t="shared" si="118"/>
        <v>0</v>
      </c>
      <c r="I280" s="21">
        <f t="shared" si="118"/>
        <v>0</v>
      </c>
      <c r="J280" s="21">
        <f t="shared" si="118"/>
        <v>0</v>
      </c>
      <c r="K280" s="21">
        <f t="shared" si="118"/>
        <v>0</v>
      </c>
      <c r="L280" s="21">
        <f t="shared" si="118"/>
        <v>0</v>
      </c>
      <c r="M280" s="21">
        <f t="shared" si="118"/>
        <v>0</v>
      </c>
      <c r="N280" s="21">
        <f t="shared" si="119"/>
        <v>0</v>
      </c>
      <c r="O280" s="21">
        <f t="shared" si="119"/>
        <v>0</v>
      </c>
    </row>
    <row r="281" spans="1:15" outlineLevel="6" x14ac:dyDescent="0.25">
      <c r="A281" s="7" t="s">
        <v>231</v>
      </c>
      <c r="B281" s="8" t="s">
        <v>126</v>
      </c>
      <c r="C281" s="8" t="s">
        <v>379</v>
      </c>
      <c r="D281" s="8" t="s">
        <v>232</v>
      </c>
      <c r="E281" s="21">
        <v>2000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</row>
    <row r="282" spans="1:15" ht="37.5" outlineLevel="3" x14ac:dyDescent="0.25">
      <c r="A282" s="27" t="s">
        <v>267</v>
      </c>
      <c r="B282" s="8" t="s">
        <v>126</v>
      </c>
      <c r="C282" s="8" t="s">
        <v>324</v>
      </c>
      <c r="D282" s="8" t="s">
        <v>4</v>
      </c>
      <c r="E282" s="21">
        <f t="shared" ref="E282:O283" si="120">E283</f>
        <v>0</v>
      </c>
      <c r="F282" s="21">
        <f t="shared" si="120"/>
        <v>1927.2</v>
      </c>
      <c r="G282" s="21">
        <f t="shared" si="120"/>
        <v>1927.2</v>
      </c>
      <c r="H282" s="21">
        <f t="shared" si="120"/>
        <v>1284.8</v>
      </c>
      <c r="I282" s="21">
        <f t="shared" si="120"/>
        <v>965.96</v>
      </c>
      <c r="J282" s="21">
        <f t="shared" si="120"/>
        <v>965.96</v>
      </c>
      <c r="K282" s="21">
        <f t="shared" si="120"/>
        <v>965.96</v>
      </c>
      <c r="L282" s="21">
        <f t="shared" si="120"/>
        <v>965.96</v>
      </c>
      <c r="M282" s="21">
        <f t="shared" si="120"/>
        <v>965.96</v>
      </c>
      <c r="N282" s="21">
        <f t="shared" si="120"/>
        <v>965.96</v>
      </c>
      <c r="O282" s="21">
        <f t="shared" si="120"/>
        <v>965.96</v>
      </c>
    </row>
    <row r="283" spans="1:15" ht="37.5" outlineLevel="3" x14ac:dyDescent="0.25">
      <c r="A283" s="7" t="s">
        <v>47</v>
      </c>
      <c r="B283" s="8" t="s">
        <v>126</v>
      </c>
      <c r="C283" s="8" t="s">
        <v>324</v>
      </c>
      <c r="D283" s="8" t="s">
        <v>48</v>
      </c>
      <c r="E283" s="21">
        <f t="shared" si="120"/>
        <v>0</v>
      </c>
      <c r="F283" s="21">
        <f t="shared" si="120"/>
        <v>1927.2</v>
      </c>
      <c r="G283" s="21">
        <f t="shared" si="120"/>
        <v>1927.2</v>
      </c>
      <c r="H283" s="21">
        <f t="shared" si="120"/>
        <v>1284.8</v>
      </c>
      <c r="I283" s="21">
        <f t="shared" si="120"/>
        <v>965.96</v>
      </c>
      <c r="J283" s="21">
        <f t="shared" si="120"/>
        <v>965.96</v>
      </c>
      <c r="K283" s="21">
        <f t="shared" si="120"/>
        <v>965.96</v>
      </c>
      <c r="L283" s="21">
        <f t="shared" si="120"/>
        <v>965.96</v>
      </c>
      <c r="M283" s="21">
        <f t="shared" si="120"/>
        <v>965.96</v>
      </c>
      <c r="N283" s="21">
        <f t="shared" si="120"/>
        <v>965.96</v>
      </c>
      <c r="O283" s="21">
        <f t="shared" si="120"/>
        <v>965.96</v>
      </c>
    </row>
    <row r="284" spans="1:15" outlineLevel="3" x14ac:dyDescent="0.25">
      <c r="A284" s="7" t="s">
        <v>87</v>
      </c>
      <c r="B284" s="8" t="s">
        <v>126</v>
      </c>
      <c r="C284" s="8" t="s">
        <v>324</v>
      </c>
      <c r="D284" s="8" t="s">
        <v>88</v>
      </c>
      <c r="E284" s="21">
        <v>0</v>
      </c>
      <c r="F284" s="21">
        <v>1927.2</v>
      </c>
      <c r="G284" s="21">
        <v>1927.2</v>
      </c>
      <c r="H284" s="21">
        <v>1284.8</v>
      </c>
      <c r="I284" s="21">
        <v>965.96</v>
      </c>
      <c r="J284" s="21">
        <v>965.96</v>
      </c>
      <c r="K284" s="21">
        <v>965.96</v>
      </c>
      <c r="L284" s="21">
        <v>965.96</v>
      </c>
      <c r="M284" s="21">
        <v>965.96</v>
      </c>
      <c r="N284" s="21">
        <v>965.96</v>
      </c>
      <c r="O284" s="21">
        <v>965.96</v>
      </c>
    </row>
    <row r="285" spans="1:15" ht="59.25" customHeight="1" outlineLevel="3" x14ac:dyDescent="0.25">
      <c r="A285" s="3" t="s">
        <v>339</v>
      </c>
      <c r="B285" s="8" t="s">
        <v>126</v>
      </c>
      <c r="C285" s="8" t="s">
        <v>340</v>
      </c>
      <c r="D285" s="8" t="s">
        <v>4</v>
      </c>
      <c r="E285" s="21">
        <f t="shared" ref="E285:O286" si="121">E286</f>
        <v>0</v>
      </c>
      <c r="F285" s="21">
        <f t="shared" si="121"/>
        <v>0</v>
      </c>
      <c r="G285" s="21">
        <f t="shared" si="121"/>
        <v>2000</v>
      </c>
      <c r="H285" s="21">
        <f t="shared" si="121"/>
        <v>2000</v>
      </c>
      <c r="I285" s="21">
        <f t="shared" si="121"/>
        <v>37.5</v>
      </c>
      <c r="J285" s="21">
        <f t="shared" si="121"/>
        <v>37.5</v>
      </c>
      <c r="K285" s="21">
        <f t="shared" si="121"/>
        <v>37.5</v>
      </c>
      <c r="L285" s="21">
        <f t="shared" si="121"/>
        <v>37.5</v>
      </c>
      <c r="M285" s="21">
        <f t="shared" si="121"/>
        <v>37.5</v>
      </c>
      <c r="N285" s="21">
        <f t="shared" si="121"/>
        <v>37.5</v>
      </c>
      <c r="O285" s="21">
        <f t="shared" si="121"/>
        <v>37.5</v>
      </c>
    </row>
    <row r="286" spans="1:15" ht="37.5" outlineLevel="3" x14ac:dyDescent="0.25">
      <c r="A286" s="7" t="s">
        <v>229</v>
      </c>
      <c r="B286" s="8" t="s">
        <v>126</v>
      </c>
      <c r="C286" s="8" t="s">
        <v>340</v>
      </c>
      <c r="D286" s="8" t="s">
        <v>230</v>
      </c>
      <c r="E286" s="21">
        <f t="shared" si="121"/>
        <v>0</v>
      </c>
      <c r="F286" s="21">
        <f t="shared" si="121"/>
        <v>0</v>
      </c>
      <c r="G286" s="21">
        <f t="shared" si="121"/>
        <v>2000</v>
      </c>
      <c r="H286" s="21">
        <f t="shared" si="121"/>
        <v>2000</v>
      </c>
      <c r="I286" s="21">
        <f t="shared" si="121"/>
        <v>37.5</v>
      </c>
      <c r="J286" s="21">
        <f t="shared" si="121"/>
        <v>37.5</v>
      </c>
      <c r="K286" s="21">
        <f t="shared" si="121"/>
        <v>37.5</v>
      </c>
      <c r="L286" s="21">
        <f t="shared" si="121"/>
        <v>37.5</v>
      </c>
      <c r="M286" s="21">
        <f t="shared" si="121"/>
        <v>37.5</v>
      </c>
      <c r="N286" s="21">
        <f t="shared" si="121"/>
        <v>37.5</v>
      </c>
      <c r="O286" s="21">
        <f t="shared" si="121"/>
        <v>37.5</v>
      </c>
    </row>
    <row r="287" spans="1:15" outlineLevel="3" x14ac:dyDescent="0.25">
      <c r="A287" s="7" t="s">
        <v>231</v>
      </c>
      <c r="B287" s="8" t="s">
        <v>126</v>
      </c>
      <c r="C287" s="8" t="s">
        <v>340</v>
      </c>
      <c r="D287" s="8" t="s">
        <v>232</v>
      </c>
      <c r="E287" s="21">
        <v>0</v>
      </c>
      <c r="F287" s="21">
        <v>0</v>
      </c>
      <c r="G287" s="21">
        <v>2000</v>
      </c>
      <c r="H287" s="21">
        <v>2000</v>
      </c>
      <c r="I287" s="21">
        <v>37.5</v>
      </c>
      <c r="J287" s="21">
        <v>37.5</v>
      </c>
      <c r="K287" s="21">
        <v>37.5</v>
      </c>
      <c r="L287" s="21">
        <v>37.5</v>
      </c>
      <c r="M287" s="21">
        <v>37.5</v>
      </c>
      <c r="N287" s="21">
        <v>37.5</v>
      </c>
      <c r="O287" s="21">
        <v>37.5</v>
      </c>
    </row>
    <row r="288" spans="1:15" ht="39" customHeight="1" outlineLevel="6" x14ac:dyDescent="0.25">
      <c r="A288" s="7" t="s">
        <v>243</v>
      </c>
      <c r="B288" s="8" t="s">
        <v>126</v>
      </c>
      <c r="C288" s="8" t="s">
        <v>244</v>
      </c>
      <c r="D288" s="8" t="s">
        <v>4</v>
      </c>
      <c r="E288" s="21">
        <f>E289+E291</f>
        <v>2388.8000000000002</v>
      </c>
      <c r="F288" s="21">
        <f t="shared" ref="F288:O288" si="122">F289+F291</f>
        <v>4388.8</v>
      </c>
      <c r="G288" s="21">
        <f>G289+G291</f>
        <v>2388.8000000000002</v>
      </c>
      <c r="H288" s="21">
        <f t="shared" si="122"/>
        <v>2388.8000000000002</v>
      </c>
      <c r="I288" s="21">
        <f t="shared" si="122"/>
        <v>117.482</v>
      </c>
      <c r="J288" s="21">
        <f t="shared" si="122"/>
        <v>117.482</v>
      </c>
      <c r="K288" s="21">
        <f t="shared" si="122"/>
        <v>117.482</v>
      </c>
      <c r="L288" s="21">
        <f t="shared" si="122"/>
        <v>117.482</v>
      </c>
      <c r="M288" s="21">
        <f t="shared" si="122"/>
        <v>117.482</v>
      </c>
      <c r="N288" s="21">
        <f t="shared" si="122"/>
        <v>117.482</v>
      </c>
      <c r="O288" s="21">
        <f t="shared" si="122"/>
        <v>117.482</v>
      </c>
    </row>
    <row r="289" spans="1:15" ht="37.5" outlineLevel="3" x14ac:dyDescent="0.25">
      <c r="A289" s="7" t="s">
        <v>229</v>
      </c>
      <c r="B289" s="8" t="s">
        <v>126</v>
      </c>
      <c r="C289" s="8" t="s">
        <v>244</v>
      </c>
      <c r="D289" s="8" t="s">
        <v>230</v>
      </c>
      <c r="E289" s="21">
        <f>E290</f>
        <v>0</v>
      </c>
      <c r="F289" s="21">
        <f t="shared" ref="F289:O289" si="123">F290</f>
        <v>2000</v>
      </c>
      <c r="G289" s="21">
        <f t="shared" si="123"/>
        <v>0</v>
      </c>
      <c r="H289" s="21">
        <f t="shared" si="123"/>
        <v>0</v>
      </c>
      <c r="I289" s="21">
        <f t="shared" si="123"/>
        <v>0</v>
      </c>
      <c r="J289" s="21">
        <f t="shared" si="123"/>
        <v>0</v>
      </c>
      <c r="K289" s="21">
        <f t="shared" si="123"/>
        <v>0</v>
      </c>
      <c r="L289" s="21">
        <f t="shared" si="123"/>
        <v>0</v>
      </c>
      <c r="M289" s="21">
        <f t="shared" si="123"/>
        <v>0</v>
      </c>
      <c r="N289" s="21">
        <f t="shared" si="123"/>
        <v>0</v>
      </c>
      <c r="O289" s="21">
        <f t="shared" si="123"/>
        <v>0</v>
      </c>
    </row>
    <row r="290" spans="1:15" outlineLevel="3" x14ac:dyDescent="0.25">
      <c r="A290" s="7" t="s">
        <v>231</v>
      </c>
      <c r="B290" s="8" t="s">
        <v>126</v>
      </c>
      <c r="C290" s="8" t="s">
        <v>244</v>
      </c>
      <c r="D290" s="8" t="s">
        <v>232</v>
      </c>
      <c r="E290" s="21">
        <v>0</v>
      </c>
      <c r="F290" s="21">
        <v>2000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</row>
    <row r="291" spans="1:15" ht="37.5" outlineLevel="6" x14ac:dyDescent="0.25">
      <c r="A291" s="7" t="s">
        <v>47</v>
      </c>
      <c r="B291" s="8" t="s">
        <v>126</v>
      </c>
      <c r="C291" s="8" t="s">
        <v>244</v>
      </c>
      <c r="D291" s="8" t="s">
        <v>48</v>
      </c>
      <c r="E291" s="21">
        <f t="shared" ref="E291:O291" si="124">E292</f>
        <v>2388.8000000000002</v>
      </c>
      <c r="F291" s="21">
        <f t="shared" si="124"/>
        <v>2388.8000000000002</v>
      </c>
      <c r="G291" s="21">
        <f t="shared" si="124"/>
        <v>2388.8000000000002</v>
      </c>
      <c r="H291" s="21">
        <f t="shared" si="124"/>
        <v>2388.8000000000002</v>
      </c>
      <c r="I291" s="21">
        <f t="shared" si="124"/>
        <v>117.482</v>
      </c>
      <c r="J291" s="21">
        <f t="shared" si="124"/>
        <v>117.482</v>
      </c>
      <c r="K291" s="21">
        <f t="shared" si="124"/>
        <v>117.482</v>
      </c>
      <c r="L291" s="21">
        <f t="shared" si="124"/>
        <v>117.482</v>
      </c>
      <c r="M291" s="21">
        <f t="shared" si="124"/>
        <v>117.482</v>
      </c>
      <c r="N291" s="21">
        <f t="shared" si="124"/>
        <v>117.482</v>
      </c>
      <c r="O291" s="21">
        <f t="shared" si="124"/>
        <v>117.482</v>
      </c>
    </row>
    <row r="292" spans="1:15" outlineLevel="6" x14ac:dyDescent="0.25">
      <c r="A292" s="7" t="s">
        <v>87</v>
      </c>
      <c r="B292" s="8" t="s">
        <v>126</v>
      </c>
      <c r="C292" s="8" t="s">
        <v>244</v>
      </c>
      <c r="D292" s="8" t="s">
        <v>88</v>
      </c>
      <c r="E292" s="21">
        <v>2388.8000000000002</v>
      </c>
      <c r="F292" s="21">
        <v>2388.8000000000002</v>
      </c>
      <c r="G292" s="21">
        <v>2388.8000000000002</v>
      </c>
      <c r="H292" s="21">
        <v>2388.8000000000002</v>
      </c>
      <c r="I292" s="21">
        <v>117.482</v>
      </c>
      <c r="J292" s="21">
        <v>117.482</v>
      </c>
      <c r="K292" s="21">
        <v>117.482</v>
      </c>
      <c r="L292" s="21">
        <v>117.482</v>
      </c>
      <c r="M292" s="21">
        <v>117.482</v>
      </c>
      <c r="N292" s="21">
        <v>117.482</v>
      </c>
      <c r="O292" s="21">
        <v>117.482</v>
      </c>
    </row>
    <row r="293" spans="1:15" outlineLevel="6" x14ac:dyDescent="0.25">
      <c r="A293" s="7" t="s">
        <v>236</v>
      </c>
      <c r="B293" s="8" t="s">
        <v>126</v>
      </c>
      <c r="C293" s="8" t="s">
        <v>268</v>
      </c>
      <c r="D293" s="8" t="s">
        <v>4</v>
      </c>
      <c r="E293" s="21">
        <f t="shared" ref="E293:O294" si="125">E294</f>
        <v>45</v>
      </c>
      <c r="F293" s="21">
        <f t="shared" si="125"/>
        <v>45</v>
      </c>
      <c r="G293" s="21">
        <f t="shared" si="125"/>
        <v>45</v>
      </c>
      <c r="H293" s="21">
        <f t="shared" si="125"/>
        <v>45</v>
      </c>
      <c r="I293" s="21">
        <f t="shared" si="125"/>
        <v>45</v>
      </c>
      <c r="J293" s="21">
        <f t="shared" si="125"/>
        <v>45</v>
      </c>
      <c r="K293" s="21">
        <f t="shared" si="125"/>
        <v>45</v>
      </c>
      <c r="L293" s="21">
        <f t="shared" si="125"/>
        <v>45</v>
      </c>
      <c r="M293" s="21">
        <f t="shared" si="125"/>
        <v>45</v>
      </c>
      <c r="N293" s="21">
        <f t="shared" si="125"/>
        <v>45</v>
      </c>
      <c r="O293" s="21">
        <f t="shared" si="125"/>
        <v>45</v>
      </c>
    </row>
    <row r="294" spans="1:15" ht="37.5" outlineLevel="6" x14ac:dyDescent="0.25">
      <c r="A294" s="7" t="s">
        <v>47</v>
      </c>
      <c r="B294" s="8" t="s">
        <v>126</v>
      </c>
      <c r="C294" s="8" t="s">
        <v>268</v>
      </c>
      <c r="D294" s="8" t="s">
        <v>48</v>
      </c>
      <c r="E294" s="21">
        <f t="shared" si="125"/>
        <v>45</v>
      </c>
      <c r="F294" s="21">
        <f t="shared" si="125"/>
        <v>45</v>
      </c>
      <c r="G294" s="21">
        <f t="shared" si="125"/>
        <v>45</v>
      </c>
      <c r="H294" s="21">
        <f t="shared" si="125"/>
        <v>45</v>
      </c>
      <c r="I294" s="21">
        <f t="shared" si="125"/>
        <v>45</v>
      </c>
      <c r="J294" s="21">
        <f t="shared" si="125"/>
        <v>45</v>
      </c>
      <c r="K294" s="21">
        <f t="shared" si="125"/>
        <v>45</v>
      </c>
      <c r="L294" s="21">
        <f t="shared" si="125"/>
        <v>45</v>
      </c>
      <c r="M294" s="21">
        <f t="shared" si="125"/>
        <v>45</v>
      </c>
      <c r="N294" s="21">
        <f t="shared" si="125"/>
        <v>45</v>
      </c>
      <c r="O294" s="21">
        <f t="shared" si="125"/>
        <v>45</v>
      </c>
    </row>
    <row r="295" spans="1:15" outlineLevel="6" x14ac:dyDescent="0.25">
      <c r="A295" s="7" t="s">
        <v>87</v>
      </c>
      <c r="B295" s="8" t="s">
        <v>126</v>
      </c>
      <c r="C295" s="8" t="s">
        <v>268</v>
      </c>
      <c r="D295" s="8" t="s">
        <v>88</v>
      </c>
      <c r="E295" s="21">
        <v>45</v>
      </c>
      <c r="F295" s="21">
        <v>45</v>
      </c>
      <c r="G295" s="21">
        <v>45</v>
      </c>
      <c r="H295" s="21">
        <v>45</v>
      </c>
      <c r="I295" s="21">
        <v>45</v>
      </c>
      <c r="J295" s="21">
        <v>45</v>
      </c>
      <c r="K295" s="21">
        <v>45</v>
      </c>
      <c r="L295" s="21">
        <v>45</v>
      </c>
      <c r="M295" s="21">
        <v>45</v>
      </c>
      <c r="N295" s="21">
        <v>45</v>
      </c>
      <c r="O295" s="21">
        <v>45</v>
      </c>
    </row>
    <row r="296" spans="1:15" ht="95.25" customHeight="1" outlineLevel="6" x14ac:dyDescent="0.25">
      <c r="A296" s="3" t="s">
        <v>306</v>
      </c>
      <c r="B296" s="8" t="s">
        <v>126</v>
      </c>
      <c r="C296" s="8" t="s">
        <v>325</v>
      </c>
      <c r="D296" s="8" t="s">
        <v>4</v>
      </c>
      <c r="E296" s="21">
        <f t="shared" ref="E296:O297" si="126">E297</f>
        <v>0</v>
      </c>
      <c r="F296" s="21">
        <f t="shared" si="126"/>
        <v>6000</v>
      </c>
      <c r="G296" s="21">
        <f t="shared" si="126"/>
        <v>6000</v>
      </c>
      <c r="H296" s="21">
        <f t="shared" si="126"/>
        <v>7462.5</v>
      </c>
      <c r="I296" s="21">
        <f t="shared" si="126"/>
        <v>7462.5</v>
      </c>
      <c r="J296" s="21">
        <f t="shared" si="126"/>
        <v>7462.5</v>
      </c>
      <c r="K296" s="21">
        <f t="shared" si="126"/>
        <v>7462.5</v>
      </c>
      <c r="L296" s="21">
        <f t="shared" si="126"/>
        <v>7462.5</v>
      </c>
      <c r="M296" s="21">
        <f t="shared" si="126"/>
        <v>7462.5</v>
      </c>
      <c r="N296" s="21">
        <f t="shared" si="126"/>
        <v>7462.5</v>
      </c>
      <c r="O296" s="21">
        <f t="shared" si="126"/>
        <v>7462.5</v>
      </c>
    </row>
    <row r="297" spans="1:15" ht="37.5" outlineLevel="6" x14ac:dyDescent="0.25">
      <c r="A297" s="7" t="s">
        <v>229</v>
      </c>
      <c r="B297" s="8" t="s">
        <v>126</v>
      </c>
      <c r="C297" s="8" t="s">
        <v>325</v>
      </c>
      <c r="D297" s="8" t="s">
        <v>230</v>
      </c>
      <c r="E297" s="21">
        <f t="shared" si="126"/>
        <v>0</v>
      </c>
      <c r="F297" s="21">
        <f t="shared" si="126"/>
        <v>6000</v>
      </c>
      <c r="G297" s="21">
        <f t="shared" si="126"/>
        <v>6000</v>
      </c>
      <c r="H297" s="21">
        <f t="shared" si="126"/>
        <v>7462.5</v>
      </c>
      <c r="I297" s="21">
        <f t="shared" si="126"/>
        <v>7462.5</v>
      </c>
      <c r="J297" s="21">
        <f t="shared" si="126"/>
        <v>7462.5</v>
      </c>
      <c r="K297" s="21">
        <f t="shared" si="126"/>
        <v>7462.5</v>
      </c>
      <c r="L297" s="21">
        <f t="shared" si="126"/>
        <v>7462.5</v>
      </c>
      <c r="M297" s="21">
        <f t="shared" si="126"/>
        <v>7462.5</v>
      </c>
      <c r="N297" s="21">
        <f t="shared" si="126"/>
        <v>7462.5</v>
      </c>
      <c r="O297" s="21">
        <f t="shared" si="126"/>
        <v>7462.5</v>
      </c>
    </row>
    <row r="298" spans="1:15" outlineLevel="6" x14ac:dyDescent="0.25">
      <c r="A298" s="7" t="s">
        <v>231</v>
      </c>
      <c r="B298" s="8" t="s">
        <v>126</v>
      </c>
      <c r="C298" s="8" t="s">
        <v>325</v>
      </c>
      <c r="D298" s="8" t="s">
        <v>232</v>
      </c>
      <c r="E298" s="21">
        <v>0</v>
      </c>
      <c r="F298" s="21">
        <v>6000</v>
      </c>
      <c r="G298" s="21">
        <v>6000</v>
      </c>
      <c r="H298" s="21">
        <v>7462.5</v>
      </c>
      <c r="I298" s="21">
        <v>7462.5</v>
      </c>
      <c r="J298" s="21">
        <v>7462.5</v>
      </c>
      <c r="K298" s="21">
        <v>7462.5</v>
      </c>
      <c r="L298" s="21">
        <v>7462.5</v>
      </c>
      <c r="M298" s="21">
        <v>7462.5</v>
      </c>
      <c r="N298" s="21">
        <v>7462.5</v>
      </c>
      <c r="O298" s="21">
        <v>7462.5</v>
      </c>
    </row>
    <row r="299" spans="1:15" ht="75" outlineLevel="6" x14ac:dyDescent="0.25">
      <c r="A299" s="7" t="s">
        <v>326</v>
      </c>
      <c r="B299" s="8" t="s">
        <v>126</v>
      </c>
      <c r="C299" s="8" t="s">
        <v>327</v>
      </c>
      <c r="D299" s="8" t="s">
        <v>4</v>
      </c>
      <c r="E299" s="21">
        <f t="shared" ref="E299:O300" si="127">E300</f>
        <v>0</v>
      </c>
      <c r="F299" s="21">
        <f t="shared" si="127"/>
        <v>9555.1740000000009</v>
      </c>
      <c r="G299" s="21">
        <f t="shared" si="127"/>
        <v>9555.1740000000009</v>
      </c>
      <c r="H299" s="21">
        <f t="shared" si="127"/>
        <v>11827.861999999999</v>
      </c>
      <c r="I299" s="21">
        <f t="shared" si="127"/>
        <v>11827.861999999999</v>
      </c>
      <c r="J299" s="21">
        <f t="shared" si="127"/>
        <v>11630.736999999999</v>
      </c>
      <c r="K299" s="21">
        <f t="shared" si="127"/>
        <v>11630.736999999999</v>
      </c>
      <c r="L299" s="21">
        <f t="shared" si="127"/>
        <v>11630.736999999999</v>
      </c>
      <c r="M299" s="21">
        <f t="shared" si="127"/>
        <v>11630.736999999999</v>
      </c>
      <c r="N299" s="21">
        <f t="shared" si="127"/>
        <v>11630.736999999999</v>
      </c>
      <c r="O299" s="21">
        <f t="shared" si="127"/>
        <v>11630.736999999999</v>
      </c>
    </row>
    <row r="300" spans="1:15" ht="37.5" outlineLevel="6" x14ac:dyDescent="0.25">
      <c r="A300" s="7" t="s">
        <v>47</v>
      </c>
      <c r="B300" s="8" t="s">
        <v>126</v>
      </c>
      <c r="C300" s="8" t="s">
        <v>327</v>
      </c>
      <c r="D300" s="8" t="s">
        <v>48</v>
      </c>
      <c r="E300" s="21">
        <f t="shared" si="127"/>
        <v>0</v>
      </c>
      <c r="F300" s="21">
        <f t="shared" si="127"/>
        <v>9555.1740000000009</v>
      </c>
      <c r="G300" s="21">
        <f t="shared" si="127"/>
        <v>9555.1740000000009</v>
      </c>
      <c r="H300" s="21">
        <f t="shared" si="127"/>
        <v>11827.861999999999</v>
      </c>
      <c r="I300" s="21">
        <f t="shared" si="127"/>
        <v>11827.861999999999</v>
      </c>
      <c r="J300" s="21">
        <f t="shared" si="127"/>
        <v>11630.736999999999</v>
      </c>
      <c r="K300" s="21">
        <f t="shared" si="127"/>
        <v>11630.736999999999</v>
      </c>
      <c r="L300" s="21">
        <f t="shared" si="127"/>
        <v>11630.736999999999</v>
      </c>
      <c r="M300" s="21">
        <f t="shared" si="127"/>
        <v>11630.736999999999</v>
      </c>
      <c r="N300" s="21">
        <f t="shared" si="127"/>
        <v>11630.736999999999</v>
      </c>
      <c r="O300" s="21">
        <f t="shared" si="127"/>
        <v>11630.736999999999</v>
      </c>
    </row>
    <row r="301" spans="1:15" outlineLevel="6" x14ac:dyDescent="0.25">
      <c r="A301" s="7" t="s">
        <v>87</v>
      </c>
      <c r="B301" s="8" t="s">
        <v>126</v>
      </c>
      <c r="C301" s="8" t="s">
        <v>327</v>
      </c>
      <c r="D301" s="8" t="s">
        <v>88</v>
      </c>
      <c r="E301" s="21">
        <v>0</v>
      </c>
      <c r="F301" s="21">
        <v>9555.1740000000009</v>
      </c>
      <c r="G301" s="21">
        <v>9555.1740000000009</v>
      </c>
      <c r="H301" s="21">
        <v>11827.861999999999</v>
      </c>
      <c r="I301" s="21">
        <v>11827.861999999999</v>
      </c>
      <c r="J301" s="21">
        <v>11630.736999999999</v>
      </c>
      <c r="K301" s="21">
        <v>11630.736999999999</v>
      </c>
      <c r="L301" s="21">
        <v>11630.736999999999</v>
      </c>
      <c r="M301" s="21">
        <v>11630.736999999999</v>
      </c>
      <c r="N301" s="21">
        <v>11630.736999999999</v>
      </c>
      <c r="O301" s="21">
        <v>11630.736999999999</v>
      </c>
    </row>
    <row r="302" spans="1:15" outlineLevel="1" x14ac:dyDescent="0.25">
      <c r="A302" s="7" t="s">
        <v>84</v>
      </c>
      <c r="B302" s="8" t="s">
        <v>85</v>
      </c>
      <c r="C302" s="8" t="s">
        <v>144</v>
      </c>
      <c r="D302" s="8" t="s">
        <v>4</v>
      </c>
      <c r="E302" s="21">
        <f t="shared" ref="E302:O303" si="128">E303</f>
        <v>295422.45400000003</v>
      </c>
      <c r="F302" s="21">
        <f t="shared" si="128"/>
        <v>312871.68000000005</v>
      </c>
      <c r="G302" s="21">
        <f t="shared" si="128"/>
        <v>312871.68000000005</v>
      </c>
      <c r="H302" s="21">
        <f t="shared" si="128"/>
        <v>313033.99800000008</v>
      </c>
      <c r="I302" s="21">
        <f t="shared" si="128"/>
        <v>317504.05600000004</v>
      </c>
      <c r="J302" s="21">
        <f t="shared" si="128"/>
        <v>319462.71100000007</v>
      </c>
      <c r="K302" s="21">
        <f t="shared" si="128"/>
        <v>322331.53600000002</v>
      </c>
      <c r="L302" s="21">
        <f t="shared" si="128"/>
        <v>320489.04500000004</v>
      </c>
      <c r="M302" s="21">
        <f t="shared" si="128"/>
        <v>322808.44499999995</v>
      </c>
      <c r="N302" s="21">
        <f t="shared" si="128"/>
        <v>322402.14499999996</v>
      </c>
      <c r="O302" s="21">
        <f t="shared" si="128"/>
        <v>322722.14499999996</v>
      </c>
    </row>
    <row r="303" spans="1:15" ht="37.5" outlineLevel="2" x14ac:dyDescent="0.25">
      <c r="A303" s="7" t="s">
        <v>285</v>
      </c>
      <c r="B303" s="8" t="s">
        <v>85</v>
      </c>
      <c r="C303" s="8" t="s">
        <v>172</v>
      </c>
      <c r="D303" s="8" t="s">
        <v>4</v>
      </c>
      <c r="E303" s="21">
        <f t="shared" si="128"/>
        <v>295422.45400000003</v>
      </c>
      <c r="F303" s="21">
        <f t="shared" si="128"/>
        <v>312871.68000000005</v>
      </c>
      <c r="G303" s="21">
        <f t="shared" si="128"/>
        <v>312871.68000000005</v>
      </c>
      <c r="H303" s="21">
        <f t="shared" si="128"/>
        <v>313033.99800000008</v>
      </c>
      <c r="I303" s="21">
        <f t="shared" si="128"/>
        <v>317504.05600000004</v>
      </c>
      <c r="J303" s="21">
        <f t="shared" si="128"/>
        <v>319462.71100000007</v>
      </c>
      <c r="K303" s="21">
        <f t="shared" si="128"/>
        <v>322331.53600000002</v>
      </c>
      <c r="L303" s="21">
        <f t="shared" si="128"/>
        <v>320489.04500000004</v>
      </c>
      <c r="M303" s="21">
        <f t="shared" si="128"/>
        <v>322808.44499999995</v>
      </c>
      <c r="N303" s="21">
        <f t="shared" si="128"/>
        <v>322402.14499999996</v>
      </c>
      <c r="O303" s="21">
        <f t="shared" si="128"/>
        <v>322722.14499999996</v>
      </c>
    </row>
    <row r="304" spans="1:15" ht="37.5" outlineLevel="3" x14ac:dyDescent="0.25">
      <c r="A304" s="7" t="s">
        <v>283</v>
      </c>
      <c r="B304" s="8" t="s">
        <v>85</v>
      </c>
      <c r="C304" s="8" t="s">
        <v>184</v>
      </c>
      <c r="D304" s="8" t="s">
        <v>4</v>
      </c>
      <c r="E304" s="21">
        <f>+E305+E323+E308+E311++E326+E314+E317+E320</f>
        <v>295422.45400000003</v>
      </c>
      <c r="F304" s="21">
        <f t="shared" ref="F304:M304" si="129">+F305+F323+F308+F311++F326+F314+F317+F320</f>
        <v>312871.68000000005</v>
      </c>
      <c r="G304" s="21">
        <f t="shared" si="129"/>
        <v>312871.68000000005</v>
      </c>
      <c r="H304" s="21">
        <f t="shared" si="129"/>
        <v>313033.99800000008</v>
      </c>
      <c r="I304" s="21">
        <f t="shared" si="129"/>
        <v>317504.05600000004</v>
      </c>
      <c r="J304" s="21">
        <f t="shared" si="129"/>
        <v>319462.71100000007</v>
      </c>
      <c r="K304" s="21">
        <f t="shared" si="129"/>
        <v>322331.53600000002</v>
      </c>
      <c r="L304" s="21">
        <f t="shared" si="129"/>
        <v>320489.04500000004</v>
      </c>
      <c r="M304" s="21">
        <f t="shared" si="129"/>
        <v>322808.44499999995</v>
      </c>
      <c r="N304" s="21">
        <f>+N305+N323+N308+N311++N326+N314+N317+N320</f>
        <v>322402.14499999996</v>
      </c>
      <c r="O304" s="21">
        <f>+O305+O323+O308+O311++O326+O314+O317+O320</f>
        <v>322722.14499999996</v>
      </c>
    </row>
    <row r="305" spans="1:15" ht="37.5" outlineLevel="4" x14ac:dyDescent="0.25">
      <c r="A305" s="7" t="s">
        <v>129</v>
      </c>
      <c r="B305" s="8" t="s">
        <v>85</v>
      </c>
      <c r="C305" s="8" t="s">
        <v>185</v>
      </c>
      <c r="D305" s="8" t="s">
        <v>4</v>
      </c>
      <c r="E305" s="21">
        <f t="shared" ref="E305:O306" si="130">E306</f>
        <v>72280.964000000007</v>
      </c>
      <c r="F305" s="21">
        <f t="shared" si="130"/>
        <v>80420.945000000007</v>
      </c>
      <c r="G305" s="21">
        <f t="shared" si="130"/>
        <v>80420.945000000007</v>
      </c>
      <c r="H305" s="21">
        <f t="shared" si="130"/>
        <v>80420.945000000007</v>
      </c>
      <c r="I305" s="21">
        <f t="shared" si="130"/>
        <v>80643.945000000007</v>
      </c>
      <c r="J305" s="21">
        <f t="shared" si="130"/>
        <v>80643.945000000007</v>
      </c>
      <c r="K305" s="21">
        <f t="shared" si="130"/>
        <v>81293.945000000007</v>
      </c>
      <c r="L305" s="21">
        <f t="shared" si="130"/>
        <v>79663.754000000001</v>
      </c>
      <c r="M305" s="21">
        <f t="shared" si="130"/>
        <v>82329.354000000007</v>
      </c>
      <c r="N305" s="21">
        <f t="shared" si="130"/>
        <v>81762.354000000007</v>
      </c>
      <c r="O305" s="21">
        <f t="shared" si="130"/>
        <v>82082.354000000007</v>
      </c>
    </row>
    <row r="306" spans="1:15" ht="37.5" outlineLevel="5" x14ac:dyDescent="0.25">
      <c r="A306" s="7" t="s">
        <v>47</v>
      </c>
      <c r="B306" s="8" t="s">
        <v>85</v>
      </c>
      <c r="C306" s="8" t="s">
        <v>185</v>
      </c>
      <c r="D306" s="8" t="s">
        <v>48</v>
      </c>
      <c r="E306" s="21">
        <f t="shared" si="130"/>
        <v>72280.964000000007</v>
      </c>
      <c r="F306" s="21">
        <f t="shared" si="130"/>
        <v>80420.945000000007</v>
      </c>
      <c r="G306" s="21">
        <f t="shared" si="130"/>
        <v>80420.945000000007</v>
      </c>
      <c r="H306" s="21">
        <f t="shared" si="130"/>
        <v>80420.945000000007</v>
      </c>
      <c r="I306" s="21">
        <f t="shared" si="130"/>
        <v>80643.945000000007</v>
      </c>
      <c r="J306" s="21">
        <f t="shared" si="130"/>
        <v>80643.945000000007</v>
      </c>
      <c r="K306" s="21">
        <f t="shared" si="130"/>
        <v>81293.945000000007</v>
      </c>
      <c r="L306" s="21">
        <f t="shared" si="130"/>
        <v>79663.754000000001</v>
      </c>
      <c r="M306" s="21">
        <f t="shared" si="130"/>
        <v>82329.354000000007</v>
      </c>
      <c r="N306" s="21">
        <f t="shared" si="130"/>
        <v>81762.354000000007</v>
      </c>
      <c r="O306" s="21">
        <f t="shared" si="130"/>
        <v>82082.354000000007</v>
      </c>
    </row>
    <row r="307" spans="1:15" outlineLevel="6" x14ac:dyDescent="0.25">
      <c r="A307" s="7" t="s">
        <v>87</v>
      </c>
      <c r="B307" s="8" t="s">
        <v>85</v>
      </c>
      <c r="C307" s="8" t="s">
        <v>185</v>
      </c>
      <c r="D307" s="8" t="s">
        <v>88</v>
      </c>
      <c r="E307" s="21">
        <v>72280.964000000007</v>
      </c>
      <c r="F307" s="21">
        <v>80420.945000000007</v>
      </c>
      <c r="G307" s="21">
        <v>80420.945000000007</v>
      </c>
      <c r="H307" s="21">
        <v>80420.945000000007</v>
      </c>
      <c r="I307" s="21">
        <v>80643.945000000007</v>
      </c>
      <c r="J307" s="21">
        <v>80643.945000000007</v>
      </c>
      <c r="K307" s="21">
        <v>81293.945000000007</v>
      </c>
      <c r="L307" s="21">
        <v>79663.754000000001</v>
      </c>
      <c r="M307" s="21">
        <v>82329.354000000007</v>
      </c>
      <c r="N307" s="21">
        <v>81762.354000000007</v>
      </c>
      <c r="O307" s="21">
        <v>82082.354000000007</v>
      </c>
    </row>
    <row r="308" spans="1:15" ht="93.75" customHeight="1" outlineLevel="4" x14ac:dyDescent="0.25">
      <c r="A308" s="3" t="s">
        <v>249</v>
      </c>
      <c r="B308" s="8" t="s">
        <v>85</v>
      </c>
      <c r="C308" s="8" t="s">
        <v>186</v>
      </c>
      <c r="D308" s="8" t="s">
        <v>4</v>
      </c>
      <c r="E308" s="21">
        <f t="shared" ref="E308:O309" si="131">E309</f>
        <v>219246.19</v>
      </c>
      <c r="F308" s="21">
        <f t="shared" si="131"/>
        <v>217508</v>
      </c>
      <c r="G308" s="21">
        <f t="shared" si="131"/>
        <v>217508</v>
      </c>
      <c r="H308" s="21">
        <f t="shared" si="131"/>
        <v>217508</v>
      </c>
      <c r="I308" s="21">
        <f t="shared" si="131"/>
        <v>217508</v>
      </c>
      <c r="J308" s="21">
        <f t="shared" si="131"/>
        <v>217508</v>
      </c>
      <c r="K308" s="21">
        <f t="shared" si="131"/>
        <v>217508</v>
      </c>
      <c r="L308" s="21">
        <f t="shared" si="131"/>
        <v>217508</v>
      </c>
      <c r="M308" s="21">
        <f t="shared" si="131"/>
        <v>217508</v>
      </c>
      <c r="N308" s="21">
        <f t="shared" si="131"/>
        <v>217508</v>
      </c>
      <c r="O308" s="21">
        <f t="shared" si="131"/>
        <v>217508</v>
      </c>
    </row>
    <row r="309" spans="1:15" ht="37.5" outlineLevel="5" x14ac:dyDescent="0.25">
      <c r="A309" s="7" t="s">
        <v>47</v>
      </c>
      <c r="B309" s="8" t="s">
        <v>85</v>
      </c>
      <c r="C309" s="8" t="s">
        <v>186</v>
      </c>
      <c r="D309" s="8" t="s">
        <v>48</v>
      </c>
      <c r="E309" s="21">
        <f t="shared" si="131"/>
        <v>219246.19</v>
      </c>
      <c r="F309" s="21">
        <f t="shared" si="131"/>
        <v>217508</v>
      </c>
      <c r="G309" s="21">
        <f t="shared" si="131"/>
        <v>217508</v>
      </c>
      <c r="H309" s="21">
        <f t="shared" si="131"/>
        <v>217508</v>
      </c>
      <c r="I309" s="21">
        <f t="shared" si="131"/>
        <v>217508</v>
      </c>
      <c r="J309" s="21">
        <f t="shared" si="131"/>
        <v>217508</v>
      </c>
      <c r="K309" s="21">
        <f t="shared" si="131"/>
        <v>217508</v>
      </c>
      <c r="L309" s="21">
        <f t="shared" si="131"/>
        <v>217508</v>
      </c>
      <c r="M309" s="21">
        <f t="shared" si="131"/>
        <v>217508</v>
      </c>
      <c r="N309" s="21">
        <f t="shared" si="131"/>
        <v>217508</v>
      </c>
      <c r="O309" s="21">
        <f t="shared" si="131"/>
        <v>217508</v>
      </c>
    </row>
    <row r="310" spans="1:15" outlineLevel="6" x14ac:dyDescent="0.25">
      <c r="A310" s="7" t="s">
        <v>87</v>
      </c>
      <c r="B310" s="8" t="s">
        <v>85</v>
      </c>
      <c r="C310" s="8" t="s">
        <v>186</v>
      </c>
      <c r="D310" s="8" t="s">
        <v>88</v>
      </c>
      <c r="E310" s="21">
        <v>219246.19</v>
      </c>
      <c r="F310" s="21">
        <v>217508</v>
      </c>
      <c r="G310" s="21">
        <v>217508</v>
      </c>
      <c r="H310" s="21">
        <v>217508</v>
      </c>
      <c r="I310" s="21">
        <v>217508</v>
      </c>
      <c r="J310" s="21">
        <v>217508</v>
      </c>
      <c r="K310" s="21">
        <v>217508</v>
      </c>
      <c r="L310" s="21">
        <v>217508</v>
      </c>
      <c r="M310" s="21">
        <v>217508</v>
      </c>
      <c r="N310" s="21">
        <v>217508</v>
      </c>
      <c r="O310" s="21">
        <v>217508</v>
      </c>
    </row>
    <row r="311" spans="1:15" ht="18.75" customHeight="1" outlineLevel="6" x14ac:dyDescent="0.25">
      <c r="A311" s="7" t="s">
        <v>234</v>
      </c>
      <c r="B311" s="8" t="s">
        <v>85</v>
      </c>
      <c r="C311" s="8" t="s">
        <v>235</v>
      </c>
      <c r="D311" s="8" t="s">
        <v>4</v>
      </c>
      <c r="E311" s="21">
        <f t="shared" ref="E311:O312" si="132">E312</f>
        <v>111.2</v>
      </c>
      <c r="F311" s="21">
        <f t="shared" si="132"/>
        <v>171.2</v>
      </c>
      <c r="G311" s="21">
        <f t="shared" si="132"/>
        <v>171.2</v>
      </c>
      <c r="H311" s="21">
        <f t="shared" si="132"/>
        <v>171.2</v>
      </c>
      <c r="I311" s="21">
        <f t="shared" si="132"/>
        <v>31.2</v>
      </c>
      <c r="J311" s="21">
        <f t="shared" si="132"/>
        <v>31.2</v>
      </c>
      <c r="K311" s="21">
        <f t="shared" si="132"/>
        <v>31.2</v>
      </c>
      <c r="L311" s="21">
        <f t="shared" si="132"/>
        <v>31.2</v>
      </c>
      <c r="M311" s="21">
        <f t="shared" si="132"/>
        <v>45.1</v>
      </c>
      <c r="N311" s="21">
        <f t="shared" si="132"/>
        <v>45.1</v>
      </c>
      <c r="O311" s="21">
        <f t="shared" si="132"/>
        <v>45.1</v>
      </c>
    </row>
    <row r="312" spans="1:15" ht="37.5" outlineLevel="6" x14ac:dyDescent="0.25">
      <c r="A312" s="7" t="s">
        <v>47</v>
      </c>
      <c r="B312" s="8" t="s">
        <v>85</v>
      </c>
      <c r="C312" s="8" t="s">
        <v>235</v>
      </c>
      <c r="D312" s="8" t="s">
        <v>48</v>
      </c>
      <c r="E312" s="21">
        <f t="shared" si="132"/>
        <v>111.2</v>
      </c>
      <c r="F312" s="21">
        <f t="shared" si="132"/>
        <v>171.2</v>
      </c>
      <c r="G312" s="21">
        <f t="shared" si="132"/>
        <v>171.2</v>
      </c>
      <c r="H312" s="21">
        <f t="shared" si="132"/>
        <v>171.2</v>
      </c>
      <c r="I312" s="21">
        <f t="shared" si="132"/>
        <v>31.2</v>
      </c>
      <c r="J312" s="21">
        <f t="shared" si="132"/>
        <v>31.2</v>
      </c>
      <c r="K312" s="21">
        <f t="shared" si="132"/>
        <v>31.2</v>
      </c>
      <c r="L312" s="21">
        <f t="shared" si="132"/>
        <v>31.2</v>
      </c>
      <c r="M312" s="21">
        <f t="shared" si="132"/>
        <v>45.1</v>
      </c>
      <c r="N312" s="21">
        <f t="shared" si="132"/>
        <v>45.1</v>
      </c>
      <c r="O312" s="21">
        <f t="shared" si="132"/>
        <v>45.1</v>
      </c>
    </row>
    <row r="313" spans="1:15" outlineLevel="6" x14ac:dyDescent="0.25">
      <c r="A313" s="7" t="s">
        <v>87</v>
      </c>
      <c r="B313" s="8" t="s">
        <v>85</v>
      </c>
      <c r="C313" s="8" t="s">
        <v>235</v>
      </c>
      <c r="D313" s="8" t="s">
        <v>88</v>
      </c>
      <c r="E313" s="21">
        <v>111.2</v>
      </c>
      <c r="F313" s="21">
        <v>171.2</v>
      </c>
      <c r="G313" s="21">
        <v>171.2</v>
      </c>
      <c r="H313" s="21">
        <v>171.2</v>
      </c>
      <c r="I313" s="21">
        <v>31.2</v>
      </c>
      <c r="J313" s="21">
        <v>31.2</v>
      </c>
      <c r="K313" s="21">
        <v>31.2</v>
      </c>
      <c r="L313" s="21">
        <v>31.2</v>
      </c>
      <c r="M313" s="21">
        <v>45.1</v>
      </c>
      <c r="N313" s="21">
        <v>45.1</v>
      </c>
      <c r="O313" s="21">
        <v>45.1</v>
      </c>
    </row>
    <row r="314" spans="1:15" outlineLevel="6" x14ac:dyDescent="0.25">
      <c r="A314" s="7" t="s">
        <v>236</v>
      </c>
      <c r="B314" s="8" t="s">
        <v>85</v>
      </c>
      <c r="C314" s="8" t="s">
        <v>237</v>
      </c>
      <c r="D314" s="8" t="s">
        <v>4</v>
      </c>
      <c r="E314" s="21">
        <f t="shared" ref="E314:O315" si="133">E315</f>
        <v>301.39999999999998</v>
      </c>
      <c r="F314" s="21">
        <f t="shared" si="133"/>
        <v>301.39999999999998</v>
      </c>
      <c r="G314" s="21">
        <f t="shared" si="133"/>
        <v>301.39999999999998</v>
      </c>
      <c r="H314" s="21">
        <f t="shared" si="133"/>
        <v>301.39999999999998</v>
      </c>
      <c r="I314" s="21">
        <f t="shared" si="133"/>
        <v>4688.4579999999996</v>
      </c>
      <c r="J314" s="21">
        <f t="shared" si="133"/>
        <v>301.39999999999998</v>
      </c>
      <c r="K314" s="21">
        <f t="shared" si="133"/>
        <v>301.39999999999998</v>
      </c>
      <c r="L314" s="21">
        <f t="shared" si="133"/>
        <v>301.39999999999998</v>
      </c>
      <c r="M314" s="21">
        <f t="shared" si="133"/>
        <v>301.39999999999998</v>
      </c>
      <c r="N314" s="21">
        <f t="shared" si="133"/>
        <v>287</v>
      </c>
      <c r="O314" s="21">
        <f t="shared" si="133"/>
        <v>287</v>
      </c>
    </row>
    <row r="315" spans="1:15" ht="37.5" outlineLevel="6" x14ac:dyDescent="0.25">
      <c r="A315" s="7" t="s">
        <v>47</v>
      </c>
      <c r="B315" s="8" t="s">
        <v>85</v>
      </c>
      <c r="C315" s="8" t="s">
        <v>237</v>
      </c>
      <c r="D315" s="8" t="s">
        <v>48</v>
      </c>
      <c r="E315" s="21">
        <f t="shared" si="133"/>
        <v>301.39999999999998</v>
      </c>
      <c r="F315" s="21">
        <f t="shared" si="133"/>
        <v>301.39999999999998</v>
      </c>
      <c r="G315" s="21">
        <f t="shared" si="133"/>
        <v>301.39999999999998</v>
      </c>
      <c r="H315" s="21">
        <f t="shared" si="133"/>
        <v>301.39999999999998</v>
      </c>
      <c r="I315" s="21">
        <f t="shared" si="133"/>
        <v>4688.4579999999996</v>
      </c>
      <c r="J315" s="21">
        <f t="shared" si="133"/>
        <v>301.39999999999998</v>
      </c>
      <c r="K315" s="21">
        <f t="shared" si="133"/>
        <v>301.39999999999998</v>
      </c>
      <c r="L315" s="21">
        <f t="shared" si="133"/>
        <v>301.39999999999998</v>
      </c>
      <c r="M315" s="21">
        <f t="shared" si="133"/>
        <v>301.39999999999998</v>
      </c>
      <c r="N315" s="21">
        <f t="shared" si="133"/>
        <v>287</v>
      </c>
      <c r="O315" s="21">
        <f t="shared" si="133"/>
        <v>287</v>
      </c>
    </row>
    <row r="316" spans="1:15" outlineLevel="6" x14ac:dyDescent="0.25">
      <c r="A316" s="7" t="s">
        <v>87</v>
      </c>
      <c r="B316" s="8" t="s">
        <v>85</v>
      </c>
      <c r="C316" s="8" t="s">
        <v>237</v>
      </c>
      <c r="D316" s="8" t="s">
        <v>88</v>
      </c>
      <c r="E316" s="21">
        <v>301.39999999999998</v>
      </c>
      <c r="F316" s="21">
        <v>301.39999999999998</v>
      </c>
      <c r="G316" s="21">
        <v>301.39999999999998</v>
      </c>
      <c r="H316" s="21">
        <v>301.39999999999998</v>
      </c>
      <c r="I316" s="21">
        <v>4688.4579999999996</v>
      </c>
      <c r="J316" s="21">
        <v>301.39999999999998</v>
      </c>
      <c r="K316" s="21">
        <v>301.39999999999998</v>
      </c>
      <c r="L316" s="21">
        <v>301.39999999999998</v>
      </c>
      <c r="M316" s="21">
        <v>301.39999999999998</v>
      </c>
      <c r="N316" s="21">
        <v>287</v>
      </c>
      <c r="O316" s="21">
        <v>287</v>
      </c>
    </row>
    <row r="317" spans="1:15" outlineLevel="6" x14ac:dyDescent="0.25">
      <c r="A317" s="29" t="s">
        <v>369</v>
      </c>
      <c r="B317" s="8" t="s">
        <v>85</v>
      </c>
      <c r="C317" s="8" t="s">
        <v>370</v>
      </c>
      <c r="D317" s="8" t="s">
        <v>4</v>
      </c>
      <c r="E317" s="21">
        <f t="shared" ref="E317:O318" si="134">E318</f>
        <v>0</v>
      </c>
      <c r="F317" s="21">
        <f t="shared" si="134"/>
        <v>0</v>
      </c>
      <c r="G317" s="21">
        <f t="shared" si="134"/>
        <v>0</v>
      </c>
      <c r="H317" s="21">
        <f t="shared" si="134"/>
        <v>0</v>
      </c>
      <c r="I317" s="21">
        <f t="shared" si="134"/>
        <v>0</v>
      </c>
      <c r="J317" s="21">
        <f t="shared" si="134"/>
        <v>4387.058</v>
      </c>
      <c r="K317" s="21">
        <f t="shared" si="134"/>
        <v>4387.058</v>
      </c>
      <c r="L317" s="21">
        <f t="shared" si="134"/>
        <v>4387.058</v>
      </c>
      <c r="M317" s="21">
        <f t="shared" si="134"/>
        <v>4026.9580000000001</v>
      </c>
      <c r="N317" s="21">
        <f t="shared" si="134"/>
        <v>4202.058</v>
      </c>
      <c r="O317" s="21">
        <f t="shared" si="134"/>
        <v>4202.058</v>
      </c>
    </row>
    <row r="318" spans="1:15" ht="37.5" outlineLevel="6" x14ac:dyDescent="0.25">
      <c r="A318" s="7" t="s">
        <v>47</v>
      </c>
      <c r="B318" s="8" t="s">
        <v>85</v>
      </c>
      <c r="C318" s="8" t="s">
        <v>370</v>
      </c>
      <c r="D318" s="8" t="s">
        <v>48</v>
      </c>
      <c r="E318" s="21">
        <f t="shared" si="134"/>
        <v>0</v>
      </c>
      <c r="F318" s="21">
        <f t="shared" si="134"/>
        <v>0</v>
      </c>
      <c r="G318" s="21">
        <f t="shared" si="134"/>
        <v>0</v>
      </c>
      <c r="H318" s="21">
        <f t="shared" si="134"/>
        <v>0</v>
      </c>
      <c r="I318" s="21">
        <f t="shared" si="134"/>
        <v>0</v>
      </c>
      <c r="J318" s="21">
        <f t="shared" si="134"/>
        <v>4387.058</v>
      </c>
      <c r="K318" s="21">
        <f t="shared" si="134"/>
        <v>4387.058</v>
      </c>
      <c r="L318" s="21">
        <f t="shared" si="134"/>
        <v>4387.058</v>
      </c>
      <c r="M318" s="21">
        <f t="shared" si="134"/>
        <v>4026.9580000000001</v>
      </c>
      <c r="N318" s="21">
        <f t="shared" si="134"/>
        <v>4202.058</v>
      </c>
      <c r="O318" s="21">
        <f t="shared" si="134"/>
        <v>4202.058</v>
      </c>
    </row>
    <row r="319" spans="1:15" outlineLevel="6" x14ac:dyDescent="0.25">
      <c r="A319" s="7" t="s">
        <v>87</v>
      </c>
      <c r="B319" s="8" t="s">
        <v>85</v>
      </c>
      <c r="C319" s="8" t="s">
        <v>370</v>
      </c>
      <c r="D319" s="8" t="s">
        <v>88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4387.058</v>
      </c>
      <c r="K319" s="21">
        <v>4387.058</v>
      </c>
      <c r="L319" s="21">
        <v>4387.058</v>
      </c>
      <c r="M319" s="21">
        <v>4026.9580000000001</v>
      </c>
      <c r="N319" s="21">
        <v>4202.058</v>
      </c>
      <c r="O319" s="21">
        <v>4202.058</v>
      </c>
    </row>
    <row r="320" spans="1:15" ht="42.75" customHeight="1" outlineLevel="6" x14ac:dyDescent="0.25">
      <c r="A320" s="10" t="s">
        <v>328</v>
      </c>
      <c r="B320" s="8" t="s">
        <v>85</v>
      </c>
      <c r="C320" s="8" t="s">
        <v>329</v>
      </c>
      <c r="D320" s="8" t="s">
        <v>4</v>
      </c>
      <c r="E320" s="21">
        <f t="shared" ref="E320:O321" si="135">E321</f>
        <v>0</v>
      </c>
      <c r="F320" s="21">
        <f t="shared" si="135"/>
        <v>683.44600000000003</v>
      </c>
      <c r="G320" s="21">
        <f t="shared" si="135"/>
        <v>683.44600000000003</v>
      </c>
      <c r="H320" s="21">
        <f t="shared" si="135"/>
        <v>845.76400000000001</v>
      </c>
      <c r="I320" s="21">
        <f t="shared" si="135"/>
        <v>845.76400000000001</v>
      </c>
      <c r="J320" s="21">
        <f t="shared" si="135"/>
        <v>2804.4189999999999</v>
      </c>
      <c r="K320" s="21">
        <f t="shared" si="135"/>
        <v>2804.4189999999999</v>
      </c>
      <c r="L320" s="21">
        <f t="shared" si="135"/>
        <v>2804.4189999999999</v>
      </c>
      <c r="M320" s="21">
        <f t="shared" si="135"/>
        <v>2804.4189999999999</v>
      </c>
      <c r="N320" s="21">
        <f t="shared" si="135"/>
        <v>2804.4189999999999</v>
      </c>
      <c r="O320" s="21">
        <f t="shared" si="135"/>
        <v>2804.4189999999999</v>
      </c>
    </row>
    <row r="321" spans="1:15" ht="37.5" outlineLevel="6" x14ac:dyDescent="0.25">
      <c r="A321" s="7" t="s">
        <v>47</v>
      </c>
      <c r="B321" s="8" t="s">
        <v>85</v>
      </c>
      <c r="C321" s="8" t="s">
        <v>329</v>
      </c>
      <c r="D321" s="8" t="s">
        <v>48</v>
      </c>
      <c r="E321" s="21">
        <f t="shared" si="135"/>
        <v>0</v>
      </c>
      <c r="F321" s="21">
        <f t="shared" si="135"/>
        <v>683.44600000000003</v>
      </c>
      <c r="G321" s="21">
        <f t="shared" si="135"/>
        <v>683.44600000000003</v>
      </c>
      <c r="H321" s="21">
        <f t="shared" si="135"/>
        <v>845.76400000000001</v>
      </c>
      <c r="I321" s="21">
        <f t="shared" si="135"/>
        <v>845.76400000000001</v>
      </c>
      <c r="J321" s="21">
        <f t="shared" si="135"/>
        <v>2804.4189999999999</v>
      </c>
      <c r="K321" s="21">
        <f t="shared" si="135"/>
        <v>2804.4189999999999</v>
      </c>
      <c r="L321" s="21">
        <f t="shared" si="135"/>
        <v>2804.4189999999999</v>
      </c>
      <c r="M321" s="21">
        <f t="shared" si="135"/>
        <v>2804.4189999999999</v>
      </c>
      <c r="N321" s="21">
        <f t="shared" si="135"/>
        <v>2804.4189999999999</v>
      </c>
      <c r="O321" s="21">
        <f t="shared" si="135"/>
        <v>2804.4189999999999</v>
      </c>
    </row>
    <row r="322" spans="1:15" outlineLevel="6" x14ac:dyDescent="0.25">
      <c r="A322" s="7" t="s">
        <v>87</v>
      </c>
      <c r="B322" s="8" t="s">
        <v>85</v>
      </c>
      <c r="C322" s="8" t="s">
        <v>329</v>
      </c>
      <c r="D322" s="8" t="s">
        <v>88</v>
      </c>
      <c r="E322" s="21">
        <v>0</v>
      </c>
      <c r="F322" s="21">
        <v>683.44600000000003</v>
      </c>
      <c r="G322" s="21">
        <v>683.44600000000003</v>
      </c>
      <c r="H322" s="21">
        <v>845.76400000000001</v>
      </c>
      <c r="I322" s="21">
        <v>845.76400000000001</v>
      </c>
      <c r="J322" s="21">
        <v>2804.4189999999999</v>
      </c>
      <c r="K322" s="21">
        <v>2804.4189999999999</v>
      </c>
      <c r="L322" s="21">
        <v>2804.4189999999999</v>
      </c>
      <c r="M322" s="21">
        <v>2804.4189999999999</v>
      </c>
      <c r="N322" s="21">
        <v>2804.4189999999999</v>
      </c>
      <c r="O322" s="21">
        <v>2804.4189999999999</v>
      </c>
    </row>
    <row r="323" spans="1:15" ht="54.75" customHeight="1" outlineLevel="4" x14ac:dyDescent="0.25">
      <c r="A323" s="10" t="s">
        <v>330</v>
      </c>
      <c r="B323" s="8" t="s">
        <v>85</v>
      </c>
      <c r="C323" s="8" t="s">
        <v>331</v>
      </c>
      <c r="D323" s="8" t="s">
        <v>4</v>
      </c>
      <c r="E323" s="21">
        <f t="shared" ref="E323:O324" si="136">E324</f>
        <v>3317</v>
      </c>
      <c r="F323" s="21">
        <f t="shared" si="136"/>
        <v>13013.745999999999</v>
      </c>
      <c r="G323" s="21">
        <f t="shared" si="136"/>
        <v>13013.745999999999</v>
      </c>
      <c r="H323" s="21">
        <f t="shared" si="136"/>
        <v>13013.745999999999</v>
      </c>
      <c r="I323" s="21">
        <f t="shared" si="136"/>
        <v>13013.745999999999</v>
      </c>
      <c r="J323" s="21">
        <f t="shared" si="136"/>
        <v>13013.745999999999</v>
      </c>
      <c r="K323" s="21">
        <f t="shared" si="136"/>
        <v>13013.745999999999</v>
      </c>
      <c r="L323" s="21">
        <f t="shared" si="136"/>
        <v>13013.745999999999</v>
      </c>
      <c r="M323" s="21">
        <f t="shared" si="136"/>
        <v>13013.745999999999</v>
      </c>
      <c r="N323" s="21">
        <f t="shared" si="136"/>
        <v>13013.745999999999</v>
      </c>
      <c r="O323" s="21">
        <f t="shared" si="136"/>
        <v>13013.745999999999</v>
      </c>
    </row>
    <row r="324" spans="1:15" ht="37.5" outlineLevel="5" x14ac:dyDescent="0.25">
      <c r="A324" s="7" t="s">
        <v>47</v>
      </c>
      <c r="B324" s="8" t="s">
        <v>85</v>
      </c>
      <c r="C324" s="8" t="s">
        <v>331</v>
      </c>
      <c r="D324" s="8" t="s">
        <v>48</v>
      </c>
      <c r="E324" s="21">
        <f t="shared" si="136"/>
        <v>3317</v>
      </c>
      <c r="F324" s="21">
        <f t="shared" si="136"/>
        <v>13013.745999999999</v>
      </c>
      <c r="G324" s="21">
        <f t="shared" si="136"/>
        <v>13013.745999999999</v>
      </c>
      <c r="H324" s="21">
        <f t="shared" si="136"/>
        <v>13013.745999999999</v>
      </c>
      <c r="I324" s="21">
        <f t="shared" si="136"/>
        <v>13013.745999999999</v>
      </c>
      <c r="J324" s="21">
        <f t="shared" si="136"/>
        <v>13013.745999999999</v>
      </c>
      <c r="K324" s="21">
        <f t="shared" si="136"/>
        <v>13013.745999999999</v>
      </c>
      <c r="L324" s="21">
        <f t="shared" si="136"/>
        <v>13013.745999999999</v>
      </c>
      <c r="M324" s="21">
        <f t="shared" si="136"/>
        <v>13013.745999999999</v>
      </c>
      <c r="N324" s="21">
        <f t="shared" si="136"/>
        <v>13013.745999999999</v>
      </c>
      <c r="O324" s="21">
        <f t="shared" si="136"/>
        <v>13013.745999999999</v>
      </c>
    </row>
    <row r="325" spans="1:15" outlineLevel="6" x14ac:dyDescent="0.25">
      <c r="A325" s="7" t="s">
        <v>87</v>
      </c>
      <c r="B325" s="8" t="s">
        <v>85</v>
      </c>
      <c r="C325" s="8" t="s">
        <v>331</v>
      </c>
      <c r="D325" s="8" t="s">
        <v>88</v>
      </c>
      <c r="E325" s="21">
        <v>3317</v>
      </c>
      <c r="F325" s="21">
        <v>13013.745999999999</v>
      </c>
      <c r="G325" s="21">
        <v>13013.745999999999</v>
      </c>
      <c r="H325" s="21">
        <v>13013.745999999999</v>
      </c>
      <c r="I325" s="21">
        <v>13013.745999999999</v>
      </c>
      <c r="J325" s="21">
        <v>13013.745999999999</v>
      </c>
      <c r="K325" s="21">
        <v>13013.745999999999</v>
      </c>
      <c r="L325" s="21">
        <v>13013.745999999999</v>
      </c>
      <c r="M325" s="21">
        <v>13013.745999999999</v>
      </c>
      <c r="N325" s="21">
        <v>13013.745999999999</v>
      </c>
      <c r="O325" s="21">
        <v>13013.745999999999</v>
      </c>
    </row>
    <row r="326" spans="1:15" ht="37.5" outlineLevel="6" x14ac:dyDescent="0.25">
      <c r="A326" s="7" t="s">
        <v>247</v>
      </c>
      <c r="B326" s="8" t="s">
        <v>85</v>
      </c>
      <c r="C326" s="31" t="s">
        <v>375</v>
      </c>
      <c r="D326" s="8" t="s">
        <v>4</v>
      </c>
      <c r="E326" s="21">
        <f t="shared" ref="E326:O327" si="137">E327</f>
        <v>165.7</v>
      </c>
      <c r="F326" s="21">
        <f t="shared" si="137"/>
        <v>772.94299999999998</v>
      </c>
      <c r="G326" s="21">
        <f t="shared" si="137"/>
        <v>772.94299999999998</v>
      </c>
      <c r="H326" s="21">
        <f t="shared" si="137"/>
        <v>772.94299999999998</v>
      </c>
      <c r="I326" s="21">
        <f t="shared" si="137"/>
        <v>772.94299999999998</v>
      </c>
      <c r="J326" s="21">
        <f t="shared" si="137"/>
        <v>772.94299999999998</v>
      </c>
      <c r="K326" s="21">
        <f t="shared" si="137"/>
        <v>2991.768</v>
      </c>
      <c r="L326" s="21">
        <f t="shared" si="137"/>
        <v>2779.4679999999998</v>
      </c>
      <c r="M326" s="21">
        <f t="shared" si="137"/>
        <v>2779.4679999999998</v>
      </c>
      <c r="N326" s="21">
        <f t="shared" si="137"/>
        <v>2779.4679999999998</v>
      </c>
      <c r="O326" s="21">
        <f t="shared" si="137"/>
        <v>2779.4679999999998</v>
      </c>
    </row>
    <row r="327" spans="1:15" ht="37.5" outlineLevel="6" x14ac:dyDescent="0.25">
      <c r="A327" s="7" t="s">
        <v>47</v>
      </c>
      <c r="B327" s="8" t="s">
        <v>85</v>
      </c>
      <c r="C327" s="31" t="s">
        <v>375</v>
      </c>
      <c r="D327" s="8" t="s">
        <v>48</v>
      </c>
      <c r="E327" s="21">
        <f t="shared" si="137"/>
        <v>165.7</v>
      </c>
      <c r="F327" s="21">
        <f t="shared" si="137"/>
        <v>772.94299999999998</v>
      </c>
      <c r="G327" s="21">
        <f t="shared" si="137"/>
        <v>772.94299999999998</v>
      </c>
      <c r="H327" s="21">
        <f t="shared" si="137"/>
        <v>772.94299999999998</v>
      </c>
      <c r="I327" s="21">
        <f t="shared" si="137"/>
        <v>772.94299999999998</v>
      </c>
      <c r="J327" s="21">
        <f t="shared" si="137"/>
        <v>772.94299999999998</v>
      </c>
      <c r="K327" s="21">
        <f t="shared" si="137"/>
        <v>2991.768</v>
      </c>
      <c r="L327" s="21">
        <f t="shared" si="137"/>
        <v>2779.4679999999998</v>
      </c>
      <c r="M327" s="21">
        <f t="shared" si="137"/>
        <v>2779.4679999999998</v>
      </c>
      <c r="N327" s="21">
        <f t="shared" si="137"/>
        <v>2779.4679999999998</v>
      </c>
      <c r="O327" s="21">
        <f t="shared" si="137"/>
        <v>2779.4679999999998</v>
      </c>
    </row>
    <row r="328" spans="1:15" outlineLevel="6" x14ac:dyDescent="0.25">
      <c r="A328" s="7" t="s">
        <v>87</v>
      </c>
      <c r="B328" s="8" t="s">
        <v>85</v>
      </c>
      <c r="C328" s="31" t="s">
        <v>375</v>
      </c>
      <c r="D328" s="8" t="s">
        <v>88</v>
      </c>
      <c r="E328" s="21">
        <v>165.7</v>
      </c>
      <c r="F328" s="21">
        <v>772.94299999999998</v>
      </c>
      <c r="G328" s="21">
        <v>772.94299999999998</v>
      </c>
      <c r="H328" s="21">
        <v>772.94299999999998</v>
      </c>
      <c r="I328" s="21">
        <v>772.94299999999998</v>
      </c>
      <c r="J328" s="21">
        <v>772.94299999999998</v>
      </c>
      <c r="K328" s="21">
        <v>2991.768</v>
      </c>
      <c r="L328" s="21">
        <v>2779.4679999999998</v>
      </c>
      <c r="M328" s="21">
        <v>2779.4679999999998</v>
      </c>
      <c r="N328" s="21">
        <v>2779.4679999999998</v>
      </c>
      <c r="O328" s="21">
        <v>2779.4679999999998</v>
      </c>
    </row>
    <row r="329" spans="1:15" outlineLevel="6" x14ac:dyDescent="0.25">
      <c r="A329" s="7" t="s">
        <v>222</v>
      </c>
      <c r="B329" s="8" t="s">
        <v>221</v>
      </c>
      <c r="C329" s="8" t="s">
        <v>144</v>
      </c>
      <c r="D329" s="8" t="s">
        <v>4</v>
      </c>
      <c r="E329" s="21">
        <f>E330+E347</f>
        <v>32919.745000000003</v>
      </c>
      <c r="F329" s="21">
        <f t="shared" ref="F329:M329" si="138">F330+F347</f>
        <v>33396.964</v>
      </c>
      <c r="G329" s="21">
        <f t="shared" si="138"/>
        <v>33396.964</v>
      </c>
      <c r="H329" s="21">
        <f t="shared" si="138"/>
        <v>33396.964</v>
      </c>
      <c r="I329" s="21">
        <f t="shared" si="138"/>
        <v>33736.964</v>
      </c>
      <c r="J329" s="21">
        <f t="shared" si="138"/>
        <v>33736.964</v>
      </c>
      <c r="K329" s="21">
        <f t="shared" si="138"/>
        <v>33956.144</v>
      </c>
      <c r="L329" s="21">
        <f t="shared" si="138"/>
        <v>33956.144</v>
      </c>
      <c r="M329" s="21">
        <f t="shared" si="138"/>
        <v>34186.129000000001</v>
      </c>
      <c r="N329" s="21">
        <f>N330+N347</f>
        <v>34012.429000000004</v>
      </c>
      <c r="O329" s="21">
        <f>O330+O347</f>
        <v>34032.429000000004</v>
      </c>
    </row>
    <row r="330" spans="1:15" ht="37.5" outlineLevel="6" x14ac:dyDescent="0.25">
      <c r="A330" s="7" t="s">
        <v>291</v>
      </c>
      <c r="B330" s="8" t="s">
        <v>221</v>
      </c>
      <c r="C330" s="8" t="s">
        <v>172</v>
      </c>
      <c r="D330" s="8" t="s">
        <v>4</v>
      </c>
      <c r="E330" s="21">
        <f>E331</f>
        <v>19870.133000000002</v>
      </c>
      <c r="F330" s="21">
        <f t="shared" ref="F330:M330" si="139">F331</f>
        <v>19707.41</v>
      </c>
      <c r="G330" s="21">
        <f t="shared" si="139"/>
        <v>19707.41</v>
      </c>
      <c r="H330" s="21">
        <f t="shared" si="139"/>
        <v>19707.41</v>
      </c>
      <c r="I330" s="21">
        <f t="shared" si="139"/>
        <v>19988.41</v>
      </c>
      <c r="J330" s="21">
        <f t="shared" si="139"/>
        <v>19988.41</v>
      </c>
      <c r="K330" s="21">
        <f t="shared" si="139"/>
        <v>20207.59</v>
      </c>
      <c r="L330" s="21">
        <f t="shared" si="139"/>
        <v>20207.59</v>
      </c>
      <c r="M330" s="21">
        <f t="shared" si="139"/>
        <v>20207.59</v>
      </c>
      <c r="N330" s="21">
        <f>N331</f>
        <v>20033.890000000003</v>
      </c>
      <c r="O330" s="21">
        <f>O331</f>
        <v>20053.890000000003</v>
      </c>
    </row>
    <row r="331" spans="1:15" ht="37.5" outlineLevel="3" x14ac:dyDescent="0.25">
      <c r="A331" s="7" t="s">
        <v>284</v>
      </c>
      <c r="B331" s="8" t="s">
        <v>221</v>
      </c>
      <c r="C331" s="8" t="s">
        <v>187</v>
      </c>
      <c r="D331" s="8" t="s">
        <v>4</v>
      </c>
      <c r="E331" s="21">
        <f>E338+E335+E332+E341+E344</f>
        <v>19870.133000000002</v>
      </c>
      <c r="F331" s="21">
        <f t="shared" ref="F331:M331" si="140">F338+F335+F332+F341+F344</f>
        <v>19707.41</v>
      </c>
      <c r="G331" s="21">
        <f t="shared" si="140"/>
        <v>19707.41</v>
      </c>
      <c r="H331" s="21">
        <f t="shared" si="140"/>
        <v>19707.41</v>
      </c>
      <c r="I331" s="21">
        <f t="shared" si="140"/>
        <v>19988.41</v>
      </c>
      <c r="J331" s="21">
        <f t="shared" si="140"/>
        <v>19988.41</v>
      </c>
      <c r="K331" s="21">
        <f t="shared" si="140"/>
        <v>20207.59</v>
      </c>
      <c r="L331" s="21">
        <f t="shared" si="140"/>
        <v>20207.59</v>
      </c>
      <c r="M331" s="21">
        <f t="shared" si="140"/>
        <v>20207.59</v>
      </c>
      <c r="N331" s="21">
        <f>N338+N335+N332+N341+N344</f>
        <v>20033.890000000003</v>
      </c>
      <c r="O331" s="21">
        <f>O338+O335+O332+O341+O344</f>
        <v>20053.890000000003</v>
      </c>
    </row>
    <row r="332" spans="1:15" ht="39.75" customHeight="1" outlineLevel="4" x14ac:dyDescent="0.25">
      <c r="A332" s="7" t="s">
        <v>130</v>
      </c>
      <c r="B332" s="8" t="s">
        <v>221</v>
      </c>
      <c r="C332" s="8" t="s">
        <v>189</v>
      </c>
      <c r="D332" s="8" t="s">
        <v>4</v>
      </c>
      <c r="E332" s="21">
        <f t="shared" ref="E332:O333" si="141">E333</f>
        <v>19740.233</v>
      </c>
      <c r="F332" s="21">
        <f t="shared" si="141"/>
        <v>19577.509999999998</v>
      </c>
      <c r="G332" s="21">
        <f t="shared" si="141"/>
        <v>19577.509999999998</v>
      </c>
      <c r="H332" s="21">
        <f t="shared" si="141"/>
        <v>19577.509999999998</v>
      </c>
      <c r="I332" s="21">
        <f t="shared" si="141"/>
        <v>19758.509999999998</v>
      </c>
      <c r="J332" s="21">
        <f t="shared" si="141"/>
        <v>19758.509999999998</v>
      </c>
      <c r="K332" s="21">
        <f t="shared" si="141"/>
        <v>19987.509999999998</v>
      </c>
      <c r="L332" s="21">
        <f t="shared" si="141"/>
        <v>19987.509999999998</v>
      </c>
      <c r="M332" s="21">
        <f t="shared" si="141"/>
        <v>19987.509999999998</v>
      </c>
      <c r="N332" s="21">
        <f t="shared" si="141"/>
        <v>19813.810000000001</v>
      </c>
      <c r="O332" s="21">
        <f t="shared" si="141"/>
        <v>19833.810000000001</v>
      </c>
    </row>
    <row r="333" spans="1:15" ht="37.5" outlineLevel="5" x14ac:dyDescent="0.25">
      <c r="A333" s="7" t="s">
        <v>47</v>
      </c>
      <c r="B333" s="8" t="s">
        <v>221</v>
      </c>
      <c r="C333" s="8" t="s">
        <v>189</v>
      </c>
      <c r="D333" s="8" t="s">
        <v>48</v>
      </c>
      <c r="E333" s="21">
        <f t="shared" si="141"/>
        <v>19740.233</v>
      </c>
      <c r="F333" s="21">
        <f t="shared" si="141"/>
        <v>19577.509999999998</v>
      </c>
      <c r="G333" s="21">
        <f t="shared" si="141"/>
        <v>19577.509999999998</v>
      </c>
      <c r="H333" s="21">
        <f t="shared" si="141"/>
        <v>19577.509999999998</v>
      </c>
      <c r="I333" s="21">
        <f t="shared" si="141"/>
        <v>19758.509999999998</v>
      </c>
      <c r="J333" s="21">
        <f t="shared" si="141"/>
        <v>19758.509999999998</v>
      </c>
      <c r="K333" s="21">
        <f t="shared" si="141"/>
        <v>19987.509999999998</v>
      </c>
      <c r="L333" s="21">
        <f t="shared" si="141"/>
        <v>19987.509999999998</v>
      </c>
      <c r="M333" s="21">
        <f t="shared" si="141"/>
        <v>19987.509999999998</v>
      </c>
      <c r="N333" s="21">
        <f t="shared" si="141"/>
        <v>19813.810000000001</v>
      </c>
      <c r="O333" s="21">
        <f t="shared" si="141"/>
        <v>19833.810000000001</v>
      </c>
    </row>
    <row r="334" spans="1:15" outlineLevel="6" x14ac:dyDescent="0.25">
      <c r="A334" s="7" t="s">
        <v>87</v>
      </c>
      <c r="B334" s="8" t="s">
        <v>221</v>
      </c>
      <c r="C334" s="8" t="s">
        <v>189</v>
      </c>
      <c r="D334" s="8" t="s">
        <v>88</v>
      </c>
      <c r="E334" s="21">
        <v>19740.233</v>
      </c>
      <c r="F334" s="21">
        <v>19577.509999999998</v>
      </c>
      <c r="G334" s="21">
        <v>19577.509999999998</v>
      </c>
      <c r="H334" s="21">
        <v>19577.509999999998</v>
      </c>
      <c r="I334" s="21">
        <v>19758.509999999998</v>
      </c>
      <c r="J334" s="21">
        <v>19758.509999999998</v>
      </c>
      <c r="K334" s="21">
        <v>19987.509999999998</v>
      </c>
      <c r="L334" s="21">
        <v>19987.509999999998</v>
      </c>
      <c r="M334" s="21">
        <v>19987.509999999998</v>
      </c>
      <c r="N334" s="21">
        <v>19813.810000000001</v>
      </c>
      <c r="O334" s="21">
        <v>19833.810000000001</v>
      </c>
    </row>
    <row r="335" spans="1:15" outlineLevel="6" x14ac:dyDescent="0.25">
      <c r="A335" s="7" t="s">
        <v>236</v>
      </c>
      <c r="B335" s="8" t="s">
        <v>221</v>
      </c>
      <c r="C335" s="8" t="s">
        <v>305</v>
      </c>
      <c r="D335" s="8" t="s">
        <v>4</v>
      </c>
      <c r="E335" s="21">
        <f t="shared" ref="E335:O336" si="142">E336</f>
        <v>50</v>
      </c>
      <c r="F335" s="21">
        <f t="shared" si="142"/>
        <v>50</v>
      </c>
      <c r="G335" s="21">
        <f t="shared" si="142"/>
        <v>50</v>
      </c>
      <c r="H335" s="21">
        <f t="shared" si="142"/>
        <v>50</v>
      </c>
      <c r="I335" s="21">
        <f t="shared" si="142"/>
        <v>50</v>
      </c>
      <c r="J335" s="21">
        <f t="shared" si="142"/>
        <v>50</v>
      </c>
      <c r="K335" s="21">
        <f t="shared" si="142"/>
        <v>50</v>
      </c>
      <c r="L335" s="21">
        <f t="shared" si="142"/>
        <v>50</v>
      </c>
      <c r="M335" s="21">
        <f t="shared" si="142"/>
        <v>50</v>
      </c>
      <c r="N335" s="21">
        <f t="shared" si="142"/>
        <v>50</v>
      </c>
      <c r="O335" s="21">
        <f t="shared" si="142"/>
        <v>50</v>
      </c>
    </row>
    <row r="336" spans="1:15" ht="37.5" outlineLevel="6" x14ac:dyDescent="0.25">
      <c r="A336" s="7" t="s">
        <v>47</v>
      </c>
      <c r="B336" s="8" t="s">
        <v>221</v>
      </c>
      <c r="C336" s="8" t="s">
        <v>305</v>
      </c>
      <c r="D336" s="8" t="s">
        <v>48</v>
      </c>
      <c r="E336" s="21">
        <f t="shared" si="142"/>
        <v>50</v>
      </c>
      <c r="F336" s="21">
        <f t="shared" si="142"/>
        <v>50</v>
      </c>
      <c r="G336" s="21">
        <f t="shared" si="142"/>
        <v>50</v>
      </c>
      <c r="H336" s="21">
        <f t="shared" si="142"/>
        <v>50</v>
      </c>
      <c r="I336" s="21">
        <f t="shared" si="142"/>
        <v>50</v>
      </c>
      <c r="J336" s="21">
        <f t="shared" si="142"/>
        <v>50</v>
      </c>
      <c r="K336" s="21">
        <f t="shared" si="142"/>
        <v>50</v>
      </c>
      <c r="L336" s="21">
        <f t="shared" si="142"/>
        <v>50</v>
      </c>
      <c r="M336" s="21">
        <f t="shared" si="142"/>
        <v>50</v>
      </c>
      <c r="N336" s="21">
        <f t="shared" si="142"/>
        <v>50</v>
      </c>
      <c r="O336" s="21">
        <f t="shared" si="142"/>
        <v>50</v>
      </c>
    </row>
    <row r="337" spans="1:15" outlineLevel="6" x14ac:dyDescent="0.25">
      <c r="A337" s="7" t="s">
        <v>87</v>
      </c>
      <c r="B337" s="8" t="s">
        <v>221</v>
      </c>
      <c r="C337" s="8" t="s">
        <v>305</v>
      </c>
      <c r="D337" s="8" t="s">
        <v>88</v>
      </c>
      <c r="E337" s="21">
        <v>50</v>
      </c>
      <c r="F337" s="21">
        <v>50</v>
      </c>
      <c r="G337" s="21">
        <v>50</v>
      </c>
      <c r="H337" s="21">
        <v>50</v>
      </c>
      <c r="I337" s="21">
        <v>50</v>
      </c>
      <c r="J337" s="21">
        <v>50</v>
      </c>
      <c r="K337" s="21">
        <v>50</v>
      </c>
      <c r="L337" s="21">
        <v>50</v>
      </c>
      <c r="M337" s="21">
        <v>50</v>
      </c>
      <c r="N337" s="21">
        <v>50</v>
      </c>
      <c r="O337" s="21">
        <v>50</v>
      </c>
    </row>
    <row r="338" spans="1:15" outlineLevel="4" x14ac:dyDescent="0.25">
      <c r="A338" s="7" t="s">
        <v>127</v>
      </c>
      <c r="B338" s="8" t="s">
        <v>221</v>
      </c>
      <c r="C338" s="8" t="s">
        <v>188</v>
      </c>
      <c r="D338" s="8" t="s">
        <v>4</v>
      </c>
      <c r="E338" s="21">
        <f t="shared" ref="E338:O339" si="143">E339</f>
        <v>79.900000000000006</v>
      </c>
      <c r="F338" s="21">
        <f t="shared" si="143"/>
        <v>79.900000000000006</v>
      </c>
      <c r="G338" s="21">
        <f t="shared" si="143"/>
        <v>79.900000000000006</v>
      </c>
      <c r="H338" s="21">
        <f t="shared" si="143"/>
        <v>79.900000000000006</v>
      </c>
      <c r="I338" s="21">
        <f t="shared" si="143"/>
        <v>79.900000000000006</v>
      </c>
      <c r="J338" s="21">
        <f t="shared" si="143"/>
        <v>79.900000000000006</v>
      </c>
      <c r="K338" s="21">
        <f t="shared" si="143"/>
        <v>79.900000000000006</v>
      </c>
      <c r="L338" s="21">
        <f t="shared" si="143"/>
        <v>79.900000000000006</v>
      </c>
      <c r="M338" s="21">
        <f t="shared" si="143"/>
        <v>79.900000000000006</v>
      </c>
      <c r="N338" s="21">
        <f t="shared" si="143"/>
        <v>79.900000000000006</v>
      </c>
      <c r="O338" s="21">
        <f t="shared" si="143"/>
        <v>79.900000000000006</v>
      </c>
    </row>
    <row r="339" spans="1:15" ht="37.5" outlineLevel="5" x14ac:dyDescent="0.25">
      <c r="A339" s="7" t="s">
        <v>47</v>
      </c>
      <c r="B339" s="8" t="s">
        <v>221</v>
      </c>
      <c r="C339" s="8" t="s">
        <v>188</v>
      </c>
      <c r="D339" s="8" t="s">
        <v>48</v>
      </c>
      <c r="E339" s="21">
        <f t="shared" si="143"/>
        <v>79.900000000000006</v>
      </c>
      <c r="F339" s="21">
        <f t="shared" si="143"/>
        <v>79.900000000000006</v>
      </c>
      <c r="G339" s="21">
        <f t="shared" si="143"/>
        <v>79.900000000000006</v>
      </c>
      <c r="H339" s="21">
        <f t="shared" si="143"/>
        <v>79.900000000000006</v>
      </c>
      <c r="I339" s="21">
        <f t="shared" si="143"/>
        <v>79.900000000000006</v>
      </c>
      <c r="J339" s="21">
        <f t="shared" si="143"/>
        <v>79.900000000000006</v>
      </c>
      <c r="K339" s="21">
        <f t="shared" si="143"/>
        <v>79.900000000000006</v>
      </c>
      <c r="L339" s="21">
        <f t="shared" si="143"/>
        <v>79.900000000000006</v>
      </c>
      <c r="M339" s="21">
        <f t="shared" si="143"/>
        <v>79.900000000000006</v>
      </c>
      <c r="N339" s="21">
        <f t="shared" si="143"/>
        <v>79.900000000000006</v>
      </c>
      <c r="O339" s="21">
        <f t="shared" si="143"/>
        <v>79.900000000000006</v>
      </c>
    </row>
    <row r="340" spans="1:15" outlineLevel="6" x14ac:dyDescent="0.25">
      <c r="A340" s="7" t="s">
        <v>87</v>
      </c>
      <c r="B340" s="8" t="s">
        <v>221</v>
      </c>
      <c r="C340" s="8" t="s">
        <v>188</v>
      </c>
      <c r="D340" s="8" t="s">
        <v>88</v>
      </c>
      <c r="E340" s="21">
        <v>79.900000000000006</v>
      </c>
      <c r="F340" s="21">
        <v>79.900000000000006</v>
      </c>
      <c r="G340" s="21">
        <v>79.900000000000006</v>
      </c>
      <c r="H340" s="21">
        <v>79.900000000000006</v>
      </c>
      <c r="I340" s="21">
        <v>79.900000000000006</v>
      </c>
      <c r="J340" s="21">
        <v>79.900000000000006</v>
      </c>
      <c r="K340" s="21">
        <v>79.900000000000006</v>
      </c>
      <c r="L340" s="21">
        <v>79.900000000000006</v>
      </c>
      <c r="M340" s="21">
        <v>79.900000000000006</v>
      </c>
      <c r="N340" s="21">
        <v>79.900000000000006</v>
      </c>
      <c r="O340" s="21">
        <v>79.900000000000006</v>
      </c>
    </row>
    <row r="341" spans="1:15" ht="75" outlineLevel="6" x14ac:dyDescent="0.25">
      <c r="A341" s="10" t="s">
        <v>361</v>
      </c>
      <c r="B341" s="8" t="s">
        <v>221</v>
      </c>
      <c r="C341" s="8" t="s">
        <v>362</v>
      </c>
      <c r="D341" s="8" t="s">
        <v>4</v>
      </c>
      <c r="E341" s="21">
        <f t="shared" ref="E341:O342" si="144">E342</f>
        <v>0</v>
      </c>
      <c r="F341" s="21">
        <f t="shared" si="144"/>
        <v>0</v>
      </c>
      <c r="G341" s="21">
        <f t="shared" si="144"/>
        <v>0</v>
      </c>
      <c r="H341" s="21">
        <f t="shared" si="144"/>
        <v>0</v>
      </c>
      <c r="I341" s="21">
        <f t="shared" si="144"/>
        <v>100</v>
      </c>
      <c r="J341" s="21">
        <f t="shared" si="144"/>
        <v>100</v>
      </c>
      <c r="K341" s="21">
        <f t="shared" si="144"/>
        <v>1</v>
      </c>
      <c r="L341" s="21">
        <f t="shared" si="144"/>
        <v>1</v>
      </c>
      <c r="M341" s="21">
        <f t="shared" si="144"/>
        <v>1</v>
      </c>
      <c r="N341" s="21">
        <f t="shared" si="144"/>
        <v>1</v>
      </c>
      <c r="O341" s="21">
        <f t="shared" si="144"/>
        <v>1</v>
      </c>
    </row>
    <row r="342" spans="1:15" ht="37.5" outlineLevel="6" x14ac:dyDescent="0.25">
      <c r="A342" s="7" t="s">
        <v>47</v>
      </c>
      <c r="B342" s="8" t="s">
        <v>221</v>
      </c>
      <c r="C342" s="8" t="s">
        <v>362</v>
      </c>
      <c r="D342" s="8" t="s">
        <v>48</v>
      </c>
      <c r="E342" s="21">
        <f t="shared" si="144"/>
        <v>0</v>
      </c>
      <c r="F342" s="21">
        <f t="shared" si="144"/>
        <v>0</v>
      </c>
      <c r="G342" s="21">
        <f t="shared" si="144"/>
        <v>0</v>
      </c>
      <c r="H342" s="21">
        <f t="shared" si="144"/>
        <v>0</v>
      </c>
      <c r="I342" s="21">
        <f t="shared" si="144"/>
        <v>100</v>
      </c>
      <c r="J342" s="21">
        <f t="shared" si="144"/>
        <v>100</v>
      </c>
      <c r="K342" s="21">
        <f t="shared" si="144"/>
        <v>1</v>
      </c>
      <c r="L342" s="21">
        <f t="shared" si="144"/>
        <v>1</v>
      </c>
      <c r="M342" s="21">
        <f t="shared" si="144"/>
        <v>1</v>
      </c>
      <c r="N342" s="21">
        <f t="shared" si="144"/>
        <v>1</v>
      </c>
      <c r="O342" s="21">
        <f t="shared" si="144"/>
        <v>1</v>
      </c>
    </row>
    <row r="343" spans="1:15" outlineLevel="6" x14ac:dyDescent="0.25">
      <c r="A343" s="7" t="s">
        <v>87</v>
      </c>
      <c r="B343" s="8" t="s">
        <v>221</v>
      </c>
      <c r="C343" s="8" t="s">
        <v>362</v>
      </c>
      <c r="D343" s="8" t="s">
        <v>88</v>
      </c>
      <c r="E343" s="21">
        <v>0</v>
      </c>
      <c r="F343" s="21">
        <v>0</v>
      </c>
      <c r="G343" s="21">
        <v>0</v>
      </c>
      <c r="H343" s="21">
        <v>0</v>
      </c>
      <c r="I343" s="21">
        <v>100</v>
      </c>
      <c r="J343" s="21">
        <v>100</v>
      </c>
      <c r="K343" s="21">
        <v>1</v>
      </c>
      <c r="L343" s="21">
        <v>1</v>
      </c>
      <c r="M343" s="21">
        <v>1</v>
      </c>
      <c r="N343" s="21">
        <v>1</v>
      </c>
      <c r="O343" s="21">
        <v>1</v>
      </c>
    </row>
    <row r="344" spans="1:15" ht="54.75" customHeight="1" outlineLevel="6" x14ac:dyDescent="0.25">
      <c r="A344" s="10" t="s">
        <v>371</v>
      </c>
      <c r="B344" s="8" t="s">
        <v>221</v>
      </c>
      <c r="C344" s="8" t="s">
        <v>374</v>
      </c>
      <c r="D344" s="8" t="s">
        <v>4</v>
      </c>
      <c r="E344" s="21">
        <f t="shared" ref="E344:O345" si="145">E345</f>
        <v>0</v>
      </c>
      <c r="F344" s="21">
        <f t="shared" si="145"/>
        <v>0</v>
      </c>
      <c r="G344" s="21">
        <f t="shared" si="145"/>
        <v>0</v>
      </c>
      <c r="H344" s="21">
        <f t="shared" si="145"/>
        <v>0</v>
      </c>
      <c r="I344" s="21">
        <f t="shared" si="145"/>
        <v>0</v>
      </c>
      <c r="J344" s="21">
        <f t="shared" si="145"/>
        <v>0</v>
      </c>
      <c r="K344" s="21">
        <f t="shared" si="145"/>
        <v>89.18</v>
      </c>
      <c r="L344" s="21">
        <f t="shared" si="145"/>
        <v>89.18</v>
      </c>
      <c r="M344" s="21">
        <f t="shared" si="145"/>
        <v>89.18</v>
      </c>
      <c r="N344" s="21">
        <f t="shared" si="145"/>
        <v>89.18</v>
      </c>
      <c r="O344" s="21">
        <f t="shared" si="145"/>
        <v>89.18</v>
      </c>
    </row>
    <row r="345" spans="1:15" ht="37.5" outlineLevel="6" x14ac:dyDescent="0.25">
      <c r="A345" s="7" t="s">
        <v>47</v>
      </c>
      <c r="B345" s="8" t="s">
        <v>221</v>
      </c>
      <c r="C345" s="8" t="s">
        <v>374</v>
      </c>
      <c r="D345" s="8" t="s">
        <v>48</v>
      </c>
      <c r="E345" s="21">
        <f t="shared" si="145"/>
        <v>0</v>
      </c>
      <c r="F345" s="21">
        <f t="shared" si="145"/>
        <v>0</v>
      </c>
      <c r="G345" s="21">
        <f t="shared" si="145"/>
        <v>0</v>
      </c>
      <c r="H345" s="21">
        <f t="shared" si="145"/>
        <v>0</v>
      </c>
      <c r="I345" s="21">
        <f t="shared" si="145"/>
        <v>0</v>
      </c>
      <c r="J345" s="21">
        <f t="shared" si="145"/>
        <v>0</v>
      </c>
      <c r="K345" s="21">
        <f t="shared" si="145"/>
        <v>89.18</v>
      </c>
      <c r="L345" s="21">
        <f t="shared" si="145"/>
        <v>89.18</v>
      </c>
      <c r="M345" s="21">
        <f t="shared" si="145"/>
        <v>89.18</v>
      </c>
      <c r="N345" s="21">
        <f t="shared" si="145"/>
        <v>89.18</v>
      </c>
      <c r="O345" s="21">
        <f t="shared" si="145"/>
        <v>89.18</v>
      </c>
    </row>
    <row r="346" spans="1:15" outlineLevel="6" x14ac:dyDescent="0.25">
      <c r="A346" s="7" t="s">
        <v>87</v>
      </c>
      <c r="B346" s="8" t="s">
        <v>221</v>
      </c>
      <c r="C346" s="8" t="s">
        <v>374</v>
      </c>
      <c r="D346" s="8" t="s">
        <v>88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89.18</v>
      </c>
      <c r="L346" s="21">
        <v>89.18</v>
      </c>
      <c r="M346" s="21">
        <v>89.18</v>
      </c>
      <c r="N346" s="21">
        <v>89.18</v>
      </c>
      <c r="O346" s="21">
        <v>89.18</v>
      </c>
    </row>
    <row r="347" spans="1:15" ht="37.5" outlineLevel="2" x14ac:dyDescent="0.25">
      <c r="A347" s="7" t="s">
        <v>292</v>
      </c>
      <c r="B347" s="8" t="s">
        <v>221</v>
      </c>
      <c r="C347" s="8" t="s">
        <v>170</v>
      </c>
      <c r="D347" s="8" t="s">
        <v>4</v>
      </c>
      <c r="E347" s="21">
        <f t="shared" ref="E347:O349" si="146">E348</f>
        <v>13049.611999999999</v>
      </c>
      <c r="F347" s="21">
        <f t="shared" si="146"/>
        <v>13689.554</v>
      </c>
      <c r="G347" s="21">
        <f t="shared" si="146"/>
        <v>13689.554</v>
      </c>
      <c r="H347" s="21">
        <f t="shared" si="146"/>
        <v>13689.554</v>
      </c>
      <c r="I347" s="21">
        <f t="shared" si="146"/>
        <v>13748.554</v>
      </c>
      <c r="J347" s="21">
        <f t="shared" si="146"/>
        <v>13748.554</v>
      </c>
      <c r="K347" s="21">
        <f t="shared" si="146"/>
        <v>13748.554</v>
      </c>
      <c r="L347" s="21">
        <f t="shared" si="146"/>
        <v>13748.554</v>
      </c>
      <c r="M347" s="21">
        <f t="shared" si="146"/>
        <v>13978.539000000001</v>
      </c>
      <c r="N347" s="21">
        <f t="shared" si="146"/>
        <v>13978.539000000001</v>
      </c>
      <c r="O347" s="21">
        <f t="shared" si="146"/>
        <v>13978.539000000001</v>
      </c>
    </row>
    <row r="348" spans="1:15" ht="37.5" outlineLevel="4" x14ac:dyDescent="0.25">
      <c r="A348" s="7" t="s">
        <v>86</v>
      </c>
      <c r="B348" s="8" t="s">
        <v>221</v>
      </c>
      <c r="C348" s="8" t="s">
        <v>171</v>
      </c>
      <c r="D348" s="8" t="s">
        <v>4</v>
      </c>
      <c r="E348" s="21">
        <f t="shared" si="146"/>
        <v>13049.611999999999</v>
      </c>
      <c r="F348" s="21">
        <f t="shared" si="146"/>
        <v>13689.554</v>
      </c>
      <c r="G348" s="21">
        <f t="shared" si="146"/>
        <v>13689.554</v>
      </c>
      <c r="H348" s="21">
        <f t="shared" si="146"/>
        <v>13689.554</v>
      </c>
      <c r="I348" s="21">
        <f t="shared" si="146"/>
        <v>13748.554</v>
      </c>
      <c r="J348" s="21">
        <f t="shared" si="146"/>
        <v>13748.554</v>
      </c>
      <c r="K348" s="21">
        <f t="shared" si="146"/>
        <v>13748.554</v>
      </c>
      <c r="L348" s="21">
        <f t="shared" si="146"/>
        <v>13748.554</v>
      </c>
      <c r="M348" s="21">
        <f t="shared" si="146"/>
        <v>13978.539000000001</v>
      </c>
      <c r="N348" s="21">
        <f t="shared" si="146"/>
        <v>13978.539000000001</v>
      </c>
      <c r="O348" s="21">
        <f t="shared" si="146"/>
        <v>13978.539000000001</v>
      </c>
    </row>
    <row r="349" spans="1:15" ht="37.5" outlineLevel="5" x14ac:dyDescent="0.25">
      <c r="A349" s="7" t="s">
        <v>47</v>
      </c>
      <c r="B349" s="8" t="s">
        <v>221</v>
      </c>
      <c r="C349" s="8" t="s">
        <v>171</v>
      </c>
      <c r="D349" s="8" t="s">
        <v>48</v>
      </c>
      <c r="E349" s="21">
        <f t="shared" si="146"/>
        <v>13049.611999999999</v>
      </c>
      <c r="F349" s="21">
        <f t="shared" si="146"/>
        <v>13689.554</v>
      </c>
      <c r="G349" s="21">
        <f t="shared" si="146"/>
        <v>13689.554</v>
      </c>
      <c r="H349" s="21">
        <f t="shared" si="146"/>
        <v>13689.554</v>
      </c>
      <c r="I349" s="21">
        <f t="shared" si="146"/>
        <v>13748.554</v>
      </c>
      <c r="J349" s="21">
        <f t="shared" si="146"/>
        <v>13748.554</v>
      </c>
      <c r="K349" s="21">
        <f t="shared" si="146"/>
        <v>13748.554</v>
      </c>
      <c r="L349" s="21">
        <f t="shared" si="146"/>
        <v>13748.554</v>
      </c>
      <c r="M349" s="21">
        <f t="shared" si="146"/>
        <v>13978.539000000001</v>
      </c>
      <c r="N349" s="21">
        <f t="shared" si="146"/>
        <v>13978.539000000001</v>
      </c>
      <c r="O349" s="21">
        <f t="shared" si="146"/>
        <v>13978.539000000001</v>
      </c>
    </row>
    <row r="350" spans="1:15" outlineLevel="6" x14ac:dyDescent="0.25">
      <c r="A350" s="7" t="s">
        <v>87</v>
      </c>
      <c r="B350" s="8" t="s">
        <v>221</v>
      </c>
      <c r="C350" s="8" t="s">
        <v>171</v>
      </c>
      <c r="D350" s="8" t="s">
        <v>88</v>
      </c>
      <c r="E350" s="21">
        <v>13049.611999999999</v>
      </c>
      <c r="F350" s="21">
        <v>13689.554</v>
      </c>
      <c r="G350" s="21">
        <v>13689.554</v>
      </c>
      <c r="H350" s="21">
        <v>13689.554</v>
      </c>
      <c r="I350" s="21">
        <v>13748.554</v>
      </c>
      <c r="J350" s="21">
        <v>13748.554</v>
      </c>
      <c r="K350" s="21">
        <v>13748.554</v>
      </c>
      <c r="L350" s="21">
        <v>13748.554</v>
      </c>
      <c r="M350" s="21">
        <v>13978.539000000001</v>
      </c>
      <c r="N350" s="21">
        <v>13978.539000000001</v>
      </c>
      <c r="O350" s="21">
        <v>13978.539000000001</v>
      </c>
    </row>
    <row r="351" spans="1:15" outlineLevel="1" x14ac:dyDescent="0.25">
      <c r="A351" s="7" t="s">
        <v>89</v>
      </c>
      <c r="B351" s="8" t="s">
        <v>90</v>
      </c>
      <c r="C351" s="8" t="s">
        <v>144</v>
      </c>
      <c r="D351" s="8" t="s">
        <v>4</v>
      </c>
      <c r="E351" s="21">
        <f>E352</f>
        <v>2866</v>
      </c>
      <c r="F351" s="21">
        <f t="shared" ref="F351:M351" si="147">F352</f>
        <v>3502.058</v>
      </c>
      <c r="G351" s="21">
        <f t="shared" si="147"/>
        <v>3502.058</v>
      </c>
      <c r="H351" s="21">
        <f t="shared" si="147"/>
        <v>3502.058</v>
      </c>
      <c r="I351" s="21">
        <f t="shared" si="147"/>
        <v>3502.058</v>
      </c>
      <c r="J351" s="21">
        <f t="shared" si="147"/>
        <v>3502.058</v>
      </c>
      <c r="K351" s="21">
        <f t="shared" si="147"/>
        <v>3502.058</v>
      </c>
      <c r="L351" s="21">
        <f t="shared" si="147"/>
        <v>3502.058</v>
      </c>
      <c r="M351" s="21">
        <f t="shared" si="147"/>
        <v>3502.058</v>
      </c>
      <c r="N351" s="21">
        <f>N352</f>
        <v>3502.058</v>
      </c>
      <c r="O351" s="21">
        <f>O352</f>
        <v>3502.058</v>
      </c>
    </row>
    <row r="352" spans="1:15" ht="37.5" outlineLevel="2" x14ac:dyDescent="0.25">
      <c r="A352" s="7" t="s">
        <v>291</v>
      </c>
      <c r="B352" s="8" t="s">
        <v>90</v>
      </c>
      <c r="C352" s="8" t="s">
        <v>172</v>
      </c>
      <c r="D352" s="8" t="s">
        <v>4</v>
      </c>
      <c r="E352" s="21">
        <f>E353+E362</f>
        <v>2866</v>
      </c>
      <c r="F352" s="21">
        <f t="shared" ref="F352:M352" si="148">F353+F362</f>
        <v>3502.058</v>
      </c>
      <c r="G352" s="21">
        <f t="shared" si="148"/>
        <v>3502.058</v>
      </c>
      <c r="H352" s="21">
        <f t="shared" si="148"/>
        <v>3502.058</v>
      </c>
      <c r="I352" s="21">
        <f t="shared" si="148"/>
        <v>3502.058</v>
      </c>
      <c r="J352" s="21">
        <f t="shared" si="148"/>
        <v>3502.058</v>
      </c>
      <c r="K352" s="21">
        <f t="shared" si="148"/>
        <v>3502.058</v>
      </c>
      <c r="L352" s="21">
        <f t="shared" si="148"/>
        <v>3502.058</v>
      </c>
      <c r="M352" s="21">
        <f t="shared" si="148"/>
        <v>3502.058</v>
      </c>
      <c r="N352" s="21">
        <f>N353+N362</f>
        <v>3502.058</v>
      </c>
      <c r="O352" s="21">
        <f>O353+O362</f>
        <v>3502.058</v>
      </c>
    </row>
    <row r="353" spans="1:15" ht="37.5" outlineLevel="3" x14ac:dyDescent="0.25">
      <c r="A353" s="7" t="s">
        <v>293</v>
      </c>
      <c r="B353" s="8" t="s">
        <v>90</v>
      </c>
      <c r="C353" s="8" t="s">
        <v>184</v>
      </c>
      <c r="D353" s="8" t="s">
        <v>4</v>
      </c>
      <c r="E353" s="21">
        <f>E357+E354</f>
        <v>2792</v>
      </c>
      <c r="F353" s="21">
        <f t="shared" ref="F353:M353" si="149">F357+F354</f>
        <v>3428.058</v>
      </c>
      <c r="G353" s="21">
        <f t="shared" si="149"/>
        <v>3428.058</v>
      </c>
      <c r="H353" s="21">
        <f t="shared" si="149"/>
        <v>3428.058</v>
      </c>
      <c r="I353" s="21">
        <f t="shared" si="149"/>
        <v>3428.058</v>
      </c>
      <c r="J353" s="21">
        <f t="shared" si="149"/>
        <v>3428.058</v>
      </c>
      <c r="K353" s="21">
        <f t="shared" si="149"/>
        <v>3428.058</v>
      </c>
      <c r="L353" s="21">
        <f t="shared" si="149"/>
        <v>3428.058</v>
      </c>
      <c r="M353" s="21">
        <f t="shared" si="149"/>
        <v>3428.058</v>
      </c>
      <c r="N353" s="21">
        <f>N357+N354</f>
        <v>3428.058</v>
      </c>
      <c r="O353" s="21">
        <f>O357+O354</f>
        <v>3428.058</v>
      </c>
    </row>
    <row r="354" spans="1:15" ht="37.5" outlineLevel="3" x14ac:dyDescent="0.25">
      <c r="A354" s="7" t="s">
        <v>91</v>
      </c>
      <c r="B354" s="8" t="s">
        <v>90</v>
      </c>
      <c r="C354" s="8" t="s">
        <v>204</v>
      </c>
      <c r="D354" s="8" t="s">
        <v>4</v>
      </c>
      <c r="E354" s="21">
        <f t="shared" ref="E354:O355" si="150">E355</f>
        <v>70</v>
      </c>
      <c r="F354" s="21">
        <f t="shared" si="150"/>
        <v>70</v>
      </c>
      <c r="G354" s="21">
        <f t="shared" si="150"/>
        <v>70</v>
      </c>
      <c r="H354" s="21">
        <f t="shared" si="150"/>
        <v>70</v>
      </c>
      <c r="I354" s="21">
        <f t="shared" si="150"/>
        <v>70</v>
      </c>
      <c r="J354" s="21">
        <f t="shared" si="150"/>
        <v>70</v>
      </c>
      <c r="K354" s="21">
        <f t="shared" si="150"/>
        <v>70</v>
      </c>
      <c r="L354" s="21">
        <f t="shared" si="150"/>
        <v>70</v>
      </c>
      <c r="M354" s="21">
        <f t="shared" si="150"/>
        <v>70</v>
      </c>
      <c r="N354" s="21">
        <f t="shared" si="150"/>
        <v>70</v>
      </c>
      <c r="O354" s="21">
        <f t="shared" si="150"/>
        <v>70</v>
      </c>
    </row>
    <row r="355" spans="1:15" ht="17.25" customHeight="1" outlineLevel="3" x14ac:dyDescent="0.25">
      <c r="A355" s="7" t="s">
        <v>14</v>
      </c>
      <c r="B355" s="8" t="s">
        <v>90</v>
      </c>
      <c r="C355" s="8" t="s">
        <v>204</v>
      </c>
      <c r="D355" s="8" t="s">
        <v>15</v>
      </c>
      <c r="E355" s="21">
        <f t="shared" si="150"/>
        <v>70</v>
      </c>
      <c r="F355" s="21">
        <f t="shared" si="150"/>
        <v>70</v>
      </c>
      <c r="G355" s="21">
        <f t="shared" si="150"/>
        <v>70</v>
      </c>
      <c r="H355" s="21">
        <f t="shared" si="150"/>
        <v>70</v>
      </c>
      <c r="I355" s="21">
        <f t="shared" si="150"/>
        <v>70</v>
      </c>
      <c r="J355" s="21">
        <f t="shared" si="150"/>
        <v>70</v>
      </c>
      <c r="K355" s="21">
        <f t="shared" si="150"/>
        <v>70</v>
      </c>
      <c r="L355" s="21">
        <f t="shared" si="150"/>
        <v>70</v>
      </c>
      <c r="M355" s="21">
        <f t="shared" si="150"/>
        <v>70</v>
      </c>
      <c r="N355" s="21">
        <f t="shared" si="150"/>
        <v>70</v>
      </c>
      <c r="O355" s="21">
        <f t="shared" si="150"/>
        <v>70</v>
      </c>
    </row>
    <row r="356" spans="1:15" ht="23.25" customHeight="1" outlineLevel="3" x14ac:dyDescent="0.25">
      <c r="A356" s="7" t="s">
        <v>16</v>
      </c>
      <c r="B356" s="8" t="s">
        <v>90</v>
      </c>
      <c r="C356" s="8" t="s">
        <v>204</v>
      </c>
      <c r="D356" s="8" t="s">
        <v>17</v>
      </c>
      <c r="E356" s="21">
        <v>70</v>
      </c>
      <c r="F356" s="21">
        <v>70</v>
      </c>
      <c r="G356" s="21">
        <v>70</v>
      </c>
      <c r="H356" s="21">
        <v>70</v>
      </c>
      <c r="I356" s="21">
        <v>70</v>
      </c>
      <c r="J356" s="21">
        <v>70</v>
      </c>
      <c r="K356" s="21">
        <v>70</v>
      </c>
      <c r="L356" s="21">
        <v>70</v>
      </c>
      <c r="M356" s="21">
        <v>70</v>
      </c>
      <c r="N356" s="21">
        <v>70</v>
      </c>
      <c r="O356" s="21">
        <v>70</v>
      </c>
    </row>
    <row r="357" spans="1:15" ht="93.75" outlineLevel="4" x14ac:dyDescent="0.25">
      <c r="A357" s="3" t="s">
        <v>256</v>
      </c>
      <c r="B357" s="8" t="s">
        <v>90</v>
      </c>
      <c r="C357" s="8" t="s">
        <v>190</v>
      </c>
      <c r="D357" s="8" t="s">
        <v>4</v>
      </c>
      <c r="E357" s="21">
        <f>E360+E358</f>
        <v>2722</v>
      </c>
      <c r="F357" s="21">
        <f t="shared" ref="F357:M357" si="151">F360+F358</f>
        <v>3358.058</v>
      </c>
      <c r="G357" s="21">
        <f t="shared" si="151"/>
        <v>3358.058</v>
      </c>
      <c r="H357" s="21">
        <f t="shared" si="151"/>
        <v>3358.058</v>
      </c>
      <c r="I357" s="21">
        <f t="shared" si="151"/>
        <v>3358.058</v>
      </c>
      <c r="J357" s="21">
        <f t="shared" si="151"/>
        <v>3358.058</v>
      </c>
      <c r="K357" s="21">
        <f t="shared" si="151"/>
        <v>3358.058</v>
      </c>
      <c r="L357" s="21">
        <f t="shared" si="151"/>
        <v>3358.058</v>
      </c>
      <c r="M357" s="21">
        <f t="shared" si="151"/>
        <v>3358.058</v>
      </c>
      <c r="N357" s="21">
        <f>N360+N358</f>
        <v>3358.058</v>
      </c>
      <c r="O357" s="21">
        <f>O360+O358</f>
        <v>3358.058</v>
      </c>
    </row>
    <row r="358" spans="1:15" outlineLevel="6" x14ac:dyDescent="0.25">
      <c r="A358" s="7" t="s">
        <v>104</v>
      </c>
      <c r="B358" s="8" t="s">
        <v>90</v>
      </c>
      <c r="C358" s="8" t="s">
        <v>190</v>
      </c>
      <c r="D358" s="8" t="s">
        <v>105</v>
      </c>
      <c r="E358" s="21">
        <f>E359</f>
        <v>300</v>
      </c>
      <c r="F358" s="21">
        <f t="shared" ref="F358:M358" si="152">F359</f>
        <v>300</v>
      </c>
      <c r="G358" s="21">
        <f t="shared" si="152"/>
        <v>300</v>
      </c>
      <c r="H358" s="21">
        <f t="shared" si="152"/>
        <v>300</v>
      </c>
      <c r="I358" s="21">
        <f t="shared" si="152"/>
        <v>300</v>
      </c>
      <c r="J358" s="21">
        <f t="shared" si="152"/>
        <v>300</v>
      </c>
      <c r="K358" s="21">
        <f t="shared" si="152"/>
        <v>300</v>
      </c>
      <c r="L358" s="21">
        <f t="shared" si="152"/>
        <v>300</v>
      </c>
      <c r="M358" s="21">
        <f t="shared" si="152"/>
        <v>300</v>
      </c>
      <c r="N358" s="21">
        <f>N359</f>
        <v>400</v>
      </c>
      <c r="O358" s="21">
        <f>O359</f>
        <v>400</v>
      </c>
    </row>
    <row r="359" spans="1:15" ht="37.5" outlineLevel="6" x14ac:dyDescent="0.25">
      <c r="A359" s="7" t="s">
        <v>110</v>
      </c>
      <c r="B359" s="8" t="s">
        <v>90</v>
      </c>
      <c r="C359" s="8" t="s">
        <v>190</v>
      </c>
      <c r="D359" s="8" t="s">
        <v>111</v>
      </c>
      <c r="E359" s="21">
        <v>300</v>
      </c>
      <c r="F359" s="21">
        <v>300</v>
      </c>
      <c r="G359" s="21">
        <v>300</v>
      </c>
      <c r="H359" s="21">
        <v>300</v>
      </c>
      <c r="I359" s="21">
        <v>300</v>
      </c>
      <c r="J359" s="21">
        <v>300</v>
      </c>
      <c r="K359" s="21">
        <v>300</v>
      </c>
      <c r="L359" s="21">
        <v>300</v>
      </c>
      <c r="M359" s="21">
        <v>300</v>
      </c>
      <c r="N359" s="21">
        <v>400</v>
      </c>
      <c r="O359" s="21">
        <v>400</v>
      </c>
    </row>
    <row r="360" spans="1:15" ht="37.5" outlineLevel="5" x14ac:dyDescent="0.25">
      <c r="A360" s="7" t="s">
        <v>47</v>
      </c>
      <c r="B360" s="8" t="s">
        <v>90</v>
      </c>
      <c r="C360" s="8" t="s">
        <v>190</v>
      </c>
      <c r="D360" s="8" t="s">
        <v>48</v>
      </c>
      <c r="E360" s="21">
        <f>E361</f>
        <v>2422</v>
      </c>
      <c r="F360" s="21">
        <f t="shared" ref="F360:M360" si="153">F361</f>
        <v>3058.058</v>
      </c>
      <c r="G360" s="21">
        <f t="shared" si="153"/>
        <v>3058.058</v>
      </c>
      <c r="H360" s="21">
        <f t="shared" si="153"/>
        <v>3058.058</v>
      </c>
      <c r="I360" s="21">
        <f t="shared" si="153"/>
        <v>3058.058</v>
      </c>
      <c r="J360" s="21">
        <f t="shared" si="153"/>
        <v>3058.058</v>
      </c>
      <c r="K360" s="21">
        <f t="shared" si="153"/>
        <v>3058.058</v>
      </c>
      <c r="L360" s="21">
        <f t="shared" si="153"/>
        <v>3058.058</v>
      </c>
      <c r="M360" s="21">
        <f t="shared" si="153"/>
        <v>3058.058</v>
      </c>
      <c r="N360" s="21">
        <f>N361</f>
        <v>2958.058</v>
      </c>
      <c r="O360" s="21">
        <f>O361</f>
        <v>2958.058</v>
      </c>
    </row>
    <row r="361" spans="1:15" outlineLevel="6" x14ac:dyDescent="0.25">
      <c r="A361" s="7" t="s">
        <v>87</v>
      </c>
      <c r="B361" s="8" t="s">
        <v>90</v>
      </c>
      <c r="C361" s="8" t="s">
        <v>190</v>
      </c>
      <c r="D361" s="8" t="s">
        <v>88</v>
      </c>
      <c r="E361" s="21">
        <v>2422</v>
      </c>
      <c r="F361" s="21">
        <v>3058.058</v>
      </c>
      <c r="G361" s="21">
        <v>3058.058</v>
      </c>
      <c r="H361" s="21">
        <v>3058.058</v>
      </c>
      <c r="I361" s="21">
        <v>3058.058</v>
      </c>
      <c r="J361" s="21">
        <v>3058.058</v>
      </c>
      <c r="K361" s="21">
        <v>3058.058</v>
      </c>
      <c r="L361" s="21">
        <v>3058.058</v>
      </c>
      <c r="M361" s="21">
        <v>3058.058</v>
      </c>
      <c r="N361" s="21">
        <v>2958.058</v>
      </c>
      <c r="O361" s="21">
        <v>2958.058</v>
      </c>
    </row>
    <row r="362" spans="1:15" outlineLevel="4" x14ac:dyDescent="0.25">
      <c r="A362" s="7" t="s">
        <v>92</v>
      </c>
      <c r="B362" s="8" t="s">
        <v>90</v>
      </c>
      <c r="C362" s="8" t="s">
        <v>191</v>
      </c>
      <c r="D362" s="8" t="s">
        <v>4</v>
      </c>
      <c r="E362" s="21">
        <f t="shared" ref="E362:O363" si="154">E363</f>
        <v>74</v>
      </c>
      <c r="F362" s="21">
        <f t="shared" si="154"/>
        <v>74</v>
      </c>
      <c r="G362" s="21">
        <f t="shared" si="154"/>
        <v>74</v>
      </c>
      <c r="H362" s="21">
        <f t="shared" si="154"/>
        <v>74</v>
      </c>
      <c r="I362" s="21">
        <f t="shared" si="154"/>
        <v>74</v>
      </c>
      <c r="J362" s="21">
        <f t="shared" si="154"/>
        <v>74</v>
      </c>
      <c r="K362" s="21">
        <f t="shared" si="154"/>
        <v>74</v>
      </c>
      <c r="L362" s="21">
        <f t="shared" si="154"/>
        <v>74</v>
      </c>
      <c r="M362" s="21">
        <f t="shared" si="154"/>
        <v>74</v>
      </c>
      <c r="N362" s="21">
        <f t="shared" si="154"/>
        <v>74</v>
      </c>
      <c r="O362" s="21">
        <f t="shared" si="154"/>
        <v>74</v>
      </c>
    </row>
    <row r="363" spans="1:15" ht="18.75" customHeight="1" outlineLevel="5" x14ac:dyDescent="0.25">
      <c r="A363" s="7" t="s">
        <v>14</v>
      </c>
      <c r="B363" s="8" t="s">
        <v>90</v>
      </c>
      <c r="C363" s="8" t="s">
        <v>191</v>
      </c>
      <c r="D363" s="8" t="s">
        <v>15</v>
      </c>
      <c r="E363" s="21">
        <f t="shared" si="154"/>
        <v>74</v>
      </c>
      <c r="F363" s="21">
        <f t="shared" si="154"/>
        <v>74</v>
      </c>
      <c r="G363" s="21">
        <f t="shared" si="154"/>
        <v>74</v>
      </c>
      <c r="H363" s="21">
        <f t="shared" si="154"/>
        <v>74</v>
      </c>
      <c r="I363" s="21">
        <f t="shared" si="154"/>
        <v>74</v>
      </c>
      <c r="J363" s="21">
        <f t="shared" si="154"/>
        <v>74</v>
      </c>
      <c r="K363" s="21">
        <f t="shared" si="154"/>
        <v>74</v>
      </c>
      <c r="L363" s="21">
        <f t="shared" si="154"/>
        <v>74</v>
      </c>
      <c r="M363" s="21">
        <f t="shared" si="154"/>
        <v>74</v>
      </c>
      <c r="N363" s="21">
        <f t="shared" si="154"/>
        <v>74</v>
      </c>
      <c r="O363" s="21">
        <f t="shared" si="154"/>
        <v>74</v>
      </c>
    </row>
    <row r="364" spans="1:15" ht="18.75" customHeight="1" outlineLevel="6" x14ac:dyDescent="0.25">
      <c r="A364" s="7" t="s">
        <v>16</v>
      </c>
      <c r="B364" s="8" t="s">
        <v>90</v>
      </c>
      <c r="C364" s="8" t="s">
        <v>191</v>
      </c>
      <c r="D364" s="8" t="s">
        <v>17</v>
      </c>
      <c r="E364" s="21">
        <v>74</v>
      </c>
      <c r="F364" s="21">
        <v>74</v>
      </c>
      <c r="G364" s="21">
        <v>74</v>
      </c>
      <c r="H364" s="21">
        <v>74</v>
      </c>
      <c r="I364" s="21">
        <v>74</v>
      </c>
      <c r="J364" s="21">
        <v>74</v>
      </c>
      <c r="K364" s="21">
        <v>74</v>
      </c>
      <c r="L364" s="21">
        <v>74</v>
      </c>
      <c r="M364" s="21">
        <v>74</v>
      </c>
      <c r="N364" s="21">
        <v>74</v>
      </c>
      <c r="O364" s="21">
        <v>74</v>
      </c>
    </row>
    <row r="365" spans="1:15" outlineLevel="1" x14ac:dyDescent="0.25">
      <c r="A365" s="7" t="s">
        <v>131</v>
      </c>
      <c r="B365" s="8" t="s">
        <v>132</v>
      </c>
      <c r="C365" s="8" t="s">
        <v>144</v>
      </c>
      <c r="D365" s="8" t="s">
        <v>4</v>
      </c>
      <c r="E365" s="21">
        <f>E366</f>
        <v>17311.39</v>
      </c>
      <c r="F365" s="21">
        <f t="shared" ref="F365:M365" si="155">F366</f>
        <v>17311.39</v>
      </c>
      <c r="G365" s="21">
        <f t="shared" si="155"/>
        <v>17311.39</v>
      </c>
      <c r="H365" s="21">
        <f t="shared" si="155"/>
        <v>17311.39</v>
      </c>
      <c r="I365" s="21">
        <f t="shared" si="155"/>
        <v>17381.39</v>
      </c>
      <c r="J365" s="21">
        <f t="shared" si="155"/>
        <v>17381.39</v>
      </c>
      <c r="K365" s="21">
        <f t="shared" si="155"/>
        <v>17448.628000000001</v>
      </c>
      <c r="L365" s="21">
        <f t="shared" si="155"/>
        <v>17648.628000000001</v>
      </c>
      <c r="M365" s="21">
        <f t="shared" si="155"/>
        <v>17864.527999999998</v>
      </c>
      <c r="N365" s="21">
        <f>N366</f>
        <v>17864.527999999998</v>
      </c>
      <c r="O365" s="21">
        <f>O366</f>
        <v>17904.333999999999</v>
      </c>
    </row>
    <row r="366" spans="1:15" ht="37.5" outlineLevel="2" x14ac:dyDescent="0.25">
      <c r="A366" s="7" t="s">
        <v>291</v>
      </c>
      <c r="B366" s="8" t="s">
        <v>132</v>
      </c>
      <c r="C366" s="8" t="s">
        <v>172</v>
      </c>
      <c r="D366" s="8" t="s">
        <v>4</v>
      </c>
      <c r="E366" s="21">
        <f>E367+E374+E383</f>
        <v>17311.39</v>
      </c>
      <c r="F366" s="21">
        <f t="shared" ref="F366:M366" si="156">F367+F374+F383</f>
        <v>17311.39</v>
      </c>
      <c r="G366" s="21">
        <f t="shared" si="156"/>
        <v>17311.39</v>
      </c>
      <c r="H366" s="21">
        <f t="shared" si="156"/>
        <v>17311.39</v>
      </c>
      <c r="I366" s="21">
        <f t="shared" si="156"/>
        <v>17381.39</v>
      </c>
      <c r="J366" s="21">
        <f t="shared" si="156"/>
        <v>17381.39</v>
      </c>
      <c r="K366" s="21">
        <f t="shared" si="156"/>
        <v>17448.628000000001</v>
      </c>
      <c r="L366" s="21">
        <f t="shared" si="156"/>
        <v>17648.628000000001</v>
      </c>
      <c r="M366" s="21">
        <f t="shared" si="156"/>
        <v>17864.527999999998</v>
      </c>
      <c r="N366" s="21">
        <f>N367+N374+N383</f>
        <v>17864.527999999998</v>
      </c>
      <c r="O366" s="21">
        <f>O367+O374+O383</f>
        <v>17904.333999999999</v>
      </c>
    </row>
    <row r="367" spans="1:15" ht="37.5" outlineLevel="4" x14ac:dyDescent="0.25">
      <c r="A367" s="7" t="s">
        <v>9</v>
      </c>
      <c r="B367" s="8" t="s">
        <v>132</v>
      </c>
      <c r="C367" s="8" t="s">
        <v>192</v>
      </c>
      <c r="D367" s="8" t="s">
        <v>4</v>
      </c>
      <c r="E367" s="21">
        <f>E368+E370+E372</f>
        <v>2715.1000000000004</v>
      </c>
      <c r="F367" s="21">
        <f t="shared" ref="F367:M367" si="157">F368+F370+F372</f>
        <v>2715.1000000000004</v>
      </c>
      <c r="G367" s="21">
        <f t="shared" si="157"/>
        <v>2715.1000000000004</v>
      </c>
      <c r="H367" s="21">
        <f t="shared" si="157"/>
        <v>2715.1000000000004</v>
      </c>
      <c r="I367" s="21">
        <f t="shared" si="157"/>
        <v>2785.1000000000004</v>
      </c>
      <c r="J367" s="21">
        <f t="shared" si="157"/>
        <v>2785.1000000000004</v>
      </c>
      <c r="K367" s="21">
        <f t="shared" si="157"/>
        <v>2848.1000000000004</v>
      </c>
      <c r="L367" s="21">
        <f>L368+L370+L372</f>
        <v>2848.1000000000004</v>
      </c>
      <c r="M367" s="21">
        <f t="shared" si="157"/>
        <v>3064</v>
      </c>
      <c r="N367" s="21">
        <f>N368+N370+N372</f>
        <v>3414</v>
      </c>
      <c r="O367" s="21">
        <f>O368+O370+O372</f>
        <v>3453.806</v>
      </c>
    </row>
    <row r="368" spans="1:15" ht="75" outlineLevel="5" x14ac:dyDescent="0.25">
      <c r="A368" s="7" t="s">
        <v>10</v>
      </c>
      <c r="B368" s="8" t="s">
        <v>132</v>
      </c>
      <c r="C368" s="8" t="s">
        <v>192</v>
      </c>
      <c r="D368" s="8" t="s">
        <v>11</v>
      </c>
      <c r="E368" s="21">
        <f>E369</f>
        <v>2672.3</v>
      </c>
      <c r="F368" s="21">
        <f t="shared" ref="F368:M368" si="158">F369</f>
        <v>2672.3</v>
      </c>
      <c r="G368" s="21">
        <f t="shared" si="158"/>
        <v>2672.3</v>
      </c>
      <c r="H368" s="21">
        <f t="shared" si="158"/>
        <v>2672.3</v>
      </c>
      <c r="I368" s="21">
        <f t="shared" si="158"/>
        <v>2672.3</v>
      </c>
      <c r="J368" s="21">
        <f t="shared" si="158"/>
        <v>2672.3</v>
      </c>
      <c r="K368" s="21">
        <f t="shared" si="158"/>
        <v>2672.3</v>
      </c>
      <c r="L368" s="21">
        <f t="shared" si="158"/>
        <v>2672.3</v>
      </c>
      <c r="M368" s="21">
        <f t="shared" si="158"/>
        <v>2888.2</v>
      </c>
      <c r="N368" s="21">
        <f>N369</f>
        <v>2885.4</v>
      </c>
      <c r="O368" s="21">
        <f>O369</f>
        <v>2925.2060000000001</v>
      </c>
    </row>
    <row r="369" spans="1:17" ht="37.5" outlineLevel="6" x14ac:dyDescent="0.25">
      <c r="A369" s="7" t="s">
        <v>12</v>
      </c>
      <c r="B369" s="8" t="s">
        <v>132</v>
      </c>
      <c r="C369" s="8" t="s">
        <v>192</v>
      </c>
      <c r="D369" s="8" t="s">
        <v>13</v>
      </c>
      <c r="E369" s="21">
        <v>2672.3</v>
      </c>
      <c r="F369" s="21">
        <v>2672.3</v>
      </c>
      <c r="G369" s="21">
        <v>2672.3</v>
      </c>
      <c r="H369" s="21">
        <v>2672.3</v>
      </c>
      <c r="I369" s="21">
        <v>2672.3</v>
      </c>
      <c r="J369" s="21">
        <v>2672.3</v>
      </c>
      <c r="K369" s="21">
        <v>2672.3</v>
      </c>
      <c r="L369" s="21">
        <v>2672.3</v>
      </c>
      <c r="M369" s="21">
        <v>2888.2</v>
      </c>
      <c r="N369" s="21">
        <v>2885.4</v>
      </c>
      <c r="O369" s="21">
        <v>2925.2060000000001</v>
      </c>
    </row>
    <row r="370" spans="1:17" ht="18.75" customHeight="1" outlineLevel="5" x14ac:dyDescent="0.25">
      <c r="A370" s="7" t="s">
        <v>14</v>
      </c>
      <c r="B370" s="8" t="s">
        <v>132</v>
      </c>
      <c r="C370" s="8" t="s">
        <v>192</v>
      </c>
      <c r="D370" s="8" t="s">
        <v>15</v>
      </c>
      <c r="E370" s="21">
        <f>E371</f>
        <v>42.8</v>
      </c>
      <c r="F370" s="21">
        <f t="shared" ref="F370:M370" si="159">F371</f>
        <v>42.8</v>
      </c>
      <c r="G370" s="21">
        <f t="shared" si="159"/>
        <v>42.8</v>
      </c>
      <c r="H370" s="21">
        <f t="shared" si="159"/>
        <v>42.8</v>
      </c>
      <c r="I370" s="21">
        <f t="shared" si="159"/>
        <v>112.8</v>
      </c>
      <c r="J370" s="21">
        <f t="shared" si="159"/>
        <v>112.8</v>
      </c>
      <c r="K370" s="21">
        <f t="shared" si="159"/>
        <v>112.8</v>
      </c>
      <c r="L370" s="21">
        <f t="shared" si="159"/>
        <v>112.8</v>
      </c>
      <c r="M370" s="21">
        <f t="shared" si="159"/>
        <v>112.8</v>
      </c>
      <c r="N370" s="21">
        <f>N371</f>
        <v>481.6</v>
      </c>
      <c r="O370" s="21">
        <f>O371</f>
        <v>481.6</v>
      </c>
    </row>
    <row r="371" spans="1:17" ht="20.25" customHeight="1" outlineLevel="6" x14ac:dyDescent="0.25">
      <c r="A371" s="7" t="s">
        <v>16</v>
      </c>
      <c r="B371" s="8" t="s">
        <v>132</v>
      </c>
      <c r="C371" s="8" t="s">
        <v>192</v>
      </c>
      <c r="D371" s="8" t="s">
        <v>17</v>
      </c>
      <c r="E371" s="21">
        <v>42.8</v>
      </c>
      <c r="F371" s="21">
        <v>42.8</v>
      </c>
      <c r="G371" s="21">
        <v>42.8</v>
      </c>
      <c r="H371" s="21">
        <v>42.8</v>
      </c>
      <c r="I371" s="21">
        <v>112.8</v>
      </c>
      <c r="J371" s="21">
        <v>112.8</v>
      </c>
      <c r="K371" s="21">
        <v>112.8</v>
      </c>
      <c r="L371" s="21">
        <v>112.8</v>
      </c>
      <c r="M371" s="21">
        <v>112.8</v>
      </c>
      <c r="N371" s="21">
        <v>481.6</v>
      </c>
      <c r="O371" s="21">
        <v>481.6</v>
      </c>
    </row>
    <row r="372" spans="1:17" outlineLevel="6" x14ac:dyDescent="0.25">
      <c r="A372" s="7" t="s">
        <v>18</v>
      </c>
      <c r="B372" s="8" t="s">
        <v>132</v>
      </c>
      <c r="C372" s="8" t="s">
        <v>192</v>
      </c>
      <c r="D372" s="8" t="s">
        <v>19</v>
      </c>
      <c r="E372" s="21">
        <f>E373</f>
        <v>0</v>
      </c>
      <c r="F372" s="21">
        <f t="shared" ref="F372:M372" si="160">F373</f>
        <v>0</v>
      </c>
      <c r="G372" s="21">
        <f t="shared" si="160"/>
        <v>0</v>
      </c>
      <c r="H372" s="21">
        <f t="shared" si="160"/>
        <v>0</v>
      </c>
      <c r="I372" s="21">
        <f t="shared" si="160"/>
        <v>0</v>
      </c>
      <c r="J372" s="21">
        <f t="shared" si="160"/>
        <v>0</v>
      </c>
      <c r="K372" s="21">
        <f t="shared" si="160"/>
        <v>63</v>
      </c>
      <c r="L372" s="21">
        <f t="shared" si="160"/>
        <v>63</v>
      </c>
      <c r="M372" s="21">
        <f t="shared" si="160"/>
        <v>63</v>
      </c>
      <c r="N372" s="21">
        <f>N373</f>
        <v>47</v>
      </c>
      <c r="O372" s="21">
        <f>O373</f>
        <v>47</v>
      </c>
    </row>
    <row r="373" spans="1:17" outlineLevel="6" x14ac:dyDescent="0.25">
      <c r="A373" s="7" t="s">
        <v>20</v>
      </c>
      <c r="B373" s="8" t="s">
        <v>132</v>
      </c>
      <c r="C373" s="8" t="s">
        <v>192</v>
      </c>
      <c r="D373" s="8" t="s">
        <v>21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63</v>
      </c>
      <c r="L373" s="21">
        <v>63</v>
      </c>
      <c r="M373" s="21">
        <v>63</v>
      </c>
      <c r="N373" s="21">
        <v>47</v>
      </c>
      <c r="O373" s="21">
        <v>47</v>
      </c>
    </row>
    <row r="374" spans="1:17" ht="37.5" outlineLevel="4" x14ac:dyDescent="0.25">
      <c r="A374" s="7" t="s">
        <v>43</v>
      </c>
      <c r="B374" s="8" t="s">
        <v>132</v>
      </c>
      <c r="C374" s="8" t="s">
        <v>193</v>
      </c>
      <c r="D374" s="8" t="s">
        <v>4</v>
      </c>
      <c r="E374" s="21">
        <f>E375+E377+E379+E381</f>
        <v>12902.5</v>
      </c>
      <c r="F374" s="21">
        <f t="shared" ref="F374:M374" si="161">F375+F377+F379+F381</f>
        <v>12902.5</v>
      </c>
      <c r="G374" s="21">
        <f t="shared" si="161"/>
        <v>12902.5</v>
      </c>
      <c r="H374" s="21">
        <f t="shared" si="161"/>
        <v>12902.5</v>
      </c>
      <c r="I374" s="21">
        <f t="shared" si="161"/>
        <v>12902.5</v>
      </c>
      <c r="J374" s="21">
        <f t="shared" si="161"/>
        <v>12902.5</v>
      </c>
      <c r="K374" s="21">
        <f t="shared" si="161"/>
        <v>12906.737999999999</v>
      </c>
      <c r="L374" s="21">
        <f t="shared" si="161"/>
        <v>13106.737999999999</v>
      </c>
      <c r="M374" s="21">
        <f t="shared" si="161"/>
        <v>13106.737999999999</v>
      </c>
      <c r="N374" s="21">
        <f>N375+N377+N379+N381</f>
        <v>12756.737999999999</v>
      </c>
      <c r="O374" s="21">
        <f>O375+O377+O379+O381</f>
        <v>12756.737999999999</v>
      </c>
      <c r="Q374" s="1" t="s">
        <v>62</v>
      </c>
    </row>
    <row r="375" spans="1:17" ht="75" outlineLevel="5" x14ac:dyDescent="0.25">
      <c r="A375" s="7" t="s">
        <v>10</v>
      </c>
      <c r="B375" s="8" t="s">
        <v>132</v>
      </c>
      <c r="C375" s="8" t="s">
        <v>193</v>
      </c>
      <c r="D375" s="8" t="s">
        <v>11</v>
      </c>
      <c r="E375" s="21">
        <f>E376</f>
        <v>10242.799999999999</v>
      </c>
      <c r="F375" s="21">
        <f t="shared" ref="F375:M375" si="162">F376</f>
        <v>10242.799999999999</v>
      </c>
      <c r="G375" s="21">
        <f t="shared" si="162"/>
        <v>10242.799999999999</v>
      </c>
      <c r="H375" s="21">
        <f t="shared" si="162"/>
        <v>10242.799999999999</v>
      </c>
      <c r="I375" s="21">
        <f t="shared" si="162"/>
        <v>10242.799999999999</v>
      </c>
      <c r="J375" s="21">
        <f t="shared" si="162"/>
        <v>10242.799999999999</v>
      </c>
      <c r="K375" s="21">
        <f t="shared" si="162"/>
        <v>10241.5</v>
      </c>
      <c r="L375" s="21">
        <f t="shared" si="162"/>
        <v>10241.5</v>
      </c>
      <c r="M375" s="21">
        <f t="shared" si="162"/>
        <v>10241.5</v>
      </c>
      <c r="N375" s="21">
        <f>N376</f>
        <v>10241.5</v>
      </c>
      <c r="O375" s="21">
        <f>O376</f>
        <v>10241.5</v>
      </c>
    </row>
    <row r="376" spans="1:17" outlineLevel="6" x14ac:dyDescent="0.25">
      <c r="A376" s="7" t="s">
        <v>44</v>
      </c>
      <c r="B376" s="8" t="s">
        <v>132</v>
      </c>
      <c r="C376" s="8" t="s">
        <v>193</v>
      </c>
      <c r="D376" s="8" t="s">
        <v>45</v>
      </c>
      <c r="E376" s="21">
        <v>10242.799999999999</v>
      </c>
      <c r="F376" s="21">
        <v>10242.799999999999</v>
      </c>
      <c r="G376" s="21">
        <v>10242.799999999999</v>
      </c>
      <c r="H376" s="21">
        <v>10242.799999999999</v>
      </c>
      <c r="I376" s="21">
        <v>10242.799999999999</v>
      </c>
      <c r="J376" s="21">
        <v>10242.799999999999</v>
      </c>
      <c r="K376" s="21">
        <v>10241.5</v>
      </c>
      <c r="L376" s="21">
        <v>10241.5</v>
      </c>
      <c r="M376" s="21">
        <v>10241.5</v>
      </c>
      <c r="N376" s="21">
        <v>10241.5</v>
      </c>
      <c r="O376" s="21">
        <v>10241.5</v>
      </c>
    </row>
    <row r="377" spans="1:17" ht="18.75" customHeight="1" outlineLevel="5" x14ac:dyDescent="0.25">
      <c r="A377" s="7" t="s">
        <v>14</v>
      </c>
      <c r="B377" s="8" t="s">
        <v>132</v>
      </c>
      <c r="C377" s="8" t="s">
        <v>193</v>
      </c>
      <c r="D377" s="8" t="s">
        <v>15</v>
      </c>
      <c r="E377" s="21">
        <f>E378</f>
        <v>2613.1999999999998</v>
      </c>
      <c r="F377" s="21">
        <f t="shared" ref="F377:M377" si="163">F378</f>
        <v>2613.1999999999998</v>
      </c>
      <c r="G377" s="21">
        <f t="shared" si="163"/>
        <v>2613.1999999999998</v>
      </c>
      <c r="H377" s="21">
        <f t="shared" si="163"/>
        <v>2613.1999999999998</v>
      </c>
      <c r="I377" s="21">
        <f t="shared" si="163"/>
        <v>2613.1999999999998</v>
      </c>
      <c r="J377" s="21">
        <f t="shared" si="163"/>
        <v>2613.1999999999998</v>
      </c>
      <c r="K377" s="21">
        <f t="shared" si="163"/>
        <v>2613.1999999999998</v>
      </c>
      <c r="L377" s="21">
        <f t="shared" si="163"/>
        <v>2812.2</v>
      </c>
      <c r="M377" s="21">
        <f t="shared" si="163"/>
        <v>2812.2</v>
      </c>
      <c r="N377" s="21">
        <f>N378</f>
        <v>2462.1999999999998</v>
      </c>
      <c r="O377" s="21">
        <f>O378</f>
        <v>2462.1999999999998</v>
      </c>
    </row>
    <row r="378" spans="1:17" ht="21" customHeight="1" outlineLevel="6" x14ac:dyDescent="0.25">
      <c r="A378" s="7" t="s">
        <v>16</v>
      </c>
      <c r="B378" s="8" t="s">
        <v>132</v>
      </c>
      <c r="C378" s="8" t="s">
        <v>193</v>
      </c>
      <c r="D378" s="8" t="s">
        <v>17</v>
      </c>
      <c r="E378" s="21">
        <v>2613.1999999999998</v>
      </c>
      <c r="F378" s="21">
        <v>2613.1999999999998</v>
      </c>
      <c r="G378" s="21">
        <v>2613.1999999999998</v>
      </c>
      <c r="H378" s="21">
        <v>2613.1999999999998</v>
      </c>
      <c r="I378" s="21">
        <v>2613.1999999999998</v>
      </c>
      <c r="J378" s="21">
        <v>2613.1999999999998</v>
      </c>
      <c r="K378" s="21">
        <v>2613.1999999999998</v>
      </c>
      <c r="L378" s="21">
        <v>2812.2</v>
      </c>
      <c r="M378" s="21">
        <v>2812.2</v>
      </c>
      <c r="N378" s="21">
        <v>2462.1999999999998</v>
      </c>
      <c r="O378" s="21">
        <v>2462.1999999999998</v>
      </c>
    </row>
    <row r="379" spans="1:17" outlineLevel="6" x14ac:dyDescent="0.25">
      <c r="A379" s="7" t="s">
        <v>104</v>
      </c>
      <c r="B379" s="8" t="s">
        <v>132</v>
      </c>
      <c r="C379" s="8" t="s">
        <v>193</v>
      </c>
      <c r="D379" s="8" t="s">
        <v>105</v>
      </c>
      <c r="E379" s="21">
        <f>E380</f>
        <v>0</v>
      </c>
      <c r="F379" s="21">
        <f t="shared" ref="F379:M379" si="164">F380</f>
        <v>0</v>
      </c>
      <c r="G379" s="21">
        <f t="shared" si="164"/>
        <v>0</v>
      </c>
      <c r="H379" s="21">
        <f t="shared" si="164"/>
        <v>0</v>
      </c>
      <c r="I379" s="21">
        <f t="shared" si="164"/>
        <v>0</v>
      </c>
      <c r="J379" s="21">
        <f t="shared" si="164"/>
        <v>0</v>
      </c>
      <c r="K379" s="21">
        <f t="shared" si="164"/>
        <v>1.3</v>
      </c>
      <c r="L379" s="21">
        <f t="shared" si="164"/>
        <v>1.3</v>
      </c>
      <c r="M379" s="21">
        <f t="shared" si="164"/>
        <v>1.3</v>
      </c>
      <c r="N379" s="21">
        <f>N380</f>
        <v>1.3</v>
      </c>
      <c r="O379" s="21">
        <f>O380</f>
        <v>1.3</v>
      </c>
    </row>
    <row r="380" spans="1:17" ht="37.5" outlineLevel="6" x14ac:dyDescent="0.25">
      <c r="A380" s="7" t="s">
        <v>110</v>
      </c>
      <c r="B380" s="8" t="s">
        <v>132</v>
      </c>
      <c r="C380" s="8" t="s">
        <v>193</v>
      </c>
      <c r="D380" s="8" t="s">
        <v>111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1.3</v>
      </c>
      <c r="L380" s="21">
        <v>1.3</v>
      </c>
      <c r="M380" s="21">
        <v>1.3</v>
      </c>
      <c r="N380" s="21">
        <v>1.3</v>
      </c>
      <c r="O380" s="21">
        <v>1.3</v>
      </c>
    </row>
    <row r="381" spans="1:17" outlineLevel="5" x14ac:dyDescent="0.25">
      <c r="A381" s="7" t="s">
        <v>18</v>
      </c>
      <c r="B381" s="8" t="s">
        <v>132</v>
      </c>
      <c r="C381" s="8" t="s">
        <v>193</v>
      </c>
      <c r="D381" s="8" t="s">
        <v>19</v>
      </c>
      <c r="E381" s="21">
        <f>E382</f>
        <v>46.5</v>
      </c>
      <c r="F381" s="21">
        <f t="shared" ref="F381:M381" si="165">F382</f>
        <v>46.5</v>
      </c>
      <c r="G381" s="21">
        <f t="shared" si="165"/>
        <v>46.5</v>
      </c>
      <c r="H381" s="21">
        <f t="shared" si="165"/>
        <v>46.5</v>
      </c>
      <c r="I381" s="21">
        <f t="shared" si="165"/>
        <v>46.5</v>
      </c>
      <c r="J381" s="21">
        <f t="shared" si="165"/>
        <v>46.5</v>
      </c>
      <c r="K381" s="21">
        <f t="shared" si="165"/>
        <v>50.738</v>
      </c>
      <c r="L381" s="21">
        <f t="shared" si="165"/>
        <v>51.738</v>
      </c>
      <c r="M381" s="21">
        <f t="shared" si="165"/>
        <v>51.738</v>
      </c>
      <c r="N381" s="21">
        <f>N382</f>
        <v>51.738</v>
      </c>
      <c r="O381" s="21">
        <f>O382</f>
        <v>51.738</v>
      </c>
    </row>
    <row r="382" spans="1:17" outlineLevel="6" x14ac:dyDescent="0.25">
      <c r="A382" s="7" t="s">
        <v>20</v>
      </c>
      <c r="B382" s="8" t="s">
        <v>132</v>
      </c>
      <c r="C382" s="8" t="s">
        <v>193</v>
      </c>
      <c r="D382" s="8" t="s">
        <v>21</v>
      </c>
      <c r="E382" s="21">
        <v>46.5</v>
      </c>
      <c r="F382" s="21">
        <v>46.5</v>
      </c>
      <c r="G382" s="21">
        <v>46.5</v>
      </c>
      <c r="H382" s="21">
        <v>46.5</v>
      </c>
      <c r="I382" s="21">
        <v>46.5</v>
      </c>
      <c r="J382" s="21">
        <v>46.5</v>
      </c>
      <c r="K382" s="21">
        <v>50.738</v>
      </c>
      <c r="L382" s="21">
        <v>51.738</v>
      </c>
      <c r="M382" s="21">
        <v>51.738</v>
      </c>
      <c r="N382" s="21">
        <v>51.738</v>
      </c>
      <c r="O382" s="21">
        <v>51.738</v>
      </c>
    </row>
    <row r="383" spans="1:17" ht="37.5" outlineLevel="6" x14ac:dyDescent="0.25">
      <c r="A383" s="10" t="s">
        <v>46</v>
      </c>
      <c r="B383" s="8" t="s">
        <v>132</v>
      </c>
      <c r="C383" s="8" t="s">
        <v>194</v>
      </c>
      <c r="D383" s="8" t="s">
        <v>4</v>
      </c>
      <c r="E383" s="21">
        <f t="shared" ref="E383:O384" si="166">E384</f>
        <v>1693.79</v>
      </c>
      <c r="F383" s="21">
        <f t="shared" si="166"/>
        <v>1693.79</v>
      </c>
      <c r="G383" s="21">
        <f t="shared" si="166"/>
        <v>1693.79</v>
      </c>
      <c r="H383" s="21">
        <f t="shared" si="166"/>
        <v>1693.79</v>
      </c>
      <c r="I383" s="21">
        <f t="shared" si="166"/>
        <v>1693.79</v>
      </c>
      <c r="J383" s="21">
        <f t="shared" si="166"/>
        <v>1693.79</v>
      </c>
      <c r="K383" s="21">
        <f t="shared" si="166"/>
        <v>1693.79</v>
      </c>
      <c r="L383" s="21">
        <f t="shared" si="166"/>
        <v>1693.79</v>
      </c>
      <c r="M383" s="21">
        <f t="shared" si="166"/>
        <v>1693.79</v>
      </c>
      <c r="N383" s="21">
        <f t="shared" si="166"/>
        <v>1693.79</v>
      </c>
      <c r="O383" s="21">
        <f t="shared" si="166"/>
        <v>1693.79</v>
      </c>
    </row>
    <row r="384" spans="1:17" ht="37.5" outlineLevel="6" x14ac:dyDescent="0.25">
      <c r="A384" s="7" t="s">
        <v>47</v>
      </c>
      <c r="B384" s="8" t="s">
        <v>132</v>
      </c>
      <c r="C384" s="8" t="s">
        <v>194</v>
      </c>
      <c r="D384" s="8" t="s">
        <v>48</v>
      </c>
      <c r="E384" s="21">
        <f t="shared" si="166"/>
        <v>1693.79</v>
      </c>
      <c r="F384" s="21">
        <f t="shared" si="166"/>
        <v>1693.79</v>
      </c>
      <c r="G384" s="21">
        <f t="shared" si="166"/>
        <v>1693.79</v>
      </c>
      <c r="H384" s="21">
        <f t="shared" si="166"/>
        <v>1693.79</v>
      </c>
      <c r="I384" s="21">
        <f t="shared" si="166"/>
        <v>1693.79</v>
      </c>
      <c r="J384" s="21">
        <f t="shared" si="166"/>
        <v>1693.79</v>
      </c>
      <c r="K384" s="21">
        <f t="shared" si="166"/>
        <v>1693.79</v>
      </c>
      <c r="L384" s="21">
        <f t="shared" si="166"/>
        <v>1693.79</v>
      </c>
      <c r="M384" s="21">
        <f t="shared" si="166"/>
        <v>1693.79</v>
      </c>
      <c r="N384" s="21">
        <f t="shared" si="166"/>
        <v>1693.79</v>
      </c>
      <c r="O384" s="21">
        <f t="shared" si="166"/>
        <v>1693.79</v>
      </c>
    </row>
    <row r="385" spans="1:15" outlineLevel="6" x14ac:dyDescent="0.25">
      <c r="A385" s="7" t="s">
        <v>49</v>
      </c>
      <c r="B385" s="8" t="s">
        <v>132</v>
      </c>
      <c r="C385" s="8" t="s">
        <v>194</v>
      </c>
      <c r="D385" s="8" t="s">
        <v>50</v>
      </c>
      <c r="E385" s="21">
        <v>1693.79</v>
      </c>
      <c r="F385" s="21">
        <v>1693.79</v>
      </c>
      <c r="G385" s="21">
        <v>1693.79</v>
      </c>
      <c r="H385" s="21">
        <v>1693.79</v>
      </c>
      <c r="I385" s="21">
        <v>1693.79</v>
      </c>
      <c r="J385" s="21">
        <v>1693.79</v>
      </c>
      <c r="K385" s="21">
        <v>1693.79</v>
      </c>
      <c r="L385" s="21">
        <v>1693.79</v>
      </c>
      <c r="M385" s="21">
        <v>1693.79</v>
      </c>
      <c r="N385" s="21">
        <v>1693.79</v>
      </c>
      <c r="O385" s="21">
        <v>1693.79</v>
      </c>
    </row>
    <row r="386" spans="1:15" s="2" customFormat="1" x14ac:dyDescent="0.25">
      <c r="A386" s="5" t="s">
        <v>93</v>
      </c>
      <c r="B386" s="6" t="s">
        <v>94</v>
      </c>
      <c r="C386" s="6" t="s">
        <v>144</v>
      </c>
      <c r="D386" s="6" t="s">
        <v>4</v>
      </c>
      <c r="E386" s="20">
        <f t="shared" ref="E386:O387" si="167">E387</f>
        <v>7641.5029999999997</v>
      </c>
      <c r="F386" s="20">
        <f t="shared" si="167"/>
        <v>8224.6990000000005</v>
      </c>
      <c r="G386" s="20">
        <f t="shared" si="167"/>
        <v>8224.6990000000005</v>
      </c>
      <c r="H386" s="20">
        <f t="shared" si="167"/>
        <v>8224.6990000000005</v>
      </c>
      <c r="I386" s="20">
        <f t="shared" si="167"/>
        <v>8483.6190000000006</v>
      </c>
      <c r="J386" s="20">
        <f t="shared" si="167"/>
        <v>8535.0949999999993</v>
      </c>
      <c r="K386" s="20">
        <f t="shared" si="167"/>
        <v>8535.0949999999993</v>
      </c>
      <c r="L386" s="20">
        <f t="shared" si="167"/>
        <v>8624.5949999999993</v>
      </c>
      <c r="M386" s="20">
        <f t="shared" si="167"/>
        <v>8736.5950000000012</v>
      </c>
      <c r="N386" s="20">
        <f t="shared" si="167"/>
        <v>8795.5950000000012</v>
      </c>
      <c r="O386" s="20">
        <f t="shared" si="167"/>
        <v>8749.1949999999997</v>
      </c>
    </row>
    <row r="387" spans="1:15" outlineLevel="1" x14ac:dyDescent="0.25">
      <c r="A387" s="7" t="s">
        <v>95</v>
      </c>
      <c r="B387" s="8" t="s">
        <v>96</v>
      </c>
      <c r="C387" s="8" t="s">
        <v>144</v>
      </c>
      <c r="D387" s="8" t="s">
        <v>4</v>
      </c>
      <c r="E387" s="21">
        <f t="shared" si="167"/>
        <v>7641.5029999999997</v>
      </c>
      <c r="F387" s="21">
        <f t="shared" si="167"/>
        <v>8224.6990000000005</v>
      </c>
      <c r="G387" s="21">
        <f t="shared" si="167"/>
        <v>8224.6990000000005</v>
      </c>
      <c r="H387" s="21">
        <f t="shared" si="167"/>
        <v>8224.6990000000005</v>
      </c>
      <c r="I387" s="21">
        <f t="shared" si="167"/>
        <v>8483.6190000000006</v>
      </c>
      <c r="J387" s="21">
        <f t="shared" si="167"/>
        <v>8535.0949999999993</v>
      </c>
      <c r="K387" s="21">
        <f t="shared" si="167"/>
        <v>8535.0949999999993</v>
      </c>
      <c r="L387" s="21">
        <f t="shared" si="167"/>
        <v>8624.5949999999993</v>
      </c>
      <c r="M387" s="21">
        <f t="shared" si="167"/>
        <v>8736.5950000000012</v>
      </c>
      <c r="N387" s="21">
        <f t="shared" si="167"/>
        <v>8795.5950000000012</v>
      </c>
      <c r="O387" s="21">
        <f t="shared" si="167"/>
        <v>8749.1949999999997</v>
      </c>
    </row>
    <row r="388" spans="1:15" ht="37.5" outlineLevel="2" x14ac:dyDescent="0.25">
      <c r="A388" s="7" t="s">
        <v>292</v>
      </c>
      <c r="B388" s="8" t="s">
        <v>96</v>
      </c>
      <c r="C388" s="8" t="s">
        <v>170</v>
      </c>
      <c r="D388" s="8" t="s">
        <v>4</v>
      </c>
      <c r="E388" s="21">
        <f>E389+E398+E395+E392</f>
        <v>7641.5029999999997</v>
      </c>
      <c r="F388" s="21">
        <f t="shared" ref="F388:M388" si="168">F389+F398+F395+F392</f>
        <v>8224.6990000000005</v>
      </c>
      <c r="G388" s="21">
        <f t="shared" si="168"/>
        <v>8224.6990000000005</v>
      </c>
      <c r="H388" s="21">
        <f t="shared" si="168"/>
        <v>8224.6990000000005</v>
      </c>
      <c r="I388" s="21">
        <f t="shared" si="168"/>
        <v>8483.6190000000006</v>
      </c>
      <c r="J388" s="21">
        <f t="shared" si="168"/>
        <v>8535.0949999999993</v>
      </c>
      <c r="K388" s="21">
        <f t="shared" si="168"/>
        <v>8535.0949999999993</v>
      </c>
      <c r="L388" s="21">
        <f t="shared" si="168"/>
        <v>8624.5949999999993</v>
      </c>
      <c r="M388" s="21">
        <f t="shared" si="168"/>
        <v>8736.5950000000012</v>
      </c>
      <c r="N388" s="21">
        <f>N389+N398+N395+N392</f>
        <v>8795.5950000000012</v>
      </c>
      <c r="O388" s="21">
        <f>O389+O398+O395+O392</f>
        <v>8749.1949999999997</v>
      </c>
    </row>
    <row r="389" spans="1:15" ht="35.25" customHeight="1" outlineLevel="2" x14ac:dyDescent="0.25">
      <c r="A389" s="7" t="s">
        <v>365</v>
      </c>
      <c r="B389" s="8" t="s">
        <v>96</v>
      </c>
      <c r="C389" s="8" t="s">
        <v>366</v>
      </c>
      <c r="D389" s="8" t="s">
        <v>4</v>
      </c>
      <c r="E389" s="21">
        <f t="shared" ref="E389:O390" si="169">E390</f>
        <v>0</v>
      </c>
      <c r="F389" s="21">
        <f t="shared" si="169"/>
        <v>0</v>
      </c>
      <c r="G389" s="21">
        <f t="shared" si="169"/>
        <v>0</v>
      </c>
      <c r="H389" s="21">
        <f t="shared" si="169"/>
        <v>0</v>
      </c>
      <c r="I389" s="21">
        <f t="shared" si="169"/>
        <v>0</v>
      </c>
      <c r="J389" s="21">
        <f t="shared" si="169"/>
        <v>1.476</v>
      </c>
      <c r="K389" s="21">
        <f t="shared" si="169"/>
        <v>1.476</v>
      </c>
      <c r="L389" s="21">
        <f t="shared" si="169"/>
        <v>1.476</v>
      </c>
      <c r="M389" s="21">
        <f t="shared" si="169"/>
        <v>1.476</v>
      </c>
      <c r="N389" s="21">
        <f t="shared" si="169"/>
        <v>1.476</v>
      </c>
      <c r="O389" s="21">
        <f t="shared" si="169"/>
        <v>1.476</v>
      </c>
    </row>
    <row r="390" spans="1:15" ht="37.5" outlineLevel="2" x14ac:dyDescent="0.25">
      <c r="A390" s="7" t="s">
        <v>47</v>
      </c>
      <c r="B390" s="8" t="s">
        <v>96</v>
      </c>
      <c r="C390" s="8" t="s">
        <v>366</v>
      </c>
      <c r="D390" s="8" t="s">
        <v>48</v>
      </c>
      <c r="E390" s="21">
        <f t="shared" si="169"/>
        <v>0</v>
      </c>
      <c r="F390" s="21">
        <f t="shared" si="169"/>
        <v>0</v>
      </c>
      <c r="G390" s="21">
        <f t="shared" si="169"/>
        <v>0</v>
      </c>
      <c r="H390" s="21">
        <f t="shared" si="169"/>
        <v>0</v>
      </c>
      <c r="I390" s="21">
        <f t="shared" si="169"/>
        <v>0</v>
      </c>
      <c r="J390" s="21">
        <f t="shared" si="169"/>
        <v>1.476</v>
      </c>
      <c r="K390" s="21">
        <f t="shared" si="169"/>
        <v>1.476</v>
      </c>
      <c r="L390" s="21">
        <f t="shared" si="169"/>
        <v>1.476</v>
      </c>
      <c r="M390" s="21">
        <f t="shared" si="169"/>
        <v>1.476</v>
      </c>
      <c r="N390" s="21">
        <f t="shared" si="169"/>
        <v>1.476</v>
      </c>
      <c r="O390" s="21">
        <f t="shared" si="169"/>
        <v>1.476</v>
      </c>
    </row>
    <row r="391" spans="1:15" outlineLevel="2" x14ac:dyDescent="0.25">
      <c r="A391" s="7" t="s">
        <v>87</v>
      </c>
      <c r="B391" s="8" t="s">
        <v>96</v>
      </c>
      <c r="C391" s="8" t="s">
        <v>366</v>
      </c>
      <c r="D391" s="8" t="s">
        <v>88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1.476</v>
      </c>
      <c r="K391" s="21">
        <v>1.476</v>
      </c>
      <c r="L391" s="21">
        <v>1.476</v>
      </c>
      <c r="M391" s="21">
        <v>1.476</v>
      </c>
      <c r="N391" s="21">
        <v>1.476</v>
      </c>
      <c r="O391" s="21">
        <v>1.476</v>
      </c>
    </row>
    <row r="392" spans="1:15" ht="37.5" outlineLevel="6" x14ac:dyDescent="0.25">
      <c r="A392" s="10" t="s">
        <v>98</v>
      </c>
      <c r="B392" s="8" t="s">
        <v>96</v>
      </c>
      <c r="C392" s="8" t="s">
        <v>175</v>
      </c>
      <c r="D392" s="8" t="s">
        <v>4</v>
      </c>
      <c r="E392" s="21">
        <f t="shared" ref="E392:O393" si="170">E393</f>
        <v>6920.5029999999997</v>
      </c>
      <c r="F392" s="21">
        <f t="shared" si="170"/>
        <v>7357.6030000000001</v>
      </c>
      <c r="G392" s="21">
        <f t="shared" si="170"/>
        <v>7357.6030000000001</v>
      </c>
      <c r="H392" s="21">
        <f t="shared" si="170"/>
        <v>7357.6030000000001</v>
      </c>
      <c r="I392" s="21">
        <f t="shared" si="170"/>
        <v>7616.5230000000001</v>
      </c>
      <c r="J392" s="21">
        <f t="shared" si="170"/>
        <v>7616.5230000000001</v>
      </c>
      <c r="K392" s="21">
        <f t="shared" si="170"/>
        <v>7616.5230000000001</v>
      </c>
      <c r="L392" s="21">
        <f t="shared" si="170"/>
        <v>7616.5230000000001</v>
      </c>
      <c r="M392" s="21">
        <f t="shared" si="170"/>
        <v>7616.5230000000001</v>
      </c>
      <c r="N392" s="21">
        <f t="shared" si="170"/>
        <v>7675.5230000000001</v>
      </c>
      <c r="O392" s="21">
        <f t="shared" si="170"/>
        <v>7695.5230000000001</v>
      </c>
    </row>
    <row r="393" spans="1:15" ht="37.5" outlineLevel="6" x14ac:dyDescent="0.25">
      <c r="A393" s="7" t="s">
        <v>47</v>
      </c>
      <c r="B393" s="8" t="s">
        <v>96</v>
      </c>
      <c r="C393" s="8" t="s">
        <v>175</v>
      </c>
      <c r="D393" s="8" t="s">
        <v>48</v>
      </c>
      <c r="E393" s="21">
        <f t="shared" si="170"/>
        <v>6920.5029999999997</v>
      </c>
      <c r="F393" s="21">
        <f t="shared" si="170"/>
        <v>7357.6030000000001</v>
      </c>
      <c r="G393" s="21">
        <f t="shared" si="170"/>
        <v>7357.6030000000001</v>
      </c>
      <c r="H393" s="21">
        <f t="shared" si="170"/>
        <v>7357.6030000000001</v>
      </c>
      <c r="I393" s="21">
        <f t="shared" si="170"/>
        <v>7616.5230000000001</v>
      </c>
      <c r="J393" s="21">
        <f t="shared" si="170"/>
        <v>7616.5230000000001</v>
      </c>
      <c r="K393" s="21">
        <f t="shared" si="170"/>
        <v>7616.5230000000001</v>
      </c>
      <c r="L393" s="21">
        <f t="shared" si="170"/>
        <v>7616.5230000000001</v>
      </c>
      <c r="M393" s="21">
        <f t="shared" si="170"/>
        <v>7616.5230000000001</v>
      </c>
      <c r="N393" s="21">
        <f t="shared" si="170"/>
        <v>7675.5230000000001</v>
      </c>
      <c r="O393" s="21">
        <f t="shared" si="170"/>
        <v>7695.5230000000001</v>
      </c>
    </row>
    <row r="394" spans="1:15" outlineLevel="6" x14ac:dyDescent="0.25">
      <c r="A394" s="7" t="s">
        <v>87</v>
      </c>
      <c r="B394" s="8" t="s">
        <v>96</v>
      </c>
      <c r="C394" s="8" t="s">
        <v>175</v>
      </c>
      <c r="D394" s="8" t="s">
        <v>88</v>
      </c>
      <c r="E394" s="21">
        <v>6920.5029999999997</v>
      </c>
      <c r="F394" s="21">
        <v>7357.6030000000001</v>
      </c>
      <c r="G394" s="21">
        <v>7357.6030000000001</v>
      </c>
      <c r="H394" s="21">
        <v>7357.6030000000001</v>
      </c>
      <c r="I394" s="21">
        <v>7616.5230000000001</v>
      </c>
      <c r="J394" s="21">
        <v>7616.5230000000001</v>
      </c>
      <c r="K394" s="21">
        <v>7616.5230000000001</v>
      </c>
      <c r="L394" s="21">
        <v>7616.5230000000001</v>
      </c>
      <c r="M394" s="21">
        <v>7616.5230000000001</v>
      </c>
      <c r="N394" s="21">
        <v>7675.5230000000001</v>
      </c>
      <c r="O394" s="21">
        <v>7695.5230000000001</v>
      </c>
    </row>
    <row r="395" spans="1:15" ht="75" outlineLevel="6" x14ac:dyDescent="0.25">
      <c r="A395" s="3" t="s">
        <v>307</v>
      </c>
      <c r="B395" s="8" t="s">
        <v>96</v>
      </c>
      <c r="C395" s="8" t="s">
        <v>323</v>
      </c>
      <c r="D395" s="8" t="s">
        <v>4</v>
      </c>
      <c r="E395" s="21">
        <f t="shared" ref="E395:O396" si="171">E396</f>
        <v>0</v>
      </c>
      <c r="F395" s="21">
        <f t="shared" si="171"/>
        <v>146.096</v>
      </c>
      <c r="G395" s="21">
        <f t="shared" si="171"/>
        <v>146.096</v>
      </c>
      <c r="H395" s="21">
        <f t="shared" si="171"/>
        <v>146.096</v>
      </c>
      <c r="I395" s="21">
        <f t="shared" si="171"/>
        <v>146.096</v>
      </c>
      <c r="J395" s="21">
        <f t="shared" si="171"/>
        <v>146.096</v>
      </c>
      <c r="K395" s="21">
        <f t="shared" si="171"/>
        <v>146.096</v>
      </c>
      <c r="L395" s="21">
        <f t="shared" si="171"/>
        <v>146.096</v>
      </c>
      <c r="M395" s="21">
        <f t="shared" si="171"/>
        <v>146.096</v>
      </c>
      <c r="N395" s="21">
        <f t="shared" si="171"/>
        <v>146.096</v>
      </c>
      <c r="O395" s="21">
        <f t="shared" si="171"/>
        <v>146.096</v>
      </c>
    </row>
    <row r="396" spans="1:15" ht="37.5" outlineLevel="6" x14ac:dyDescent="0.25">
      <c r="A396" s="7" t="s">
        <v>47</v>
      </c>
      <c r="B396" s="8" t="s">
        <v>96</v>
      </c>
      <c r="C396" s="8" t="s">
        <v>323</v>
      </c>
      <c r="D396" s="8" t="s">
        <v>48</v>
      </c>
      <c r="E396" s="21">
        <f t="shared" si="171"/>
        <v>0</v>
      </c>
      <c r="F396" s="21">
        <f t="shared" si="171"/>
        <v>146.096</v>
      </c>
      <c r="G396" s="21">
        <f t="shared" si="171"/>
        <v>146.096</v>
      </c>
      <c r="H396" s="21">
        <f t="shared" si="171"/>
        <v>146.096</v>
      </c>
      <c r="I396" s="21">
        <f t="shared" si="171"/>
        <v>146.096</v>
      </c>
      <c r="J396" s="21">
        <f t="shared" si="171"/>
        <v>146.096</v>
      </c>
      <c r="K396" s="21">
        <f t="shared" si="171"/>
        <v>146.096</v>
      </c>
      <c r="L396" s="21">
        <f t="shared" si="171"/>
        <v>146.096</v>
      </c>
      <c r="M396" s="21">
        <f t="shared" si="171"/>
        <v>146.096</v>
      </c>
      <c r="N396" s="21">
        <f t="shared" si="171"/>
        <v>146.096</v>
      </c>
      <c r="O396" s="21">
        <f t="shared" si="171"/>
        <v>146.096</v>
      </c>
    </row>
    <row r="397" spans="1:15" outlineLevel="6" x14ac:dyDescent="0.25">
      <c r="A397" s="7" t="s">
        <v>87</v>
      </c>
      <c r="B397" s="8" t="s">
        <v>96</v>
      </c>
      <c r="C397" s="8" t="s">
        <v>323</v>
      </c>
      <c r="D397" s="8" t="s">
        <v>88</v>
      </c>
      <c r="E397" s="21">
        <v>0</v>
      </c>
      <c r="F397" s="21">
        <v>146.096</v>
      </c>
      <c r="G397" s="21">
        <v>146.096</v>
      </c>
      <c r="H397" s="21">
        <v>146.096</v>
      </c>
      <c r="I397" s="21">
        <v>146.096</v>
      </c>
      <c r="J397" s="21">
        <v>146.096</v>
      </c>
      <c r="K397" s="21">
        <v>146.096</v>
      </c>
      <c r="L397" s="21">
        <v>146.096</v>
      </c>
      <c r="M397" s="21">
        <v>146.096</v>
      </c>
      <c r="N397" s="21">
        <v>146.096</v>
      </c>
      <c r="O397" s="21">
        <v>146.096</v>
      </c>
    </row>
    <row r="398" spans="1:15" outlineLevel="4" x14ac:dyDescent="0.25">
      <c r="A398" s="7" t="s">
        <v>97</v>
      </c>
      <c r="B398" s="8" t="s">
        <v>96</v>
      </c>
      <c r="C398" s="8" t="s">
        <v>174</v>
      </c>
      <c r="D398" s="8" t="s">
        <v>4</v>
      </c>
      <c r="E398" s="21">
        <f>E399</f>
        <v>721</v>
      </c>
      <c r="F398" s="21">
        <f t="shared" ref="F398:M398" si="172">F399</f>
        <v>721</v>
      </c>
      <c r="G398" s="21">
        <f t="shared" si="172"/>
        <v>721</v>
      </c>
      <c r="H398" s="21">
        <f t="shared" si="172"/>
        <v>721</v>
      </c>
      <c r="I398" s="21">
        <f t="shared" si="172"/>
        <v>721</v>
      </c>
      <c r="J398" s="21">
        <f t="shared" si="172"/>
        <v>771</v>
      </c>
      <c r="K398" s="21">
        <f t="shared" si="172"/>
        <v>771</v>
      </c>
      <c r="L398" s="21">
        <f t="shared" si="172"/>
        <v>860.5</v>
      </c>
      <c r="M398" s="21">
        <f t="shared" si="172"/>
        <v>972.5</v>
      </c>
      <c r="N398" s="21">
        <f>N399</f>
        <v>972.5</v>
      </c>
      <c r="O398" s="21">
        <f>O399</f>
        <v>906.1</v>
      </c>
    </row>
    <row r="399" spans="1:15" ht="37.5" outlineLevel="5" x14ac:dyDescent="0.25">
      <c r="A399" s="7" t="s">
        <v>47</v>
      </c>
      <c r="B399" s="8" t="s">
        <v>96</v>
      </c>
      <c r="C399" s="8" t="s">
        <v>174</v>
      </c>
      <c r="D399" s="8" t="s">
        <v>48</v>
      </c>
      <c r="E399" s="21">
        <f>E400+E401</f>
        <v>721</v>
      </c>
      <c r="F399" s="21">
        <f t="shared" ref="F399:M399" si="173">F400+F401</f>
        <v>721</v>
      </c>
      <c r="G399" s="21">
        <f t="shared" si="173"/>
        <v>721</v>
      </c>
      <c r="H399" s="21">
        <f t="shared" si="173"/>
        <v>721</v>
      </c>
      <c r="I399" s="21">
        <f t="shared" si="173"/>
        <v>721</v>
      </c>
      <c r="J399" s="21">
        <f t="shared" si="173"/>
        <v>771</v>
      </c>
      <c r="K399" s="21">
        <f t="shared" si="173"/>
        <v>771</v>
      </c>
      <c r="L399" s="21">
        <f t="shared" si="173"/>
        <v>860.5</v>
      </c>
      <c r="M399" s="21">
        <f t="shared" si="173"/>
        <v>972.5</v>
      </c>
      <c r="N399" s="21">
        <f>N400+N401</f>
        <v>972.5</v>
      </c>
      <c r="O399" s="21">
        <f>O400+O401</f>
        <v>906.1</v>
      </c>
    </row>
    <row r="400" spans="1:15" outlineLevel="6" x14ac:dyDescent="0.25">
      <c r="A400" s="7" t="s">
        <v>87</v>
      </c>
      <c r="B400" s="8" t="s">
        <v>96</v>
      </c>
      <c r="C400" s="8" t="s">
        <v>174</v>
      </c>
      <c r="D400" s="8" t="s">
        <v>88</v>
      </c>
      <c r="E400" s="21">
        <v>607</v>
      </c>
      <c r="F400" s="21">
        <v>607</v>
      </c>
      <c r="G400" s="21">
        <v>607</v>
      </c>
      <c r="H400" s="21">
        <v>607</v>
      </c>
      <c r="I400" s="21">
        <v>607</v>
      </c>
      <c r="J400" s="21">
        <v>657</v>
      </c>
      <c r="K400" s="21">
        <v>657</v>
      </c>
      <c r="L400" s="21">
        <v>746.5</v>
      </c>
      <c r="M400" s="21">
        <v>858.5</v>
      </c>
      <c r="N400" s="21">
        <v>858.5</v>
      </c>
      <c r="O400" s="21">
        <v>792.1</v>
      </c>
    </row>
    <row r="401" spans="1:15" ht="36.75" customHeight="1" outlineLevel="6" x14ac:dyDescent="0.25">
      <c r="A401" s="7" t="s">
        <v>220</v>
      </c>
      <c r="B401" s="8" t="s">
        <v>96</v>
      </c>
      <c r="C401" s="8" t="s">
        <v>174</v>
      </c>
      <c r="D401" s="8" t="s">
        <v>219</v>
      </c>
      <c r="E401" s="21">
        <v>114</v>
      </c>
      <c r="F401" s="21">
        <v>114</v>
      </c>
      <c r="G401" s="21">
        <v>114</v>
      </c>
      <c r="H401" s="21">
        <v>114</v>
      </c>
      <c r="I401" s="21">
        <v>114</v>
      </c>
      <c r="J401" s="21">
        <v>114</v>
      </c>
      <c r="K401" s="21">
        <v>114</v>
      </c>
      <c r="L401" s="21">
        <v>114</v>
      </c>
      <c r="M401" s="21">
        <v>114</v>
      </c>
      <c r="N401" s="21">
        <v>114</v>
      </c>
      <c r="O401" s="21">
        <v>114</v>
      </c>
    </row>
    <row r="402" spans="1:15" s="2" customFormat="1" x14ac:dyDescent="0.25">
      <c r="A402" s="5" t="s">
        <v>99</v>
      </c>
      <c r="B402" s="6" t="s">
        <v>100</v>
      </c>
      <c r="C402" s="6" t="s">
        <v>144</v>
      </c>
      <c r="D402" s="6" t="s">
        <v>4</v>
      </c>
      <c r="E402" s="20">
        <f>E403+E425+E408</f>
        <v>7771.79</v>
      </c>
      <c r="F402" s="20">
        <f t="shared" ref="F402:M402" si="174">F403+F425+F408</f>
        <v>33611.226000000002</v>
      </c>
      <c r="G402" s="20">
        <f t="shared" si="174"/>
        <v>32924.347999999998</v>
      </c>
      <c r="H402" s="20">
        <f t="shared" si="174"/>
        <v>32357.348000000002</v>
      </c>
      <c r="I402" s="20">
        <f t="shared" si="174"/>
        <v>32557.348000000002</v>
      </c>
      <c r="J402" s="20">
        <f t="shared" si="174"/>
        <v>32557.348000000002</v>
      </c>
      <c r="K402" s="20">
        <f t="shared" si="174"/>
        <v>32557.348000000002</v>
      </c>
      <c r="L402" s="20">
        <f t="shared" si="174"/>
        <v>32557.348000000002</v>
      </c>
      <c r="M402" s="20">
        <f t="shared" si="174"/>
        <v>32583.752</v>
      </c>
      <c r="N402" s="20">
        <f>N403+N425+N408</f>
        <v>27938.767</v>
      </c>
      <c r="O402" s="20">
        <f>O403+O425+O408</f>
        <v>27869.886999999999</v>
      </c>
    </row>
    <row r="403" spans="1:15" outlineLevel="1" x14ac:dyDescent="0.25">
      <c r="A403" s="7" t="s">
        <v>101</v>
      </c>
      <c r="B403" s="8" t="s">
        <v>102</v>
      </c>
      <c r="C403" s="8" t="s">
        <v>144</v>
      </c>
      <c r="D403" s="8" t="s">
        <v>4</v>
      </c>
      <c r="E403" s="21">
        <f t="shared" ref="E403:O406" si="175">E404</f>
        <v>3294.29</v>
      </c>
      <c r="F403" s="21">
        <f t="shared" si="175"/>
        <v>3294.29</v>
      </c>
      <c r="G403" s="21">
        <f t="shared" si="175"/>
        <v>3294.29</v>
      </c>
      <c r="H403" s="21">
        <f t="shared" si="175"/>
        <v>3294.29</v>
      </c>
      <c r="I403" s="21">
        <f t="shared" si="175"/>
        <v>3294.29</v>
      </c>
      <c r="J403" s="21">
        <f t="shared" si="175"/>
        <v>3294.29</v>
      </c>
      <c r="K403" s="21">
        <f t="shared" si="175"/>
        <v>3294.29</v>
      </c>
      <c r="L403" s="21">
        <f t="shared" si="175"/>
        <v>3294.29</v>
      </c>
      <c r="M403" s="21">
        <f t="shared" si="175"/>
        <v>3320.694</v>
      </c>
      <c r="N403" s="21">
        <f t="shared" si="175"/>
        <v>3320.694</v>
      </c>
      <c r="O403" s="21">
        <f t="shared" si="175"/>
        <v>3320.694</v>
      </c>
    </row>
    <row r="404" spans="1:15" outlineLevel="3" x14ac:dyDescent="0.25">
      <c r="A404" s="7" t="s">
        <v>196</v>
      </c>
      <c r="B404" s="8" t="s">
        <v>102</v>
      </c>
      <c r="C404" s="8" t="s">
        <v>145</v>
      </c>
      <c r="D404" s="8" t="s">
        <v>4</v>
      </c>
      <c r="E404" s="21">
        <f t="shared" si="175"/>
        <v>3294.29</v>
      </c>
      <c r="F404" s="21">
        <f t="shared" si="175"/>
        <v>3294.29</v>
      </c>
      <c r="G404" s="21">
        <f t="shared" si="175"/>
        <v>3294.29</v>
      </c>
      <c r="H404" s="21">
        <f t="shared" si="175"/>
        <v>3294.29</v>
      </c>
      <c r="I404" s="21">
        <f t="shared" si="175"/>
        <v>3294.29</v>
      </c>
      <c r="J404" s="21">
        <f t="shared" si="175"/>
        <v>3294.29</v>
      </c>
      <c r="K404" s="21">
        <f t="shared" si="175"/>
        <v>3294.29</v>
      </c>
      <c r="L404" s="21">
        <f t="shared" si="175"/>
        <v>3294.29</v>
      </c>
      <c r="M404" s="21">
        <f t="shared" si="175"/>
        <v>3320.694</v>
      </c>
      <c r="N404" s="21">
        <f t="shared" si="175"/>
        <v>3320.694</v>
      </c>
      <c r="O404" s="21">
        <f t="shared" si="175"/>
        <v>3320.694</v>
      </c>
    </row>
    <row r="405" spans="1:15" outlineLevel="4" x14ac:dyDescent="0.25">
      <c r="A405" s="7" t="s">
        <v>103</v>
      </c>
      <c r="B405" s="8" t="s">
        <v>102</v>
      </c>
      <c r="C405" s="8" t="s">
        <v>176</v>
      </c>
      <c r="D405" s="8" t="s">
        <v>4</v>
      </c>
      <c r="E405" s="21">
        <f t="shared" si="175"/>
        <v>3294.29</v>
      </c>
      <c r="F405" s="21">
        <f t="shared" si="175"/>
        <v>3294.29</v>
      </c>
      <c r="G405" s="21">
        <f t="shared" si="175"/>
        <v>3294.29</v>
      </c>
      <c r="H405" s="21">
        <f t="shared" si="175"/>
        <v>3294.29</v>
      </c>
      <c r="I405" s="21">
        <f t="shared" si="175"/>
        <v>3294.29</v>
      </c>
      <c r="J405" s="21">
        <f t="shared" si="175"/>
        <v>3294.29</v>
      </c>
      <c r="K405" s="21">
        <f t="shared" si="175"/>
        <v>3294.29</v>
      </c>
      <c r="L405" s="21">
        <f t="shared" si="175"/>
        <v>3294.29</v>
      </c>
      <c r="M405" s="21">
        <f t="shared" si="175"/>
        <v>3320.694</v>
      </c>
      <c r="N405" s="21">
        <f t="shared" si="175"/>
        <v>3320.694</v>
      </c>
      <c r="O405" s="21">
        <f t="shared" si="175"/>
        <v>3320.694</v>
      </c>
    </row>
    <row r="406" spans="1:15" outlineLevel="5" x14ac:dyDescent="0.25">
      <c r="A406" s="7" t="s">
        <v>104</v>
      </c>
      <c r="B406" s="8" t="s">
        <v>102</v>
      </c>
      <c r="C406" s="8" t="s">
        <v>176</v>
      </c>
      <c r="D406" s="8" t="s">
        <v>105</v>
      </c>
      <c r="E406" s="21">
        <f t="shared" si="175"/>
        <v>3294.29</v>
      </c>
      <c r="F406" s="21">
        <f t="shared" si="175"/>
        <v>3294.29</v>
      </c>
      <c r="G406" s="21">
        <f t="shared" si="175"/>
        <v>3294.29</v>
      </c>
      <c r="H406" s="21">
        <f t="shared" si="175"/>
        <v>3294.29</v>
      </c>
      <c r="I406" s="21">
        <f t="shared" si="175"/>
        <v>3294.29</v>
      </c>
      <c r="J406" s="21">
        <f t="shared" si="175"/>
        <v>3294.29</v>
      </c>
      <c r="K406" s="21">
        <f t="shared" si="175"/>
        <v>3294.29</v>
      </c>
      <c r="L406" s="21">
        <f t="shared" si="175"/>
        <v>3294.29</v>
      </c>
      <c r="M406" s="21">
        <f t="shared" si="175"/>
        <v>3320.694</v>
      </c>
      <c r="N406" s="21">
        <f t="shared" si="175"/>
        <v>3320.694</v>
      </c>
      <c r="O406" s="21">
        <f t="shared" si="175"/>
        <v>3320.694</v>
      </c>
    </row>
    <row r="407" spans="1:15" outlineLevel="6" x14ac:dyDescent="0.25">
      <c r="A407" s="7" t="s">
        <v>106</v>
      </c>
      <c r="B407" s="8" t="s">
        <v>102</v>
      </c>
      <c r="C407" s="8" t="s">
        <v>176</v>
      </c>
      <c r="D407" s="8" t="s">
        <v>107</v>
      </c>
      <c r="E407" s="21">
        <v>3294.29</v>
      </c>
      <c r="F407" s="21">
        <v>3294.29</v>
      </c>
      <c r="G407" s="21">
        <v>3294.29</v>
      </c>
      <c r="H407" s="21">
        <v>3294.29</v>
      </c>
      <c r="I407" s="21">
        <v>3294.29</v>
      </c>
      <c r="J407" s="21">
        <v>3294.29</v>
      </c>
      <c r="K407" s="21">
        <v>3294.29</v>
      </c>
      <c r="L407" s="21">
        <v>3294.29</v>
      </c>
      <c r="M407" s="21">
        <v>3320.694</v>
      </c>
      <c r="N407" s="21">
        <v>3320.694</v>
      </c>
      <c r="O407" s="21">
        <v>3320.694</v>
      </c>
    </row>
    <row r="408" spans="1:15" outlineLevel="6" x14ac:dyDescent="0.25">
      <c r="A408" s="7" t="s">
        <v>108</v>
      </c>
      <c r="B408" s="8" t="s">
        <v>109</v>
      </c>
      <c r="C408" s="8" t="s">
        <v>144</v>
      </c>
      <c r="D408" s="8" t="s">
        <v>4</v>
      </c>
      <c r="E408" s="21">
        <f>E409+E413+E421</f>
        <v>383.5</v>
      </c>
      <c r="F408" s="21">
        <f t="shared" ref="F408:O408" si="176">F409+F413+F421</f>
        <v>3327</v>
      </c>
      <c r="G408" s="21">
        <f t="shared" si="176"/>
        <v>3327</v>
      </c>
      <c r="H408" s="21">
        <f t="shared" si="176"/>
        <v>2760</v>
      </c>
      <c r="I408" s="21">
        <f t="shared" si="176"/>
        <v>2960</v>
      </c>
      <c r="J408" s="21">
        <f t="shared" si="176"/>
        <v>2960</v>
      </c>
      <c r="K408" s="21">
        <f t="shared" si="176"/>
        <v>2960</v>
      </c>
      <c r="L408" s="21">
        <f t="shared" si="176"/>
        <v>2960</v>
      </c>
      <c r="M408" s="21">
        <f t="shared" si="176"/>
        <v>2960</v>
      </c>
      <c r="N408" s="21">
        <f t="shared" si="176"/>
        <v>2665</v>
      </c>
      <c r="O408" s="21">
        <f t="shared" si="176"/>
        <v>2596.12</v>
      </c>
    </row>
    <row r="409" spans="1:15" ht="37.5" outlineLevel="6" x14ac:dyDescent="0.25">
      <c r="A409" s="7" t="s">
        <v>282</v>
      </c>
      <c r="B409" s="8" t="s">
        <v>109</v>
      </c>
      <c r="C409" s="8" t="s">
        <v>172</v>
      </c>
      <c r="D409" s="8" t="s">
        <v>4</v>
      </c>
      <c r="E409" s="21">
        <f>E410</f>
        <v>0</v>
      </c>
      <c r="F409" s="21">
        <f t="shared" ref="F409:M409" si="177">F410</f>
        <v>2550</v>
      </c>
      <c r="G409" s="21">
        <f t="shared" si="177"/>
        <v>2550</v>
      </c>
      <c r="H409" s="21">
        <f t="shared" si="177"/>
        <v>2550</v>
      </c>
      <c r="I409" s="21">
        <f t="shared" si="177"/>
        <v>2550</v>
      </c>
      <c r="J409" s="21">
        <f t="shared" si="177"/>
        <v>2550</v>
      </c>
      <c r="K409" s="21">
        <f t="shared" si="177"/>
        <v>2550</v>
      </c>
      <c r="L409" s="21">
        <f t="shared" si="177"/>
        <v>2550</v>
      </c>
      <c r="M409" s="21">
        <f t="shared" si="177"/>
        <v>2550</v>
      </c>
      <c r="N409" s="21">
        <f t="shared" ref="E409:O411" si="178">N410</f>
        <v>2255</v>
      </c>
      <c r="O409" s="21">
        <f t="shared" si="178"/>
        <v>2255</v>
      </c>
    </row>
    <row r="410" spans="1:15" ht="93.75" outlineLevel="6" x14ac:dyDescent="0.25">
      <c r="A410" s="3" t="s">
        <v>312</v>
      </c>
      <c r="B410" s="8" t="s">
        <v>109</v>
      </c>
      <c r="C410" s="8" t="s">
        <v>333</v>
      </c>
      <c r="D410" s="8" t="s">
        <v>4</v>
      </c>
      <c r="E410" s="21">
        <f t="shared" si="178"/>
        <v>0</v>
      </c>
      <c r="F410" s="21">
        <f t="shared" si="178"/>
        <v>2550</v>
      </c>
      <c r="G410" s="21">
        <f t="shared" si="178"/>
        <v>2550</v>
      </c>
      <c r="H410" s="21">
        <f t="shared" si="178"/>
        <v>2550</v>
      </c>
      <c r="I410" s="21">
        <f t="shared" si="178"/>
        <v>2550</v>
      </c>
      <c r="J410" s="21">
        <f t="shared" si="178"/>
        <v>2550</v>
      </c>
      <c r="K410" s="21">
        <f t="shared" si="178"/>
        <v>2550</v>
      </c>
      <c r="L410" s="21">
        <f t="shared" si="178"/>
        <v>2550</v>
      </c>
      <c r="M410" s="21">
        <f t="shared" si="178"/>
        <v>2550</v>
      </c>
      <c r="N410" s="21">
        <f t="shared" si="178"/>
        <v>2255</v>
      </c>
      <c r="O410" s="21">
        <f t="shared" si="178"/>
        <v>2255</v>
      </c>
    </row>
    <row r="411" spans="1:15" outlineLevel="6" x14ac:dyDescent="0.25">
      <c r="A411" s="7" t="s">
        <v>104</v>
      </c>
      <c r="B411" s="8" t="s">
        <v>109</v>
      </c>
      <c r="C411" s="8" t="s">
        <v>333</v>
      </c>
      <c r="D411" s="8" t="s">
        <v>105</v>
      </c>
      <c r="E411" s="21">
        <f t="shared" si="178"/>
        <v>0</v>
      </c>
      <c r="F411" s="21">
        <f t="shared" si="178"/>
        <v>2550</v>
      </c>
      <c r="G411" s="21">
        <f t="shared" si="178"/>
        <v>2550</v>
      </c>
      <c r="H411" s="21">
        <f t="shared" si="178"/>
        <v>2550</v>
      </c>
      <c r="I411" s="21">
        <f t="shared" si="178"/>
        <v>2550</v>
      </c>
      <c r="J411" s="21">
        <f t="shared" si="178"/>
        <v>2550</v>
      </c>
      <c r="K411" s="21">
        <f t="shared" si="178"/>
        <v>2550</v>
      </c>
      <c r="L411" s="21">
        <f t="shared" si="178"/>
        <v>2550</v>
      </c>
      <c r="M411" s="21">
        <f t="shared" si="178"/>
        <v>2550</v>
      </c>
      <c r="N411" s="21">
        <f t="shared" si="178"/>
        <v>2255</v>
      </c>
      <c r="O411" s="21">
        <f t="shared" si="178"/>
        <v>2255</v>
      </c>
    </row>
    <row r="412" spans="1:15" ht="37.5" outlineLevel="6" x14ac:dyDescent="0.25">
      <c r="A412" s="7" t="s">
        <v>110</v>
      </c>
      <c r="B412" s="8" t="s">
        <v>109</v>
      </c>
      <c r="C412" s="8" t="s">
        <v>333</v>
      </c>
      <c r="D412" s="8" t="s">
        <v>111</v>
      </c>
      <c r="E412" s="21">
        <v>0</v>
      </c>
      <c r="F412" s="21">
        <v>2550</v>
      </c>
      <c r="G412" s="21">
        <v>2550</v>
      </c>
      <c r="H412" s="21">
        <v>2550</v>
      </c>
      <c r="I412" s="21">
        <v>2550</v>
      </c>
      <c r="J412" s="21">
        <v>2550</v>
      </c>
      <c r="K412" s="21">
        <v>2550</v>
      </c>
      <c r="L412" s="21">
        <v>2550</v>
      </c>
      <c r="M412" s="21">
        <v>2550</v>
      </c>
      <c r="N412" s="21">
        <v>2255</v>
      </c>
      <c r="O412" s="21">
        <v>2255</v>
      </c>
    </row>
    <row r="413" spans="1:15" ht="37.5" outlineLevel="6" x14ac:dyDescent="0.25">
      <c r="A413" s="7" t="s">
        <v>294</v>
      </c>
      <c r="B413" s="8" t="s">
        <v>109</v>
      </c>
      <c r="C413" s="8" t="s">
        <v>150</v>
      </c>
      <c r="D413" s="8" t="s">
        <v>4</v>
      </c>
      <c r="E413" s="21">
        <f>E414+E418</f>
        <v>383.5</v>
      </c>
      <c r="F413" s="21">
        <f t="shared" ref="F413:M413" si="179">F414+F418</f>
        <v>777</v>
      </c>
      <c r="G413" s="21">
        <f t="shared" si="179"/>
        <v>777</v>
      </c>
      <c r="H413" s="21">
        <f t="shared" si="179"/>
        <v>210</v>
      </c>
      <c r="I413" s="21">
        <f t="shared" si="179"/>
        <v>210</v>
      </c>
      <c r="J413" s="21">
        <f t="shared" si="179"/>
        <v>210</v>
      </c>
      <c r="K413" s="21">
        <f t="shared" si="179"/>
        <v>210</v>
      </c>
      <c r="L413" s="21">
        <f t="shared" si="179"/>
        <v>210</v>
      </c>
      <c r="M413" s="21">
        <f t="shared" si="179"/>
        <v>210</v>
      </c>
      <c r="N413" s="21">
        <f>N414+N418</f>
        <v>210</v>
      </c>
      <c r="O413" s="21">
        <f>O414+O418</f>
        <v>141.12</v>
      </c>
    </row>
    <row r="414" spans="1:15" outlineLevel="6" x14ac:dyDescent="0.25">
      <c r="A414" s="7" t="s">
        <v>281</v>
      </c>
      <c r="B414" s="8" t="s">
        <v>109</v>
      </c>
      <c r="C414" s="8" t="s">
        <v>177</v>
      </c>
      <c r="D414" s="8" t="s">
        <v>4</v>
      </c>
      <c r="E414" s="21">
        <f>E415</f>
        <v>210</v>
      </c>
      <c r="F414" s="21">
        <f t="shared" ref="F414:M414" si="180">F415</f>
        <v>210</v>
      </c>
      <c r="G414" s="21">
        <f t="shared" si="180"/>
        <v>210</v>
      </c>
      <c r="H414" s="21">
        <f t="shared" si="180"/>
        <v>210</v>
      </c>
      <c r="I414" s="21">
        <f t="shared" si="180"/>
        <v>210</v>
      </c>
      <c r="J414" s="21">
        <f t="shared" si="180"/>
        <v>210</v>
      </c>
      <c r="K414" s="21">
        <f t="shared" si="180"/>
        <v>210</v>
      </c>
      <c r="L414" s="21">
        <f t="shared" si="180"/>
        <v>210</v>
      </c>
      <c r="M414" s="21">
        <f t="shared" si="180"/>
        <v>210</v>
      </c>
      <c r="N414" s="21">
        <f t="shared" ref="E414:O416" si="181">N415</f>
        <v>210</v>
      </c>
      <c r="O414" s="21">
        <f t="shared" si="181"/>
        <v>141.12</v>
      </c>
    </row>
    <row r="415" spans="1:15" ht="37.5" outlineLevel="6" x14ac:dyDescent="0.25">
      <c r="A415" s="7" t="s">
        <v>112</v>
      </c>
      <c r="B415" s="8" t="s">
        <v>109</v>
      </c>
      <c r="C415" s="8" t="s">
        <v>178</v>
      </c>
      <c r="D415" s="8" t="s">
        <v>4</v>
      </c>
      <c r="E415" s="21">
        <f t="shared" si="181"/>
        <v>210</v>
      </c>
      <c r="F415" s="21">
        <f t="shared" si="181"/>
        <v>210</v>
      </c>
      <c r="G415" s="21">
        <f t="shared" si="181"/>
        <v>210</v>
      </c>
      <c r="H415" s="21">
        <f t="shared" si="181"/>
        <v>210</v>
      </c>
      <c r="I415" s="21">
        <f t="shared" si="181"/>
        <v>210</v>
      </c>
      <c r="J415" s="21">
        <f t="shared" si="181"/>
        <v>210</v>
      </c>
      <c r="K415" s="21">
        <f t="shared" si="181"/>
        <v>210</v>
      </c>
      <c r="L415" s="21">
        <f t="shared" si="181"/>
        <v>210</v>
      </c>
      <c r="M415" s="21">
        <f t="shared" si="181"/>
        <v>210</v>
      </c>
      <c r="N415" s="21">
        <f t="shared" si="181"/>
        <v>210</v>
      </c>
      <c r="O415" s="21">
        <f t="shared" si="181"/>
        <v>141.12</v>
      </c>
    </row>
    <row r="416" spans="1:15" outlineLevel="6" x14ac:dyDescent="0.25">
      <c r="A416" s="7" t="s">
        <v>104</v>
      </c>
      <c r="B416" s="8" t="s">
        <v>109</v>
      </c>
      <c r="C416" s="8" t="s">
        <v>178</v>
      </c>
      <c r="D416" s="8" t="s">
        <v>105</v>
      </c>
      <c r="E416" s="21">
        <f t="shared" si="181"/>
        <v>210</v>
      </c>
      <c r="F416" s="21">
        <f t="shared" si="181"/>
        <v>210</v>
      </c>
      <c r="G416" s="21">
        <f t="shared" si="181"/>
        <v>210</v>
      </c>
      <c r="H416" s="21">
        <f t="shared" si="181"/>
        <v>210</v>
      </c>
      <c r="I416" s="21">
        <f t="shared" si="181"/>
        <v>210</v>
      </c>
      <c r="J416" s="21">
        <f t="shared" si="181"/>
        <v>210</v>
      </c>
      <c r="K416" s="21">
        <f t="shared" si="181"/>
        <v>210</v>
      </c>
      <c r="L416" s="21">
        <f t="shared" si="181"/>
        <v>210</v>
      </c>
      <c r="M416" s="21">
        <f t="shared" si="181"/>
        <v>210</v>
      </c>
      <c r="N416" s="21">
        <f t="shared" si="181"/>
        <v>210</v>
      </c>
      <c r="O416" s="21">
        <f t="shared" si="181"/>
        <v>141.12</v>
      </c>
    </row>
    <row r="417" spans="1:17" ht="37.5" outlineLevel="6" x14ac:dyDescent="0.25">
      <c r="A417" s="7" t="s">
        <v>110</v>
      </c>
      <c r="B417" s="8" t="s">
        <v>109</v>
      </c>
      <c r="C417" s="8" t="s">
        <v>178</v>
      </c>
      <c r="D417" s="8" t="s">
        <v>111</v>
      </c>
      <c r="E417" s="21">
        <v>210</v>
      </c>
      <c r="F417" s="21">
        <v>210</v>
      </c>
      <c r="G417" s="21">
        <v>210</v>
      </c>
      <c r="H417" s="21">
        <v>210</v>
      </c>
      <c r="I417" s="21">
        <v>210</v>
      </c>
      <c r="J417" s="21">
        <v>210</v>
      </c>
      <c r="K417" s="21">
        <v>210</v>
      </c>
      <c r="L417" s="21">
        <v>210</v>
      </c>
      <c r="M417" s="21">
        <v>210</v>
      </c>
      <c r="N417" s="21">
        <v>210</v>
      </c>
      <c r="O417" s="21">
        <v>141.12</v>
      </c>
    </row>
    <row r="418" spans="1:17" ht="37.5" outlineLevel="6" x14ac:dyDescent="0.25">
      <c r="A418" s="7" t="s">
        <v>380</v>
      </c>
      <c r="B418" s="8" t="s">
        <v>109</v>
      </c>
      <c r="C418" s="8" t="s">
        <v>381</v>
      </c>
      <c r="D418" s="8" t="s">
        <v>4</v>
      </c>
      <c r="E418" s="21">
        <f>E419</f>
        <v>173.5</v>
      </c>
      <c r="F418" s="21">
        <f t="shared" ref="F418:F419" si="182">F419</f>
        <v>567</v>
      </c>
      <c r="G418" s="21">
        <f t="shared" ref="G418:M419" si="183">G419</f>
        <v>567</v>
      </c>
      <c r="H418" s="21">
        <f t="shared" si="183"/>
        <v>0</v>
      </c>
      <c r="I418" s="21">
        <f t="shared" si="183"/>
        <v>0</v>
      </c>
      <c r="J418" s="21">
        <f t="shared" si="183"/>
        <v>0</v>
      </c>
      <c r="K418" s="21">
        <f t="shared" si="183"/>
        <v>0</v>
      </c>
      <c r="L418" s="21">
        <f t="shared" si="183"/>
        <v>0</v>
      </c>
      <c r="M418" s="21">
        <f t="shared" si="183"/>
        <v>0</v>
      </c>
      <c r="N418" s="21">
        <f t="shared" ref="N418:O419" si="184">N419</f>
        <v>0</v>
      </c>
      <c r="O418" s="21">
        <f t="shared" si="184"/>
        <v>0</v>
      </c>
    </row>
    <row r="419" spans="1:17" outlineLevel="6" x14ac:dyDescent="0.25">
      <c r="A419" s="7" t="s">
        <v>104</v>
      </c>
      <c r="B419" s="8" t="s">
        <v>109</v>
      </c>
      <c r="C419" s="8" t="s">
        <v>381</v>
      </c>
      <c r="D419" s="8" t="s">
        <v>105</v>
      </c>
      <c r="E419" s="21">
        <f>E420</f>
        <v>173.5</v>
      </c>
      <c r="F419" s="21">
        <f t="shared" si="182"/>
        <v>567</v>
      </c>
      <c r="G419" s="21">
        <f t="shared" si="183"/>
        <v>567</v>
      </c>
      <c r="H419" s="21">
        <f t="shared" si="183"/>
        <v>0</v>
      </c>
      <c r="I419" s="21">
        <f t="shared" si="183"/>
        <v>0</v>
      </c>
      <c r="J419" s="21">
        <f t="shared" si="183"/>
        <v>0</v>
      </c>
      <c r="K419" s="21">
        <f t="shared" si="183"/>
        <v>0</v>
      </c>
      <c r="L419" s="21">
        <f t="shared" si="183"/>
        <v>0</v>
      </c>
      <c r="M419" s="21">
        <f t="shared" si="183"/>
        <v>0</v>
      </c>
      <c r="N419" s="21">
        <f t="shared" si="184"/>
        <v>0</v>
      </c>
      <c r="O419" s="21">
        <f t="shared" si="184"/>
        <v>0</v>
      </c>
    </row>
    <row r="420" spans="1:17" ht="37.5" outlineLevel="6" x14ac:dyDescent="0.25">
      <c r="A420" s="7" t="s">
        <v>110</v>
      </c>
      <c r="B420" s="8" t="s">
        <v>109</v>
      </c>
      <c r="C420" s="8" t="s">
        <v>381</v>
      </c>
      <c r="D420" s="8" t="s">
        <v>111</v>
      </c>
      <c r="E420" s="21">
        <v>173.5</v>
      </c>
      <c r="F420" s="21">
        <v>567</v>
      </c>
      <c r="G420" s="21">
        <v>567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</row>
    <row r="421" spans="1:17" ht="19.5" customHeight="1" outlineLevel="6" x14ac:dyDescent="0.25">
      <c r="A421" s="7" t="s">
        <v>158</v>
      </c>
      <c r="B421" s="8" t="s">
        <v>109</v>
      </c>
      <c r="C421" s="8" t="s">
        <v>145</v>
      </c>
      <c r="D421" s="8" t="s">
        <v>4</v>
      </c>
      <c r="E421" s="21">
        <f t="shared" ref="E421:O423" si="185">E422</f>
        <v>0</v>
      </c>
      <c r="F421" s="21">
        <f t="shared" si="185"/>
        <v>0</v>
      </c>
      <c r="G421" s="21">
        <f t="shared" si="185"/>
        <v>0</v>
      </c>
      <c r="H421" s="21">
        <f t="shared" si="185"/>
        <v>0</v>
      </c>
      <c r="I421" s="21">
        <f t="shared" si="185"/>
        <v>200</v>
      </c>
      <c r="J421" s="21">
        <f t="shared" si="185"/>
        <v>200</v>
      </c>
      <c r="K421" s="21">
        <f t="shared" si="185"/>
        <v>200</v>
      </c>
      <c r="L421" s="21">
        <f t="shared" si="185"/>
        <v>200</v>
      </c>
      <c r="M421" s="21">
        <f t="shared" si="185"/>
        <v>200</v>
      </c>
      <c r="N421" s="21">
        <f t="shared" si="185"/>
        <v>200</v>
      </c>
      <c r="O421" s="21">
        <f t="shared" si="185"/>
        <v>200</v>
      </c>
    </row>
    <row r="422" spans="1:17" ht="37.5" outlineLevel="6" x14ac:dyDescent="0.25">
      <c r="A422" s="7" t="s">
        <v>343</v>
      </c>
      <c r="B422" s="8" t="s">
        <v>109</v>
      </c>
      <c r="C422" s="8" t="s">
        <v>344</v>
      </c>
      <c r="D422" s="8" t="s">
        <v>4</v>
      </c>
      <c r="E422" s="21">
        <f t="shared" si="185"/>
        <v>0</v>
      </c>
      <c r="F422" s="21">
        <f t="shared" si="185"/>
        <v>0</v>
      </c>
      <c r="G422" s="21">
        <f t="shared" si="185"/>
        <v>0</v>
      </c>
      <c r="H422" s="21">
        <f t="shared" si="185"/>
        <v>0</v>
      </c>
      <c r="I422" s="21">
        <f t="shared" si="185"/>
        <v>200</v>
      </c>
      <c r="J422" s="21">
        <f t="shared" si="185"/>
        <v>200</v>
      </c>
      <c r="K422" s="21">
        <f t="shared" si="185"/>
        <v>200</v>
      </c>
      <c r="L422" s="21">
        <f t="shared" si="185"/>
        <v>200</v>
      </c>
      <c r="M422" s="21">
        <f t="shared" si="185"/>
        <v>200</v>
      </c>
      <c r="N422" s="21">
        <f t="shared" si="185"/>
        <v>200</v>
      </c>
      <c r="O422" s="21">
        <f t="shared" si="185"/>
        <v>200</v>
      </c>
    </row>
    <row r="423" spans="1:17" outlineLevel="6" x14ac:dyDescent="0.25">
      <c r="A423" s="7" t="s">
        <v>104</v>
      </c>
      <c r="B423" s="8" t="s">
        <v>109</v>
      </c>
      <c r="C423" s="8" t="s">
        <v>344</v>
      </c>
      <c r="D423" s="8" t="s">
        <v>105</v>
      </c>
      <c r="E423" s="21">
        <f t="shared" si="185"/>
        <v>0</v>
      </c>
      <c r="F423" s="21">
        <f t="shared" si="185"/>
        <v>0</v>
      </c>
      <c r="G423" s="21">
        <f t="shared" si="185"/>
        <v>0</v>
      </c>
      <c r="H423" s="21">
        <f t="shared" si="185"/>
        <v>0</v>
      </c>
      <c r="I423" s="21">
        <f t="shared" si="185"/>
        <v>200</v>
      </c>
      <c r="J423" s="21">
        <f t="shared" si="185"/>
        <v>200</v>
      </c>
      <c r="K423" s="21">
        <f t="shared" si="185"/>
        <v>200</v>
      </c>
      <c r="L423" s="21">
        <f t="shared" si="185"/>
        <v>200</v>
      </c>
      <c r="M423" s="21">
        <f t="shared" si="185"/>
        <v>200</v>
      </c>
      <c r="N423" s="21">
        <f t="shared" si="185"/>
        <v>200</v>
      </c>
      <c r="O423" s="21">
        <f t="shared" si="185"/>
        <v>200</v>
      </c>
    </row>
    <row r="424" spans="1:17" outlineLevel="6" x14ac:dyDescent="0.25">
      <c r="A424" s="7" t="s">
        <v>367</v>
      </c>
      <c r="B424" s="8" t="s">
        <v>109</v>
      </c>
      <c r="C424" s="8" t="s">
        <v>344</v>
      </c>
      <c r="D424" s="8" t="s">
        <v>368</v>
      </c>
      <c r="E424" s="21">
        <v>0</v>
      </c>
      <c r="F424" s="21">
        <v>0</v>
      </c>
      <c r="G424" s="21">
        <v>0</v>
      </c>
      <c r="H424" s="21">
        <v>0</v>
      </c>
      <c r="I424" s="21">
        <v>200</v>
      </c>
      <c r="J424" s="21">
        <v>200</v>
      </c>
      <c r="K424" s="21">
        <v>200</v>
      </c>
      <c r="L424" s="21">
        <v>200</v>
      </c>
      <c r="M424" s="21">
        <v>200</v>
      </c>
      <c r="N424" s="21">
        <v>200</v>
      </c>
      <c r="O424" s="21">
        <v>200</v>
      </c>
    </row>
    <row r="425" spans="1:17" outlineLevel="1" x14ac:dyDescent="0.25">
      <c r="A425" s="7" t="s">
        <v>137</v>
      </c>
      <c r="B425" s="8" t="s">
        <v>138</v>
      </c>
      <c r="C425" s="8" t="s">
        <v>144</v>
      </c>
      <c r="D425" s="8" t="s">
        <v>4</v>
      </c>
      <c r="E425" s="21">
        <f>E426+E433</f>
        <v>4094</v>
      </c>
      <c r="F425" s="21">
        <f t="shared" ref="F425:M425" si="186">F426+F433</f>
        <v>26989.936000000002</v>
      </c>
      <c r="G425" s="21">
        <f t="shared" si="186"/>
        <v>26303.058000000001</v>
      </c>
      <c r="H425" s="21">
        <f t="shared" si="186"/>
        <v>26303.058000000001</v>
      </c>
      <c r="I425" s="21">
        <f t="shared" si="186"/>
        <v>26303.058000000001</v>
      </c>
      <c r="J425" s="21">
        <f t="shared" si="186"/>
        <v>26303.058000000001</v>
      </c>
      <c r="K425" s="21">
        <f t="shared" si="186"/>
        <v>26303.058000000001</v>
      </c>
      <c r="L425" s="21">
        <f t="shared" si="186"/>
        <v>26303.058000000001</v>
      </c>
      <c r="M425" s="21">
        <f t="shared" si="186"/>
        <v>26303.058000000001</v>
      </c>
      <c r="N425" s="21">
        <f>N426+N433</f>
        <v>21953.073</v>
      </c>
      <c r="O425" s="21">
        <f>O426+O433</f>
        <v>21953.073</v>
      </c>
    </row>
    <row r="426" spans="1:17" ht="37.5" outlineLevel="2" x14ac:dyDescent="0.25">
      <c r="A426" s="7" t="s">
        <v>291</v>
      </c>
      <c r="B426" s="8" t="s">
        <v>138</v>
      </c>
      <c r="C426" s="8" t="s">
        <v>172</v>
      </c>
      <c r="D426" s="8" t="s">
        <v>4</v>
      </c>
      <c r="E426" s="21">
        <f t="shared" ref="E426:O427" si="187">E427</f>
        <v>4094</v>
      </c>
      <c r="F426" s="21">
        <f t="shared" si="187"/>
        <v>4094</v>
      </c>
      <c r="G426" s="21">
        <f t="shared" si="187"/>
        <v>4094</v>
      </c>
      <c r="H426" s="21">
        <f t="shared" si="187"/>
        <v>4094</v>
      </c>
      <c r="I426" s="21">
        <f t="shared" si="187"/>
        <v>4094</v>
      </c>
      <c r="J426" s="21">
        <f t="shared" si="187"/>
        <v>4094</v>
      </c>
      <c r="K426" s="21">
        <f t="shared" si="187"/>
        <v>4094</v>
      </c>
      <c r="L426" s="21">
        <f t="shared" si="187"/>
        <v>4094</v>
      </c>
      <c r="M426" s="21">
        <f t="shared" si="187"/>
        <v>4094</v>
      </c>
      <c r="N426" s="21">
        <f t="shared" si="187"/>
        <v>4094</v>
      </c>
      <c r="O426" s="21">
        <f t="shared" si="187"/>
        <v>4094</v>
      </c>
    </row>
    <row r="427" spans="1:17" ht="37.5" outlineLevel="3" x14ac:dyDescent="0.25">
      <c r="A427" s="7" t="s">
        <v>295</v>
      </c>
      <c r="B427" s="8" t="s">
        <v>138</v>
      </c>
      <c r="C427" s="8" t="s">
        <v>173</v>
      </c>
      <c r="D427" s="8" t="s">
        <v>4</v>
      </c>
      <c r="E427" s="21">
        <f t="shared" si="187"/>
        <v>4094</v>
      </c>
      <c r="F427" s="21">
        <f t="shared" si="187"/>
        <v>4094</v>
      </c>
      <c r="G427" s="21">
        <f t="shared" si="187"/>
        <v>4094</v>
      </c>
      <c r="H427" s="21">
        <f t="shared" si="187"/>
        <v>4094</v>
      </c>
      <c r="I427" s="21">
        <f t="shared" si="187"/>
        <v>4094</v>
      </c>
      <c r="J427" s="21">
        <f t="shared" si="187"/>
        <v>4094</v>
      </c>
      <c r="K427" s="21">
        <f t="shared" si="187"/>
        <v>4094</v>
      </c>
      <c r="L427" s="21">
        <f t="shared" si="187"/>
        <v>4094</v>
      </c>
      <c r="M427" s="21">
        <f t="shared" si="187"/>
        <v>4094</v>
      </c>
      <c r="N427" s="21">
        <f t="shared" si="187"/>
        <v>4094</v>
      </c>
      <c r="O427" s="21">
        <f t="shared" si="187"/>
        <v>4094</v>
      </c>
    </row>
    <row r="428" spans="1:17" ht="131.25" outlineLevel="4" x14ac:dyDescent="0.25">
      <c r="A428" s="3" t="s">
        <v>296</v>
      </c>
      <c r="B428" s="8" t="s">
        <v>138</v>
      </c>
      <c r="C428" s="8" t="s">
        <v>195</v>
      </c>
      <c r="D428" s="8" t="s">
        <v>4</v>
      </c>
      <c r="E428" s="21">
        <f>E429+E431</f>
        <v>4094</v>
      </c>
      <c r="F428" s="21">
        <f t="shared" ref="F428:M428" si="188">F429+F431</f>
        <v>4094</v>
      </c>
      <c r="G428" s="21">
        <f t="shared" si="188"/>
        <v>4094</v>
      </c>
      <c r="H428" s="21">
        <f t="shared" si="188"/>
        <v>4094</v>
      </c>
      <c r="I428" s="21">
        <f t="shared" si="188"/>
        <v>4094</v>
      </c>
      <c r="J428" s="21">
        <f t="shared" si="188"/>
        <v>4094</v>
      </c>
      <c r="K428" s="21">
        <f t="shared" si="188"/>
        <v>4094</v>
      </c>
      <c r="L428" s="21">
        <f t="shared" si="188"/>
        <v>4094</v>
      </c>
      <c r="M428" s="21">
        <f t="shared" si="188"/>
        <v>4094</v>
      </c>
      <c r="N428" s="21">
        <f>N429+N431</f>
        <v>4094</v>
      </c>
      <c r="O428" s="21">
        <f>O429+O431</f>
        <v>4094</v>
      </c>
    </row>
    <row r="429" spans="1:17" ht="21" customHeight="1" outlineLevel="5" x14ac:dyDescent="0.25">
      <c r="A429" s="7" t="s">
        <v>14</v>
      </c>
      <c r="B429" s="8" t="s">
        <v>138</v>
      </c>
      <c r="C429" s="8" t="s">
        <v>195</v>
      </c>
      <c r="D429" s="8" t="s">
        <v>15</v>
      </c>
      <c r="E429" s="21">
        <f>E430</f>
        <v>24</v>
      </c>
      <c r="F429" s="21">
        <f t="shared" ref="F429:M429" si="189">F430</f>
        <v>24</v>
      </c>
      <c r="G429" s="21">
        <f t="shared" si="189"/>
        <v>24</v>
      </c>
      <c r="H429" s="21">
        <f t="shared" si="189"/>
        <v>24</v>
      </c>
      <c r="I429" s="21">
        <f t="shared" si="189"/>
        <v>24</v>
      </c>
      <c r="J429" s="21">
        <f t="shared" si="189"/>
        <v>24</v>
      </c>
      <c r="K429" s="21">
        <f t="shared" si="189"/>
        <v>24</v>
      </c>
      <c r="L429" s="21">
        <f t="shared" si="189"/>
        <v>24</v>
      </c>
      <c r="M429" s="21">
        <f t="shared" si="189"/>
        <v>24</v>
      </c>
      <c r="N429" s="21">
        <f>N430</f>
        <v>24</v>
      </c>
      <c r="O429" s="21">
        <f>O430</f>
        <v>24</v>
      </c>
    </row>
    <row r="430" spans="1:17" ht="37.5" outlineLevel="6" x14ac:dyDescent="0.25">
      <c r="A430" s="7" t="s">
        <v>16</v>
      </c>
      <c r="B430" s="8" t="s">
        <v>138</v>
      </c>
      <c r="C430" s="8" t="s">
        <v>195</v>
      </c>
      <c r="D430" s="8" t="s">
        <v>17</v>
      </c>
      <c r="E430" s="21">
        <v>24</v>
      </c>
      <c r="F430" s="21">
        <v>24</v>
      </c>
      <c r="G430" s="21">
        <v>24</v>
      </c>
      <c r="H430" s="21">
        <v>24</v>
      </c>
      <c r="I430" s="21">
        <v>24</v>
      </c>
      <c r="J430" s="21">
        <v>24</v>
      </c>
      <c r="K430" s="21">
        <v>24</v>
      </c>
      <c r="L430" s="21">
        <v>24</v>
      </c>
      <c r="M430" s="21">
        <v>24</v>
      </c>
      <c r="N430" s="21">
        <v>24</v>
      </c>
      <c r="O430" s="21">
        <v>24</v>
      </c>
    </row>
    <row r="431" spans="1:17" outlineLevel="5" x14ac:dyDescent="0.25">
      <c r="A431" s="7" t="s">
        <v>104</v>
      </c>
      <c r="B431" s="8" t="s">
        <v>138</v>
      </c>
      <c r="C431" s="8" t="s">
        <v>195</v>
      </c>
      <c r="D431" s="8" t="s">
        <v>105</v>
      </c>
      <c r="E431" s="21">
        <f>E432</f>
        <v>4070</v>
      </c>
      <c r="F431" s="21">
        <f t="shared" ref="F431:M431" si="190">F432</f>
        <v>4070</v>
      </c>
      <c r="G431" s="21">
        <f t="shared" si="190"/>
        <v>4070</v>
      </c>
      <c r="H431" s="21">
        <f t="shared" si="190"/>
        <v>4070</v>
      </c>
      <c r="I431" s="21">
        <f t="shared" si="190"/>
        <v>4070</v>
      </c>
      <c r="J431" s="21">
        <f t="shared" si="190"/>
        <v>4070</v>
      </c>
      <c r="K431" s="21">
        <f t="shared" si="190"/>
        <v>4070</v>
      </c>
      <c r="L431" s="21">
        <f t="shared" si="190"/>
        <v>4070</v>
      </c>
      <c r="M431" s="21">
        <f t="shared" si="190"/>
        <v>4070</v>
      </c>
      <c r="N431" s="21">
        <f>N432</f>
        <v>4070</v>
      </c>
      <c r="O431" s="21">
        <f>O432</f>
        <v>4070</v>
      </c>
    </row>
    <row r="432" spans="1:17" ht="37.5" outlineLevel="6" x14ac:dyDescent="0.25">
      <c r="A432" s="7" t="s">
        <v>110</v>
      </c>
      <c r="B432" s="8" t="s">
        <v>138</v>
      </c>
      <c r="C432" s="8" t="s">
        <v>195</v>
      </c>
      <c r="D432" s="8" t="s">
        <v>111</v>
      </c>
      <c r="E432" s="21">
        <v>4070</v>
      </c>
      <c r="F432" s="21">
        <v>4070</v>
      </c>
      <c r="G432" s="21">
        <v>4070</v>
      </c>
      <c r="H432" s="21">
        <v>4070</v>
      </c>
      <c r="I432" s="21">
        <v>4070</v>
      </c>
      <c r="J432" s="21">
        <v>4070</v>
      </c>
      <c r="K432" s="21">
        <v>4070</v>
      </c>
      <c r="L432" s="21">
        <v>4070</v>
      </c>
      <c r="M432" s="21">
        <v>4070</v>
      </c>
      <c r="N432" s="21">
        <v>4070</v>
      </c>
      <c r="O432" s="21">
        <v>4070</v>
      </c>
      <c r="Q432" s="1" t="s">
        <v>62</v>
      </c>
    </row>
    <row r="433" spans="1:15" ht="20.25" customHeight="1" outlineLevel="6" x14ac:dyDescent="0.25">
      <c r="A433" s="7" t="s">
        <v>158</v>
      </c>
      <c r="B433" s="8" t="s">
        <v>138</v>
      </c>
      <c r="C433" s="8" t="s">
        <v>145</v>
      </c>
      <c r="D433" s="8" t="s">
        <v>4</v>
      </c>
      <c r="E433" s="21">
        <f t="shared" ref="E433:O438" si="191">E434</f>
        <v>0</v>
      </c>
      <c r="F433" s="21">
        <f t="shared" si="191"/>
        <v>22895.936000000002</v>
      </c>
      <c r="G433" s="21">
        <f t="shared" si="191"/>
        <v>22209.058000000001</v>
      </c>
      <c r="H433" s="21">
        <f t="shared" si="191"/>
        <v>22209.058000000001</v>
      </c>
      <c r="I433" s="21">
        <f t="shared" si="191"/>
        <v>22209.058000000001</v>
      </c>
      <c r="J433" s="21">
        <f t="shared" si="191"/>
        <v>22209.058000000001</v>
      </c>
      <c r="K433" s="21">
        <f t="shared" si="191"/>
        <v>22209.058000000001</v>
      </c>
      <c r="L433" s="21">
        <f t="shared" si="191"/>
        <v>22209.058000000001</v>
      </c>
      <c r="M433" s="21">
        <f t="shared" si="191"/>
        <v>22209.058000000001</v>
      </c>
      <c r="N433" s="21">
        <f t="shared" si="191"/>
        <v>17859.073</v>
      </c>
      <c r="O433" s="21">
        <f t="shared" si="191"/>
        <v>17859.073</v>
      </c>
    </row>
    <row r="434" spans="1:15" outlineLevel="6" x14ac:dyDescent="0.25">
      <c r="A434" s="7" t="s">
        <v>259</v>
      </c>
      <c r="B434" s="8" t="s">
        <v>138</v>
      </c>
      <c r="C434" s="8" t="s">
        <v>258</v>
      </c>
      <c r="D434" s="8" t="s">
        <v>4</v>
      </c>
      <c r="E434" s="21">
        <f t="shared" si="191"/>
        <v>0</v>
      </c>
      <c r="F434" s="21">
        <f t="shared" si="191"/>
        <v>22895.936000000002</v>
      </c>
      <c r="G434" s="21">
        <f t="shared" si="191"/>
        <v>22209.058000000001</v>
      </c>
      <c r="H434" s="21">
        <f t="shared" si="191"/>
        <v>22209.058000000001</v>
      </c>
      <c r="I434" s="21">
        <f t="shared" si="191"/>
        <v>22209.058000000001</v>
      </c>
      <c r="J434" s="21">
        <f t="shared" si="191"/>
        <v>22209.058000000001</v>
      </c>
      <c r="K434" s="21">
        <f t="shared" si="191"/>
        <v>22209.058000000001</v>
      </c>
      <c r="L434" s="21">
        <f t="shared" si="191"/>
        <v>22209.058000000001</v>
      </c>
      <c r="M434" s="21">
        <f t="shared" si="191"/>
        <v>22209.058000000001</v>
      </c>
      <c r="N434" s="21">
        <f t="shared" si="191"/>
        <v>17859.073</v>
      </c>
      <c r="O434" s="21">
        <f t="shared" si="191"/>
        <v>17859.073</v>
      </c>
    </row>
    <row r="435" spans="1:15" ht="56.25" outlineLevel="6" x14ac:dyDescent="0.25">
      <c r="A435" s="3" t="s">
        <v>313</v>
      </c>
      <c r="B435" s="8" t="s">
        <v>138</v>
      </c>
      <c r="C435" s="8" t="s">
        <v>334</v>
      </c>
      <c r="D435" s="8" t="s">
        <v>4</v>
      </c>
      <c r="E435" s="21">
        <f>E438</f>
        <v>0</v>
      </c>
      <c r="F435" s="21">
        <f>F436+F438</f>
        <v>22895.936000000002</v>
      </c>
      <c r="G435" s="21">
        <f t="shared" ref="G435:M435" si="192">G436+G438</f>
        <v>22209.058000000001</v>
      </c>
      <c r="H435" s="21">
        <f t="shared" si="192"/>
        <v>22209.058000000001</v>
      </c>
      <c r="I435" s="21">
        <f t="shared" si="192"/>
        <v>22209.058000000001</v>
      </c>
      <c r="J435" s="21">
        <f t="shared" si="192"/>
        <v>22209.058000000001</v>
      </c>
      <c r="K435" s="21">
        <f t="shared" si="192"/>
        <v>22209.058000000001</v>
      </c>
      <c r="L435" s="21">
        <f t="shared" si="192"/>
        <v>22209.058000000001</v>
      </c>
      <c r="M435" s="21">
        <f t="shared" si="192"/>
        <v>22209.058000000001</v>
      </c>
      <c r="N435" s="21">
        <f>N438</f>
        <v>17859.073</v>
      </c>
      <c r="O435" s="21">
        <f>O438</f>
        <v>17859.073</v>
      </c>
    </row>
    <row r="436" spans="1:15" ht="75" outlineLevel="6" x14ac:dyDescent="0.25">
      <c r="A436" s="7" t="s">
        <v>10</v>
      </c>
      <c r="B436" s="8" t="s">
        <v>138</v>
      </c>
      <c r="C436" s="8" t="s">
        <v>334</v>
      </c>
      <c r="D436" s="8" t="s">
        <v>11</v>
      </c>
      <c r="E436" s="21">
        <f>E437</f>
        <v>0</v>
      </c>
      <c r="F436" s="21">
        <f t="shared" ref="F436:O436" si="193">F437</f>
        <v>686.87800000000004</v>
      </c>
      <c r="G436" s="21">
        <f t="shared" si="193"/>
        <v>0</v>
      </c>
      <c r="H436" s="21">
        <f t="shared" si="193"/>
        <v>0</v>
      </c>
      <c r="I436" s="21">
        <f t="shared" si="193"/>
        <v>0</v>
      </c>
      <c r="J436" s="21">
        <f t="shared" si="193"/>
        <v>0</v>
      </c>
      <c r="K436" s="21">
        <f t="shared" si="193"/>
        <v>0</v>
      </c>
      <c r="L436" s="21">
        <f t="shared" si="193"/>
        <v>0</v>
      </c>
      <c r="M436" s="21">
        <f t="shared" si="193"/>
        <v>0</v>
      </c>
      <c r="N436" s="21">
        <f t="shared" si="193"/>
        <v>0</v>
      </c>
      <c r="O436" s="21">
        <f t="shared" si="193"/>
        <v>0</v>
      </c>
    </row>
    <row r="437" spans="1:15" ht="37.5" outlineLevel="6" x14ac:dyDescent="0.25">
      <c r="A437" s="7" t="s">
        <v>12</v>
      </c>
      <c r="B437" s="8" t="s">
        <v>138</v>
      </c>
      <c r="C437" s="8" t="s">
        <v>334</v>
      </c>
      <c r="D437" s="8" t="s">
        <v>13</v>
      </c>
      <c r="E437" s="21">
        <v>0</v>
      </c>
      <c r="F437" s="21">
        <v>686.87800000000004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</row>
    <row r="438" spans="1:15" ht="37.5" outlineLevel="6" x14ac:dyDescent="0.25">
      <c r="A438" s="7" t="s">
        <v>229</v>
      </c>
      <c r="B438" s="8" t="s">
        <v>138</v>
      </c>
      <c r="C438" s="8" t="s">
        <v>334</v>
      </c>
      <c r="D438" s="8" t="s">
        <v>230</v>
      </c>
      <c r="E438" s="21">
        <f t="shared" si="191"/>
        <v>0</v>
      </c>
      <c r="F438" s="21">
        <f t="shared" si="191"/>
        <v>22209.058000000001</v>
      </c>
      <c r="G438" s="21">
        <f t="shared" si="191"/>
        <v>22209.058000000001</v>
      </c>
      <c r="H438" s="21">
        <f t="shared" si="191"/>
        <v>22209.058000000001</v>
      </c>
      <c r="I438" s="21">
        <f t="shared" si="191"/>
        <v>22209.058000000001</v>
      </c>
      <c r="J438" s="21">
        <f t="shared" si="191"/>
        <v>22209.058000000001</v>
      </c>
      <c r="K438" s="21">
        <f t="shared" si="191"/>
        <v>22209.058000000001</v>
      </c>
      <c r="L438" s="21">
        <f t="shared" si="191"/>
        <v>22209.058000000001</v>
      </c>
      <c r="M438" s="21">
        <f t="shared" si="191"/>
        <v>22209.058000000001</v>
      </c>
      <c r="N438" s="21">
        <f t="shared" si="191"/>
        <v>17859.073</v>
      </c>
      <c r="O438" s="21">
        <f t="shared" si="191"/>
        <v>17859.073</v>
      </c>
    </row>
    <row r="439" spans="1:15" outlineLevel="6" x14ac:dyDescent="0.25">
      <c r="A439" s="7" t="s">
        <v>231</v>
      </c>
      <c r="B439" s="8" t="s">
        <v>138</v>
      </c>
      <c r="C439" s="8" t="s">
        <v>334</v>
      </c>
      <c r="D439" s="8" t="s">
        <v>232</v>
      </c>
      <c r="E439" s="21">
        <v>0</v>
      </c>
      <c r="F439" s="21">
        <v>22209.058000000001</v>
      </c>
      <c r="G439" s="21">
        <v>22209.058000000001</v>
      </c>
      <c r="H439" s="21">
        <v>22209.058000000001</v>
      </c>
      <c r="I439" s="21">
        <v>22209.058000000001</v>
      </c>
      <c r="J439" s="21">
        <v>22209.058000000001</v>
      </c>
      <c r="K439" s="21">
        <v>22209.058000000001</v>
      </c>
      <c r="L439" s="21">
        <v>22209.058000000001</v>
      </c>
      <c r="M439" s="21">
        <v>22209.058000000001</v>
      </c>
      <c r="N439" s="21">
        <v>17859.073</v>
      </c>
      <c r="O439" s="21">
        <v>17859.073</v>
      </c>
    </row>
    <row r="440" spans="1:15" s="2" customFormat="1" x14ac:dyDescent="0.25">
      <c r="A440" s="5" t="s">
        <v>113</v>
      </c>
      <c r="B440" s="6" t="s">
        <v>114</v>
      </c>
      <c r="C440" s="6" t="s">
        <v>144</v>
      </c>
      <c r="D440" s="6" t="s">
        <v>4</v>
      </c>
      <c r="E440" s="20">
        <f t="shared" ref="E440:O441" si="194">E441</f>
        <v>1761</v>
      </c>
      <c r="F440" s="20">
        <f t="shared" si="194"/>
        <v>4761</v>
      </c>
      <c r="G440" s="20">
        <f t="shared" si="194"/>
        <v>4761</v>
      </c>
      <c r="H440" s="20">
        <f t="shared" si="194"/>
        <v>7186.5</v>
      </c>
      <c r="I440" s="20">
        <f t="shared" si="194"/>
        <v>7186.5</v>
      </c>
      <c r="J440" s="20">
        <f t="shared" si="194"/>
        <v>7186.5</v>
      </c>
      <c r="K440" s="20">
        <f t="shared" si="194"/>
        <v>8957.7919999999995</v>
      </c>
      <c r="L440" s="20">
        <f t="shared" si="194"/>
        <v>8957.7919999999995</v>
      </c>
      <c r="M440" s="20">
        <f t="shared" si="194"/>
        <v>8957.7919999999995</v>
      </c>
      <c r="N440" s="20">
        <f t="shared" si="194"/>
        <v>8809.4120000000003</v>
      </c>
      <c r="O440" s="20">
        <f t="shared" si="194"/>
        <v>8708.8829999999998</v>
      </c>
    </row>
    <row r="441" spans="1:15" outlineLevel="1" x14ac:dyDescent="0.25">
      <c r="A441" s="7" t="s">
        <v>358</v>
      </c>
      <c r="B441" s="8" t="s">
        <v>357</v>
      </c>
      <c r="C441" s="8" t="s">
        <v>144</v>
      </c>
      <c r="D441" s="8" t="s">
        <v>4</v>
      </c>
      <c r="E441" s="21">
        <f t="shared" si="194"/>
        <v>1761</v>
      </c>
      <c r="F441" s="21">
        <f t="shared" si="194"/>
        <v>4761</v>
      </c>
      <c r="G441" s="21">
        <f t="shared" si="194"/>
        <v>4761</v>
      </c>
      <c r="H441" s="21">
        <f t="shared" si="194"/>
        <v>7186.5</v>
      </c>
      <c r="I441" s="21">
        <f t="shared" si="194"/>
        <v>7186.5</v>
      </c>
      <c r="J441" s="21">
        <f t="shared" si="194"/>
        <v>7186.5</v>
      </c>
      <c r="K441" s="21">
        <f t="shared" si="194"/>
        <v>8957.7919999999995</v>
      </c>
      <c r="L441" s="21">
        <f t="shared" si="194"/>
        <v>8957.7919999999995</v>
      </c>
      <c r="M441" s="21">
        <f t="shared" si="194"/>
        <v>8957.7919999999995</v>
      </c>
      <c r="N441" s="21">
        <f t="shared" si="194"/>
        <v>8809.4120000000003</v>
      </c>
      <c r="O441" s="21">
        <f t="shared" si="194"/>
        <v>8708.8829999999998</v>
      </c>
    </row>
    <row r="442" spans="1:15" ht="37.5" outlineLevel="2" x14ac:dyDescent="0.25">
      <c r="A442" s="7" t="s">
        <v>297</v>
      </c>
      <c r="B442" s="8" t="s">
        <v>357</v>
      </c>
      <c r="C442" s="8" t="s">
        <v>199</v>
      </c>
      <c r="D442" s="8" t="s">
        <v>4</v>
      </c>
      <c r="E442" s="21">
        <f>E443+E446+E451</f>
        <v>1761</v>
      </c>
      <c r="F442" s="21">
        <f t="shared" ref="F442:M442" si="195">F443+F446+F451</f>
        <v>4761</v>
      </c>
      <c r="G442" s="21">
        <f t="shared" si="195"/>
        <v>4761</v>
      </c>
      <c r="H442" s="21">
        <f t="shared" si="195"/>
        <v>7186.5</v>
      </c>
      <c r="I442" s="21">
        <f t="shared" si="195"/>
        <v>7186.5</v>
      </c>
      <c r="J442" s="21">
        <f t="shared" si="195"/>
        <v>7186.5</v>
      </c>
      <c r="K442" s="21">
        <f t="shared" si="195"/>
        <v>8957.7919999999995</v>
      </c>
      <c r="L442" s="21">
        <f t="shared" si="195"/>
        <v>8957.7919999999995</v>
      </c>
      <c r="M442" s="21">
        <f t="shared" si="195"/>
        <v>8957.7919999999995</v>
      </c>
      <c r="N442" s="21">
        <f>N443+N446+N451</f>
        <v>8809.4120000000003</v>
      </c>
      <c r="O442" s="21">
        <f>O443+O446+O451</f>
        <v>8708.8829999999998</v>
      </c>
    </row>
    <row r="443" spans="1:15" ht="37.5" outlineLevel="2" x14ac:dyDescent="0.25">
      <c r="A443" s="7" t="s">
        <v>266</v>
      </c>
      <c r="B443" s="8" t="s">
        <v>357</v>
      </c>
      <c r="C443" s="8" t="s">
        <v>359</v>
      </c>
      <c r="D443" s="8" t="s">
        <v>4</v>
      </c>
      <c r="E443" s="21">
        <f t="shared" ref="E443:O444" si="196">E444</f>
        <v>1200</v>
      </c>
      <c r="F443" s="21">
        <f t="shared" si="196"/>
        <v>1200</v>
      </c>
      <c r="G443" s="21">
        <f t="shared" si="196"/>
        <v>1200</v>
      </c>
      <c r="H443" s="21">
        <f t="shared" si="196"/>
        <v>1200</v>
      </c>
      <c r="I443" s="21">
        <f t="shared" si="196"/>
        <v>1200</v>
      </c>
      <c r="J443" s="21">
        <f t="shared" si="196"/>
        <v>1200</v>
      </c>
      <c r="K443" s="21">
        <f t="shared" si="196"/>
        <v>2971.2919999999999</v>
      </c>
      <c r="L443" s="21">
        <f t="shared" si="196"/>
        <v>2971.2919999999999</v>
      </c>
      <c r="M443" s="21">
        <f t="shared" si="196"/>
        <v>2971.2919999999999</v>
      </c>
      <c r="N443" s="21">
        <f t="shared" si="196"/>
        <v>2971.2919999999999</v>
      </c>
      <c r="O443" s="21">
        <f t="shared" si="196"/>
        <v>2870.7629999999999</v>
      </c>
    </row>
    <row r="444" spans="1:15" ht="37.5" outlineLevel="2" x14ac:dyDescent="0.25">
      <c r="A444" s="7" t="s">
        <v>229</v>
      </c>
      <c r="B444" s="8" t="s">
        <v>357</v>
      </c>
      <c r="C444" s="8" t="s">
        <v>359</v>
      </c>
      <c r="D444" s="8" t="s">
        <v>230</v>
      </c>
      <c r="E444" s="21">
        <f t="shared" si="196"/>
        <v>1200</v>
      </c>
      <c r="F444" s="21">
        <f t="shared" si="196"/>
        <v>1200</v>
      </c>
      <c r="G444" s="21">
        <f t="shared" si="196"/>
        <v>1200</v>
      </c>
      <c r="H444" s="21">
        <f t="shared" si="196"/>
        <v>1200</v>
      </c>
      <c r="I444" s="21">
        <f t="shared" si="196"/>
        <v>1200</v>
      </c>
      <c r="J444" s="21">
        <f t="shared" si="196"/>
        <v>1200</v>
      </c>
      <c r="K444" s="21">
        <f t="shared" si="196"/>
        <v>2971.2919999999999</v>
      </c>
      <c r="L444" s="21">
        <f t="shared" si="196"/>
        <v>2971.2919999999999</v>
      </c>
      <c r="M444" s="21">
        <f t="shared" si="196"/>
        <v>2971.2919999999999</v>
      </c>
      <c r="N444" s="21">
        <f t="shared" si="196"/>
        <v>2971.2919999999999</v>
      </c>
      <c r="O444" s="21">
        <f t="shared" si="196"/>
        <v>2870.7629999999999</v>
      </c>
    </row>
    <row r="445" spans="1:15" outlineLevel="2" x14ac:dyDescent="0.25">
      <c r="A445" s="7" t="s">
        <v>231</v>
      </c>
      <c r="B445" s="8" t="s">
        <v>357</v>
      </c>
      <c r="C445" s="8" t="s">
        <v>359</v>
      </c>
      <c r="D445" s="8" t="s">
        <v>232</v>
      </c>
      <c r="E445" s="21">
        <v>1200</v>
      </c>
      <c r="F445" s="21">
        <v>1200</v>
      </c>
      <c r="G445" s="21">
        <v>1200</v>
      </c>
      <c r="H445" s="21">
        <v>1200</v>
      </c>
      <c r="I445" s="21">
        <v>1200</v>
      </c>
      <c r="J445" s="21">
        <v>1200</v>
      </c>
      <c r="K445" s="21">
        <v>2971.2919999999999</v>
      </c>
      <c r="L445" s="21">
        <v>2971.2919999999999</v>
      </c>
      <c r="M445" s="21">
        <v>2971.2919999999999</v>
      </c>
      <c r="N445" s="21">
        <v>2971.2919999999999</v>
      </c>
      <c r="O445" s="21">
        <v>2870.7629999999999</v>
      </c>
    </row>
    <row r="446" spans="1:15" outlineLevel="4" x14ac:dyDescent="0.25">
      <c r="A446" s="7" t="s">
        <v>115</v>
      </c>
      <c r="B446" s="8" t="s">
        <v>357</v>
      </c>
      <c r="C446" s="8" t="s">
        <v>200</v>
      </c>
      <c r="D446" s="8" t="s">
        <v>4</v>
      </c>
      <c r="E446" s="21">
        <f>E447+E449</f>
        <v>561</v>
      </c>
      <c r="F446" s="21">
        <f t="shared" ref="F446:M446" si="197">F447+F449</f>
        <v>561</v>
      </c>
      <c r="G446" s="21">
        <f t="shared" si="197"/>
        <v>561</v>
      </c>
      <c r="H446" s="21">
        <f t="shared" si="197"/>
        <v>561</v>
      </c>
      <c r="I446" s="21">
        <f t="shared" si="197"/>
        <v>561</v>
      </c>
      <c r="J446" s="21">
        <f t="shared" si="197"/>
        <v>561</v>
      </c>
      <c r="K446" s="21">
        <f t="shared" si="197"/>
        <v>561</v>
      </c>
      <c r="L446" s="21">
        <f t="shared" si="197"/>
        <v>561</v>
      </c>
      <c r="M446" s="21">
        <f t="shared" si="197"/>
        <v>561</v>
      </c>
      <c r="N446" s="21">
        <f>N447+N449</f>
        <v>510</v>
      </c>
      <c r="O446" s="21">
        <f>O447+O449</f>
        <v>510</v>
      </c>
    </row>
    <row r="447" spans="1:15" ht="20.25" customHeight="1" outlineLevel="5" x14ac:dyDescent="0.25">
      <c r="A447" s="7" t="s">
        <v>14</v>
      </c>
      <c r="B447" s="8" t="s">
        <v>357</v>
      </c>
      <c r="C447" s="8" t="s">
        <v>200</v>
      </c>
      <c r="D447" s="8" t="s">
        <v>15</v>
      </c>
      <c r="E447" s="21">
        <f>E448</f>
        <v>531</v>
      </c>
      <c r="F447" s="21">
        <f t="shared" ref="F447:M447" si="198">F448</f>
        <v>531</v>
      </c>
      <c r="G447" s="21">
        <f t="shared" si="198"/>
        <v>531</v>
      </c>
      <c r="H447" s="21">
        <f t="shared" si="198"/>
        <v>531</v>
      </c>
      <c r="I447" s="21">
        <f t="shared" si="198"/>
        <v>531</v>
      </c>
      <c r="J447" s="21">
        <f t="shared" si="198"/>
        <v>531</v>
      </c>
      <c r="K447" s="21">
        <f t="shared" si="198"/>
        <v>531</v>
      </c>
      <c r="L447" s="21">
        <f t="shared" si="198"/>
        <v>531</v>
      </c>
      <c r="M447" s="21">
        <f t="shared" si="198"/>
        <v>531</v>
      </c>
      <c r="N447" s="21">
        <f>N448</f>
        <v>480</v>
      </c>
      <c r="O447" s="21">
        <f>O448</f>
        <v>480</v>
      </c>
    </row>
    <row r="448" spans="1:15" ht="37.5" outlineLevel="6" x14ac:dyDescent="0.25">
      <c r="A448" s="7" t="s">
        <v>16</v>
      </c>
      <c r="B448" s="8" t="s">
        <v>357</v>
      </c>
      <c r="C448" s="8" t="s">
        <v>200</v>
      </c>
      <c r="D448" s="8" t="s">
        <v>17</v>
      </c>
      <c r="E448" s="21">
        <v>531</v>
      </c>
      <c r="F448" s="21">
        <v>531</v>
      </c>
      <c r="G448" s="21">
        <v>531</v>
      </c>
      <c r="H448" s="21">
        <v>531</v>
      </c>
      <c r="I448" s="21">
        <v>531</v>
      </c>
      <c r="J448" s="21">
        <v>531</v>
      </c>
      <c r="K448" s="21">
        <v>531</v>
      </c>
      <c r="L448" s="21">
        <v>531</v>
      </c>
      <c r="M448" s="21">
        <v>531</v>
      </c>
      <c r="N448" s="21">
        <v>480</v>
      </c>
      <c r="O448" s="21">
        <v>480</v>
      </c>
    </row>
    <row r="449" spans="1:15" ht="18.75" customHeight="1" outlineLevel="6" x14ac:dyDescent="0.25">
      <c r="A449" s="7" t="s">
        <v>241</v>
      </c>
      <c r="B449" s="8" t="s">
        <v>357</v>
      </c>
      <c r="C449" s="8" t="s">
        <v>200</v>
      </c>
      <c r="D449" s="8" t="s">
        <v>19</v>
      </c>
      <c r="E449" s="21">
        <f>E450</f>
        <v>30</v>
      </c>
      <c r="F449" s="21">
        <f t="shared" ref="F449:M449" si="199">F450</f>
        <v>30</v>
      </c>
      <c r="G449" s="21">
        <f t="shared" si="199"/>
        <v>30</v>
      </c>
      <c r="H449" s="21">
        <f t="shared" si="199"/>
        <v>30</v>
      </c>
      <c r="I449" s="21">
        <f t="shared" si="199"/>
        <v>30</v>
      </c>
      <c r="J449" s="21">
        <f t="shared" si="199"/>
        <v>30</v>
      </c>
      <c r="K449" s="21">
        <f t="shared" si="199"/>
        <v>30</v>
      </c>
      <c r="L449" s="21">
        <f t="shared" si="199"/>
        <v>30</v>
      </c>
      <c r="M449" s="21">
        <f t="shared" si="199"/>
        <v>30</v>
      </c>
      <c r="N449" s="21">
        <f>N450</f>
        <v>30</v>
      </c>
      <c r="O449" s="21">
        <f>O450</f>
        <v>30</v>
      </c>
    </row>
    <row r="450" spans="1:15" ht="18.75" customHeight="1" outlineLevel="6" x14ac:dyDescent="0.25">
      <c r="A450" s="7" t="s">
        <v>242</v>
      </c>
      <c r="B450" s="8" t="s">
        <v>357</v>
      </c>
      <c r="C450" s="8" t="s">
        <v>200</v>
      </c>
      <c r="D450" s="8" t="s">
        <v>21</v>
      </c>
      <c r="E450" s="21">
        <v>30</v>
      </c>
      <c r="F450" s="21">
        <v>30</v>
      </c>
      <c r="G450" s="21">
        <v>30</v>
      </c>
      <c r="H450" s="21">
        <v>30</v>
      </c>
      <c r="I450" s="21">
        <v>30</v>
      </c>
      <c r="J450" s="21">
        <v>30</v>
      </c>
      <c r="K450" s="21">
        <v>30</v>
      </c>
      <c r="L450" s="21">
        <v>30</v>
      </c>
      <c r="M450" s="21">
        <v>30</v>
      </c>
      <c r="N450" s="21">
        <v>30</v>
      </c>
      <c r="O450" s="21">
        <v>30</v>
      </c>
    </row>
    <row r="451" spans="1:15" ht="56.25" outlineLevel="6" x14ac:dyDescent="0.25">
      <c r="A451" s="3" t="s">
        <v>308</v>
      </c>
      <c r="B451" s="8" t="s">
        <v>357</v>
      </c>
      <c r="C451" s="8" t="s">
        <v>360</v>
      </c>
      <c r="D451" s="8" t="s">
        <v>4</v>
      </c>
      <c r="E451" s="21">
        <f t="shared" ref="E451:O452" si="200">E452</f>
        <v>0</v>
      </c>
      <c r="F451" s="21">
        <f t="shared" si="200"/>
        <v>3000</v>
      </c>
      <c r="G451" s="21">
        <f t="shared" si="200"/>
        <v>3000</v>
      </c>
      <c r="H451" s="21">
        <f t="shared" si="200"/>
        <v>5425.5</v>
      </c>
      <c r="I451" s="21">
        <f t="shared" si="200"/>
        <v>5425.5</v>
      </c>
      <c r="J451" s="21">
        <f t="shared" si="200"/>
        <v>5425.5</v>
      </c>
      <c r="K451" s="21">
        <f t="shared" si="200"/>
        <v>5425.5</v>
      </c>
      <c r="L451" s="21">
        <f t="shared" si="200"/>
        <v>5425.5</v>
      </c>
      <c r="M451" s="21">
        <f t="shared" si="200"/>
        <v>5425.5</v>
      </c>
      <c r="N451" s="21">
        <f t="shared" si="200"/>
        <v>5328.12</v>
      </c>
      <c r="O451" s="21">
        <f t="shared" si="200"/>
        <v>5328.12</v>
      </c>
    </row>
    <row r="452" spans="1:15" ht="37.5" outlineLevel="6" x14ac:dyDescent="0.25">
      <c r="A452" s="7" t="s">
        <v>229</v>
      </c>
      <c r="B452" s="8" t="s">
        <v>357</v>
      </c>
      <c r="C452" s="8" t="s">
        <v>360</v>
      </c>
      <c r="D452" s="8" t="s">
        <v>230</v>
      </c>
      <c r="E452" s="21">
        <f t="shared" si="200"/>
        <v>0</v>
      </c>
      <c r="F452" s="21">
        <f t="shared" si="200"/>
        <v>3000</v>
      </c>
      <c r="G452" s="21">
        <f t="shared" si="200"/>
        <v>3000</v>
      </c>
      <c r="H452" s="21">
        <f t="shared" si="200"/>
        <v>5425.5</v>
      </c>
      <c r="I452" s="21">
        <f t="shared" si="200"/>
        <v>5425.5</v>
      </c>
      <c r="J452" s="21">
        <f t="shared" si="200"/>
        <v>5425.5</v>
      </c>
      <c r="K452" s="21">
        <f t="shared" si="200"/>
        <v>5425.5</v>
      </c>
      <c r="L452" s="21">
        <f t="shared" si="200"/>
        <v>5425.5</v>
      </c>
      <c r="M452" s="21">
        <f t="shared" si="200"/>
        <v>5425.5</v>
      </c>
      <c r="N452" s="21">
        <f t="shared" si="200"/>
        <v>5328.12</v>
      </c>
      <c r="O452" s="21">
        <f t="shared" si="200"/>
        <v>5328.12</v>
      </c>
    </row>
    <row r="453" spans="1:15" ht="18.75" customHeight="1" outlineLevel="6" x14ac:dyDescent="0.25">
      <c r="A453" s="7" t="s">
        <v>231</v>
      </c>
      <c r="B453" s="8" t="s">
        <v>357</v>
      </c>
      <c r="C453" s="8" t="s">
        <v>360</v>
      </c>
      <c r="D453" s="8" t="s">
        <v>232</v>
      </c>
      <c r="E453" s="21">
        <v>0</v>
      </c>
      <c r="F453" s="21">
        <v>3000</v>
      </c>
      <c r="G453" s="21">
        <v>3000</v>
      </c>
      <c r="H453" s="21">
        <v>5425.5</v>
      </c>
      <c r="I453" s="21">
        <v>5425.5</v>
      </c>
      <c r="J453" s="21">
        <v>5425.5</v>
      </c>
      <c r="K453" s="21">
        <v>5425.5</v>
      </c>
      <c r="L453" s="21">
        <v>5425.5</v>
      </c>
      <c r="M453" s="21">
        <v>5425.5</v>
      </c>
      <c r="N453" s="21">
        <v>5328.12</v>
      </c>
      <c r="O453" s="21">
        <v>5328.12</v>
      </c>
    </row>
    <row r="454" spans="1:15" s="2" customFormat="1" x14ac:dyDescent="0.25">
      <c r="A454" s="5" t="s">
        <v>116</v>
      </c>
      <c r="B454" s="6" t="s">
        <v>117</v>
      </c>
      <c r="C454" s="6" t="s">
        <v>144</v>
      </c>
      <c r="D454" s="6" t="s">
        <v>4</v>
      </c>
      <c r="E454" s="20">
        <f t="shared" ref="E454:O459" si="201">E455</f>
        <v>881.25</v>
      </c>
      <c r="F454" s="20">
        <f t="shared" si="201"/>
        <v>1762.5</v>
      </c>
      <c r="G454" s="20">
        <f t="shared" si="201"/>
        <v>1762.5</v>
      </c>
      <c r="H454" s="20">
        <f t="shared" si="201"/>
        <v>1762.5</v>
      </c>
      <c r="I454" s="20">
        <f t="shared" si="201"/>
        <v>1762.5</v>
      </c>
      <c r="J454" s="20">
        <f t="shared" si="201"/>
        <v>1762.5</v>
      </c>
      <c r="K454" s="20">
        <f t="shared" si="201"/>
        <v>1762.5</v>
      </c>
      <c r="L454" s="20">
        <f t="shared" si="201"/>
        <v>1762.5</v>
      </c>
      <c r="M454" s="20">
        <f t="shared" si="201"/>
        <v>1762.5</v>
      </c>
      <c r="N454" s="20">
        <f t="shared" si="201"/>
        <v>1762.5</v>
      </c>
      <c r="O454" s="20">
        <f t="shared" si="201"/>
        <v>1762.5</v>
      </c>
    </row>
    <row r="455" spans="1:15" outlineLevel="1" x14ac:dyDescent="0.25">
      <c r="A455" s="7" t="s">
        <v>118</v>
      </c>
      <c r="B455" s="8" t="s">
        <v>119</v>
      </c>
      <c r="C455" s="8" t="s">
        <v>144</v>
      </c>
      <c r="D455" s="8" t="s">
        <v>4</v>
      </c>
      <c r="E455" s="21">
        <f t="shared" si="201"/>
        <v>881.25</v>
      </c>
      <c r="F455" s="21">
        <f t="shared" si="201"/>
        <v>1762.5</v>
      </c>
      <c r="G455" s="21">
        <f t="shared" si="201"/>
        <v>1762.5</v>
      </c>
      <c r="H455" s="21">
        <f t="shared" si="201"/>
        <v>1762.5</v>
      </c>
      <c r="I455" s="21">
        <f t="shared" si="201"/>
        <v>1762.5</v>
      </c>
      <c r="J455" s="21">
        <f t="shared" si="201"/>
        <v>1762.5</v>
      </c>
      <c r="K455" s="21">
        <f t="shared" si="201"/>
        <v>1762.5</v>
      </c>
      <c r="L455" s="21">
        <f t="shared" si="201"/>
        <v>1762.5</v>
      </c>
      <c r="M455" s="21">
        <f t="shared" si="201"/>
        <v>1762.5</v>
      </c>
      <c r="N455" s="21">
        <f t="shared" si="201"/>
        <v>1762.5</v>
      </c>
      <c r="O455" s="21">
        <f t="shared" si="201"/>
        <v>1762.5</v>
      </c>
    </row>
    <row r="456" spans="1:15" ht="37.5" outlineLevel="2" x14ac:dyDescent="0.25">
      <c r="A456" s="7" t="s">
        <v>271</v>
      </c>
      <c r="B456" s="8" t="s">
        <v>119</v>
      </c>
      <c r="C456" s="8" t="s">
        <v>147</v>
      </c>
      <c r="D456" s="8" t="s">
        <v>4</v>
      </c>
      <c r="E456" s="21">
        <f t="shared" si="201"/>
        <v>881.25</v>
      </c>
      <c r="F456" s="21">
        <f t="shared" si="201"/>
        <v>1762.5</v>
      </c>
      <c r="G456" s="21">
        <f t="shared" si="201"/>
        <v>1762.5</v>
      </c>
      <c r="H456" s="21">
        <f t="shared" si="201"/>
        <v>1762.5</v>
      </c>
      <c r="I456" s="21">
        <f t="shared" si="201"/>
        <v>1762.5</v>
      </c>
      <c r="J456" s="21">
        <f t="shared" si="201"/>
        <v>1762.5</v>
      </c>
      <c r="K456" s="21">
        <f t="shared" si="201"/>
        <v>1762.5</v>
      </c>
      <c r="L456" s="21">
        <f t="shared" si="201"/>
        <v>1762.5</v>
      </c>
      <c r="M456" s="21">
        <f t="shared" si="201"/>
        <v>1762.5</v>
      </c>
      <c r="N456" s="21">
        <f t="shared" si="201"/>
        <v>1762.5</v>
      </c>
      <c r="O456" s="21">
        <f t="shared" si="201"/>
        <v>1762.5</v>
      </c>
    </row>
    <row r="457" spans="1:15" ht="36.75" customHeight="1" outlineLevel="3" x14ac:dyDescent="0.25">
      <c r="A457" s="9" t="s">
        <v>298</v>
      </c>
      <c r="B457" s="8" t="s">
        <v>119</v>
      </c>
      <c r="C457" s="8" t="s">
        <v>213</v>
      </c>
      <c r="D457" s="8" t="s">
        <v>4</v>
      </c>
      <c r="E457" s="21">
        <f t="shared" si="201"/>
        <v>881.25</v>
      </c>
      <c r="F457" s="21">
        <f t="shared" si="201"/>
        <v>1762.5</v>
      </c>
      <c r="G457" s="21">
        <f t="shared" si="201"/>
        <v>1762.5</v>
      </c>
      <c r="H457" s="21">
        <f t="shared" si="201"/>
        <v>1762.5</v>
      </c>
      <c r="I457" s="21">
        <f t="shared" si="201"/>
        <v>1762.5</v>
      </c>
      <c r="J457" s="21">
        <f t="shared" si="201"/>
        <v>1762.5</v>
      </c>
      <c r="K457" s="21">
        <f t="shared" si="201"/>
        <v>1762.5</v>
      </c>
      <c r="L457" s="21">
        <f t="shared" si="201"/>
        <v>1762.5</v>
      </c>
      <c r="M457" s="21">
        <f t="shared" si="201"/>
        <v>1762.5</v>
      </c>
      <c r="N457" s="21">
        <f t="shared" si="201"/>
        <v>1762.5</v>
      </c>
      <c r="O457" s="21">
        <f t="shared" si="201"/>
        <v>1762.5</v>
      </c>
    </row>
    <row r="458" spans="1:15" ht="37.5" outlineLevel="4" x14ac:dyDescent="0.25">
      <c r="A458" s="7" t="s">
        <v>120</v>
      </c>
      <c r="B458" s="8" t="s">
        <v>119</v>
      </c>
      <c r="C458" s="8" t="s">
        <v>214</v>
      </c>
      <c r="D458" s="8" t="s">
        <v>4</v>
      </c>
      <c r="E458" s="21">
        <f t="shared" si="201"/>
        <v>881.25</v>
      </c>
      <c r="F458" s="21">
        <f t="shared" si="201"/>
        <v>1762.5</v>
      </c>
      <c r="G458" s="21">
        <f t="shared" si="201"/>
        <v>1762.5</v>
      </c>
      <c r="H458" s="21">
        <f t="shared" si="201"/>
        <v>1762.5</v>
      </c>
      <c r="I458" s="21">
        <f t="shared" si="201"/>
        <v>1762.5</v>
      </c>
      <c r="J458" s="21">
        <f t="shared" si="201"/>
        <v>1762.5</v>
      </c>
      <c r="K458" s="21">
        <f t="shared" si="201"/>
        <v>1762.5</v>
      </c>
      <c r="L458" s="21">
        <f t="shared" si="201"/>
        <v>1762.5</v>
      </c>
      <c r="M458" s="21">
        <f t="shared" si="201"/>
        <v>1762.5</v>
      </c>
      <c r="N458" s="21">
        <f t="shared" si="201"/>
        <v>1762.5</v>
      </c>
      <c r="O458" s="21">
        <f t="shared" si="201"/>
        <v>1762.5</v>
      </c>
    </row>
    <row r="459" spans="1:15" ht="37.5" outlineLevel="5" x14ac:dyDescent="0.25">
      <c r="A459" s="7" t="s">
        <v>47</v>
      </c>
      <c r="B459" s="8" t="s">
        <v>119</v>
      </c>
      <c r="C459" s="8" t="s">
        <v>214</v>
      </c>
      <c r="D459" s="8" t="s">
        <v>48</v>
      </c>
      <c r="E459" s="21">
        <f t="shared" si="201"/>
        <v>881.25</v>
      </c>
      <c r="F459" s="21">
        <f t="shared" si="201"/>
        <v>1762.5</v>
      </c>
      <c r="G459" s="21">
        <f t="shared" si="201"/>
        <v>1762.5</v>
      </c>
      <c r="H459" s="21">
        <f t="shared" si="201"/>
        <v>1762.5</v>
      </c>
      <c r="I459" s="21">
        <f t="shared" si="201"/>
        <v>1762.5</v>
      </c>
      <c r="J459" s="21">
        <f t="shared" si="201"/>
        <v>1762.5</v>
      </c>
      <c r="K459" s="21">
        <f t="shared" si="201"/>
        <v>1762.5</v>
      </c>
      <c r="L459" s="21">
        <f t="shared" si="201"/>
        <v>1762.5</v>
      </c>
      <c r="M459" s="21">
        <f t="shared" si="201"/>
        <v>1762.5</v>
      </c>
      <c r="N459" s="21">
        <f t="shared" si="201"/>
        <v>1762.5</v>
      </c>
      <c r="O459" s="21">
        <f t="shared" si="201"/>
        <v>1762.5</v>
      </c>
    </row>
    <row r="460" spans="1:15" outlineLevel="6" x14ac:dyDescent="0.25">
      <c r="A460" s="7" t="s">
        <v>49</v>
      </c>
      <c r="B460" s="8" t="s">
        <v>119</v>
      </c>
      <c r="C460" s="8" t="s">
        <v>214</v>
      </c>
      <c r="D460" s="8" t="s">
        <v>50</v>
      </c>
      <c r="E460" s="21">
        <v>881.25</v>
      </c>
      <c r="F460" s="21">
        <v>1762.5</v>
      </c>
      <c r="G460" s="21">
        <v>1762.5</v>
      </c>
      <c r="H460" s="21">
        <v>1762.5</v>
      </c>
      <c r="I460" s="21">
        <v>1762.5</v>
      </c>
      <c r="J460" s="21">
        <v>1762.5</v>
      </c>
      <c r="K460" s="21">
        <v>1762.5</v>
      </c>
      <c r="L460" s="21">
        <v>1762.5</v>
      </c>
      <c r="M460" s="21">
        <v>1762.5</v>
      </c>
      <c r="N460" s="21">
        <v>1762.5</v>
      </c>
      <c r="O460" s="21">
        <v>1762.5</v>
      </c>
    </row>
    <row r="461" spans="1:15" s="2" customFormat="1" ht="56.25" x14ac:dyDescent="0.25">
      <c r="A461" s="5" t="s">
        <v>29</v>
      </c>
      <c r="B461" s="6" t="s">
        <v>30</v>
      </c>
      <c r="C461" s="6" t="s">
        <v>144</v>
      </c>
      <c r="D461" s="6" t="s">
        <v>4</v>
      </c>
      <c r="E461" s="20">
        <f t="shared" ref="E461:O462" si="202">E462</f>
        <v>18870.93</v>
      </c>
      <c r="F461" s="20">
        <f t="shared" si="202"/>
        <v>18552</v>
      </c>
      <c r="G461" s="20">
        <f t="shared" si="202"/>
        <v>18552</v>
      </c>
      <c r="H461" s="20">
        <f t="shared" si="202"/>
        <v>18552</v>
      </c>
      <c r="I461" s="20">
        <f t="shared" si="202"/>
        <v>18552</v>
      </c>
      <c r="J461" s="20">
        <f t="shared" si="202"/>
        <v>18552</v>
      </c>
      <c r="K461" s="20">
        <f t="shared" si="202"/>
        <v>17377.670000000002</v>
      </c>
      <c r="L461" s="20">
        <f t="shared" si="202"/>
        <v>17377.670000000002</v>
      </c>
      <c r="M461" s="20">
        <f t="shared" si="202"/>
        <v>17377.670000000002</v>
      </c>
      <c r="N461" s="20">
        <f t="shared" si="202"/>
        <v>17377.670000000002</v>
      </c>
      <c r="O461" s="20">
        <f t="shared" si="202"/>
        <v>17377.670000000002</v>
      </c>
    </row>
    <row r="462" spans="1:15" ht="37.5" outlineLevel="1" x14ac:dyDescent="0.25">
      <c r="A462" s="7" t="s">
        <v>31</v>
      </c>
      <c r="B462" s="8" t="s">
        <v>32</v>
      </c>
      <c r="C462" s="8" t="s">
        <v>144</v>
      </c>
      <c r="D462" s="8" t="s">
        <v>4</v>
      </c>
      <c r="E462" s="21">
        <f t="shared" si="202"/>
        <v>18870.93</v>
      </c>
      <c r="F462" s="21">
        <f t="shared" si="202"/>
        <v>18552</v>
      </c>
      <c r="G462" s="21">
        <f t="shared" si="202"/>
        <v>18552</v>
      </c>
      <c r="H462" s="21">
        <f t="shared" si="202"/>
        <v>18552</v>
      </c>
      <c r="I462" s="21">
        <f t="shared" si="202"/>
        <v>18552</v>
      </c>
      <c r="J462" s="21">
        <f t="shared" si="202"/>
        <v>18552</v>
      </c>
      <c r="K462" s="21">
        <f t="shared" si="202"/>
        <v>17377.670000000002</v>
      </c>
      <c r="L462" s="21">
        <f t="shared" si="202"/>
        <v>17377.670000000002</v>
      </c>
      <c r="M462" s="21">
        <f t="shared" si="202"/>
        <v>17377.670000000002</v>
      </c>
      <c r="N462" s="21">
        <f t="shared" si="202"/>
        <v>17377.670000000002</v>
      </c>
      <c r="O462" s="21">
        <f t="shared" si="202"/>
        <v>17377.670000000002</v>
      </c>
    </row>
    <row r="463" spans="1:15" ht="37.5" outlineLevel="2" x14ac:dyDescent="0.25">
      <c r="A463" s="7" t="s">
        <v>294</v>
      </c>
      <c r="B463" s="8" t="s">
        <v>32</v>
      </c>
      <c r="C463" s="8" t="s">
        <v>150</v>
      </c>
      <c r="D463" s="8" t="s">
        <v>4</v>
      </c>
      <c r="E463" s="21">
        <f>E464+E467+E470</f>
        <v>18870.93</v>
      </c>
      <c r="F463" s="21">
        <f t="shared" ref="F463:M463" si="203">F464+F467+F470</f>
        <v>18552</v>
      </c>
      <c r="G463" s="21">
        <f t="shared" si="203"/>
        <v>18552</v>
      </c>
      <c r="H463" s="21">
        <f t="shared" si="203"/>
        <v>18552</v>
      </c>
      <c r="I463" s="21">
        <f t="shared" si="203"/>
        <v>18552</v>
      </c>
      <c r="J463" s="21">
        <f t="shared" si="203"/>
        <v>18552</v>
      </c>
      <c r="K463" s="21">
        <f t="shared" si="203"/>
        <v>17377.670000000002</v>
      </c>
      <c r="L463" s="21">
        <f t="shared" si="203"/>
        <v>17377.670000000002</v>
      </c>
      <c r="M463" s="21">
        <f t="shared" si="203"/>
        <v>17377.670000000002</v>
      </c>
      <c r="N463" s="21">
        <f t="shared" ref="N463:O463" si="204">N464+N467+N470</f>
        <v>17377.670000000002</v>
      </c>
      <c r="O463" s="21">
        <f t="shared" si="204"/>
        <v>17377.670000000002</v>
      </c>
    </row>
    <row r="464" spans="1:15" ht="37.5" outlineLevel="4" x14ac:dyDescent="0.25">
      <c r="A464" s="7" t="s">
        <v>33</v>
      </c>
      <c r="B464" s="8" t="s">
        <v>32</v>
      </c>
      <c r="C464" s="8" t="s">
        <v>151</v>
      </c>
      <c r="D464" s="8" t="s">
        <v>4</v>
      </c>
      <c r="E464" s="21">
        <f t="shared" ref="E464:O465" si="205">E465</f>
        <v>5231.2030000000004</v>
      </c>
      <c r="F464" s="21">
        <f t="shared" si="205"/>
        <v>5231.2030000000004</v>
      </c>
      <c r="G464" s="21">
        <f t="shared" si="205"/>
        <v>5231.2030000000004</v>
      </c>
      <c r="H464" s="21">
        <f t="shared" si="205"/>
        <v>5231.2030000000004</v>
      </c>
      <c r="I464" s="21">
        <f t="shared" si="205"/>
        <v>5231.2030000000004</v>
      </c>
      <c r="J464" s="21">
        <f t="shared" si="205"/>
        <v>5231.2030000000004</v>
      </c>
      <c r="K464" s="21">
        <f t="shared" si="205"/>
        <v>5231.2030000000004</v>
      </c>
      <c r="L464" s="21">
        <f t="shared" si="205"/>
        <v>5231.2030000000004</v>
      </c>
      <c r="M464" s="21">
        <f t="shared" si="205"/>
        <v>5231.2030000000004</v>
      </c>
      <c r="N464" s="21">
        <f t="shared" si="205"/>
        <v>5231.2030000000004</v>
      </c>
      <c r="O464" s="21">
        <f t="shared" si="205"/>
        <v>5231.2030000000004</v>
      </c>
    </row>
    <row r="465" spans="1:15" outlineLevel="5" x14ac:dyDescent="0.25">
      <c r="A465" s="7" t="s">
        <v>27</v>
      </c>
      <c r="B465" s="8" t="s">
        <v>32</v>
      </c>
      <c r="C465" s="8" t="s">
        <v>151</v>
      </c>
      <c r="D465" s="8" t="s">
        <v>28</v>
      </c>
      <c r="E465" s="21">
        <f t="shared" si="205"/>
        <v>5231.2030000000004</v>
      </c>
      <c r="F465" s="21">
        <f t="shared" si="205"/>
        <v>5231.2030000000004</v>
      </c>
      <c r="G465" s="21">
        <f t="shared" si="205"/>
        <v>5231.2030000000004</v>
      </c>
      <c r="H465" s="21">
        <f t="shared" si="205"/>
        <v>5231.2030000000004</v>
      </c>
      <c r="I465" s="21">
        <f t="shared" si="205"/>
        <v>5231.2030000000004</v>
      </c>
      <c r="J465" s="21">
        <f t="shared" si="205"/>
        <v>5231.2030000000004</v>
      </c>
      <c r="K465" s="21">
        <f t="shared" si="205"/>
        <v>5231.2030000000004</v>
      </c>
      <c r="L465" s="21">
        <f t="shared" si="205"/>
        <v>5231.2030000000004</v>
      </c>
      <c r="M465" s="21">
        <f t="shared" si="205"/>
        <v>5231.2030000000004</v>
      </c>
      <c r="N465" s="21">
        <f t="shared" si="205"/>
        <v>5231.2030000000004</v>
      </c>
      <c r="O465" s="21">
        <f t="shared" si="205"/>
        <v>5231.2030000000004</v>
      </c>
    </row>
    <row r="466" spans="1:15" outlineLevel="6" x14ac:dyDescent="0.25">
      <c r="A466" s="7" t="s">
        <v>34</v>
      </c>
      <c r="B466" s="8" t="s">
        <v>32</v>
      </c>
      <c r="C466" s="8" t="s">
        <v>151</v>
      </c>
      <c r="D466" s="8" t="s">
        <v>35</v>
      </c>
      <c r="E466" s="21">
        <v>5231.2030000000004</v>
      </c>
      <c r="F466" s="21">
        <v>5231.2030000000004</v>
      </c>
      <c r="G466" s="21">
        <v>5231.2030000000004</v>
      </c>
      <c r="H466" s="21">
        <v>5231.2030000000004</v>
      </c>
      <c r="I466" s="21">
        <v>5231.2030000000004</v>
      </c>
      <c r="J466" s="21">
        <v>5231.2030000000004</v>
      </c>
      <c r="K466" s="21">
        <v>5231.2030000000004</v>
      </c>
      <c r="L466" s="21">
        <v>5231.2030000000004</v>
      </c>
      <c r="M466" s="21">
        <v>5231.2030000000004</v>
      </c>
      <c r="N466" s="21">
        <v>5231.2030000000004</v>
      </c>
      <c r="O466" s="21">
        <v>5231.2030000000004</v>
      </c>
    </row>
    <row r="467" spans="1:15" ht="37.5" outlineLevel="6" x14ac:dyDescent="0.25">
      <c r="A467" s="7" t="s">
        <v>382</v>
      </c>
      <c r="B467" s="8" t="s">
        <v>32</v>
      </c>
      <c r="C467" s="8" t="s">
        <v>383</v>
      </c>
      <c r="D467" s="8" t="s">
        <v>4</v>
      </c>
      <c r="E467" s="21">
        <f>E468</f>
        <v>318.93</v>
      </c>
      <c r="F467" s="21">
        <f t="shared" ref="F467:F468" si="206">F468</f>
        <v>0</v>
      </c>
      <c r="G467" s="21">
        <f t="shared" ref="G467:M468" si="207">G468</f>
        <v>0</v>
      </c>
      <c r="H467" s="21">
        <f t="shared" si="207"/>
        <v>0</v>
      </c>
      <c r="I467" s="21">
        <f t="shared" si="207"/>
        <v>0</v>
      </c>
      <c r="J467" s="21">
        <f t="shared" si="207"/>
        <v>0</v>
      </c>
      <c r="K467" s="21">
        <f t="shared" si="207"/>
        <v>0</v>
      </c>
      <c r="L467" s="21">
        <f t="shared" si="207"/>
        <v>0</v>
      </c>
      <c r="M467" s="21">
        <f t="shared" si="207"/>
        <v>0</v>
      </c>
      <c r="N467" s="21">
        <f t="shared" ref="N467:O468" si="208">N468</f>
        <v>0</v>
      </c>
      <c r="O467" s="21">
        <f t="shared" si="208"/>
        <v>0</v>
      </c>
    </row>
    <row r="468" spans="1:15" outlineLevel="6" x14ac:dyDescent="0.25">
      <c r="A468" s="7" t="s">
        <v>27</v>
      </c>
      <c r="B468" s="8" t="s">
        <v>32</v>
      </c>
      <c r="C468" s="38" t="s">
        <v>383</v>
      </c>
      <c r="D468" s="8" t="s">
        <v>28</v>
      </c>
      <c r="E468" s="21">
        <f>E469</f>
        <v>318.93</v>
      </c>
      <c r="F468" s="21">
        <f t="shared" si="206"/>
        <v>0</v>
      </c>
      <c r="G468" s="21">
        <f t="shared" si="207"/>
        <v>0</v>
      </c>
      <c r="H468" s="21">
        <f t="shared" si="207"/>
        <v>0</v>
      </c>
      <c r="I468" s="21">
        <f t="shared" si="207"/>
        <v>0</v>
      </c>
      <c r="J468" s="21">
        <f t="shared" si="207"/>
        <v>0</v>
      </c>
      <c r="K468" s="21">
        <f t="shared" si="207"/>
        <v>0</v>
      </c>
      <c r="L468" s="21">
        <f t="shared" si="207"/>
        <v>0</v>
      </c>
      <c r="M468" s="21">
        <f t="shared" si="207"/>
        <v>0</v>
      </c>
      <c r="N468" s="21">
        <f t="shared" si="208"/>
        <v>0</v>
      </c>
      <c r="O468" s="21">
        <f t="shared" si="208"/>
        <v>0</v>
      </c>
    </row>
    <row r="469" spans="1:15" outlineLevel="6" x14ac:dyDescent="0.25">
      <c r="A469" s="7" t="s">
        <v>34</v>
      </c>
      <c r="B469" s="8" t="s">
        <v>32</v>
      </c>
      <c r="C469" s="38" t="s">
        <v>383</v>
      </c>
      <c r="D469" s="8" t="s">
        <v>35</v>
      </c>
      <c r="E469" s="21">
        <v>318.93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</row>
    <row r="470" spans="1:15" ht="75" customHeight="1" outlineLevel="4" x14ac:dyDescent="0.25">
      <c r="A470" s="3" t="s">
        <v>248</v>
      </c>
      <c r="B470" s="8" t="s">
        <v>32</v>
      </c>
      <c r="C470" s="8" t="s">
        <v>208</v>
      </c>
      <c r="D470" s="8" t="s">
        <v>4</v>
      </c>
      <c r="E470" s="21">
        <f t="shared" ref="E470:O471" si="209">E471</f>
        <v>13320.797</v>
      </c>
      <c r="F470" s="21">
        <f t="shared" si="209"/>
        <v>13320.797</v>
      </c>
      <c r="G470" s="21">
        <f t="shared" si="209"/>
        <v>13320.797</v>
      </c>
      <c r="H470" s="21">
        <f t="shared" si="209"/>
        <v>13320.797</v>
      </c>
      <c r="I470" s="21">
        <f t="shared" si="209"/>
        <v>13320.797</v>
      </c>
      <c r="J470" s="21">
        <f t="shared" si="209"/>
        <v>13320.797</v>
      </c>
      <c r="K470" s="21">
        <f t="shared" si="209"/>
        <v>12146.467000000001</v>
      </c>
      <c r="L470" s="21">
        <f t="shared" si="209"/>
        <v>12146.467000000001</v>
      </c>
      <c r="M470" s="21">
        <f t="shared" si="209"/>
        <v>12146.467000000001</v>
      </c>
      <c r="N470" s="21">
        <f t="shared" si="209"/>
        <v>12146.467000000001</v>
      </c>
      <c r="O470" s="21">
        <f t="shared" si="209"/>
        <v>12146.467000000001</v>
      </c>
    </row>
    <row r="471" spans="1:15" outlineLevel="5" x14ac:dyDescent="0.25">
      <c r="A471" s="7" t="s">
        <v>27</v>
      </c>
      <c r="B471" s="8" t="s">
        <v>32</v>
      </c>
      <c r="C471" s="8" t="s">
        <v>208</v>
      </c>
      <c r="D471" s="8" t="s">
        <v>28</v>
      </c>
      <c r="E471" s="21">
        <f t="shared" si="209"/>
        <v>13320.797</v>
      </c>
      <c r="F471" s="21">
        <f t="shared" si="209"/>
        <v>13320.797</v>
      </c>
      <c r="G471" s="21">
        <f t="shared" si="209"/>
        <v>13320.797</v>
      </c>
      <c r="H471" s="21">
        <f t="shared" si="209"/>
        <v>13320.797</v>
      </c>
      <c r="I471" s="21">
        <f t="shared" si="209"/>
        <v>13320.797</v>
      </c>
      <c r="J471" s="21">
        <f t="shared" si="209"/>
        <v>13320.797</v>
      </c>
      <c r="K471" s="21">
        <f t="shared" si="209"/>
        <v>12146.467000000001</v>
      </c>
      <c r="L471" s="21">
        <f t="shared" si="209"/>
        <v>12146.467000000001</v>
      </c>
      <c r="M471" s="21">
        <f t="shared" si="209"/>
        <v>12146.467000000001</v>
      </c>
      <c r="N471" s="21">
        <f t="shared" si="209"/>
        <v>12146.467000000001</v>
      </c>
      <c r="O471" s="21">
        <f t="shared" si="209"/>
        <v>12146.467000000001</v>
      </c>
    </row>
    <row r="472" spans="1:15" outlineLevel="6" x14ac:dyDescent="0.25">
      <c r="A472" s="7" t="s">
        <v>34</v>
      </c>
      <c r="B472" s="8" t="s">
        <v>32</v>
      </c>
      <c r="C472" s="8" t="s">
        <v>208</v>
      </c>
      <c r="D472" s="8" t="s">
        <v>35</v>
      </c>
      <c r="E472" s="21">
        <v>13320.797</v>
      </c>
      <c r="F472" s="21">
        <v>13320.797</v>
      </c>
      <c r="G472" s="21">
        <v>13320.797</v>
      </c>
      <c r="H472" s="21">
        <v>13320.797</v>
      </c>
      <c r="I472" s="21">
        <v>13320.797</v>
      </c>
      <c r="J472" s="21">
        <v>13320.797</v>
      </c>
      <c r="K472" s="21">
        <v>12146.467000000001</v>
      </c>
      <c r="L472" s="21">
        <v>12146.467000000001</v>
      </c>
      <c r="M472" s="21">
        <v>12146.467000000001</v>
      </c>
      <c r="N472" s="21">
        <v>12146.467000000001</v>
      </c>
      <c r="O472" s="21">
        <v>12146.467000000001</v>
      </c>
    </row>
    <row r="473" spans="1:15" s="2" customFormat="1" x14ac:dyDescent="0.3">
      <c r="A473" s="41" t="s">
        <v>133</v>
      </c>
      <c r="B473" s="41"/>
      <c r="C473" s="41"/>
      <c r="D473" s="41"/>
      <c r="E473" s="22">
        <f t="shared" ref="E473:O473" si="210">E6+E146+E158+E164+E201+E253+E266+E386+E402+E440+E454+E461</f>
        <v>574283.42400000012</v>
      </c>
      <c r="F473" s="22">
        <f t="shared" si="210"/>
        <v>687299.97600000002</v>
      </c>
      <c r="G473" s="22">
        <f t="shared" si="210"/>
        <v>690388.97800000012</v>
      </c>
      <c r="H473" s="22">
        <f t="shared" si="210"/>
        <v>701505.1100000001</v>
      </c>
      <c r="I473" s="22">
        <f t="shared" si="210"/>
        <v>706053.05</v>
      </c>
      <c r="J473" s="22">
        <f t="shared" si="210"/>
        <v>708504.58000000007</v>
      </c>
      <c r="K473" s="22">
        <f t="shared" si="210"/>
        <v>710909.54700000014</v>
      </c>
      <c r="L473" s="22">
        <f t="shared" si="210"/>
        <v>714434.04700000014</v>
      </c>
      <c r="M473" s="22">
        <f t="shared" si="210"/>
        <v>723994.86499999999</v>
      </c>
      <c r="N473" s="22">
        <f t="shared" si="210"/>
        <v>722391.58600000001</v>
      </c>
      <c r="O473" s="22">
        <f t="shared" si="210"/>
        <v>727603.58599999989</v>
      </c>
    </row>
    <row r="474" spans="1:15" x14ac:dyDescent="0.3">
      <c r="A474" s="11"/>
      <c r="B474" s="11"/>
      <c r="C474" s="11"/>
      <c r="D474" s="11"/>
      <c r="E474" s="36"/>
      <c r="F474" s="36"/>
      <c r="G474" s="36"/>
      <c r="H474" s="36"/>
      <c r="I474" s="36"/>
      <c r="J474" s="36"/>
      <c r="K474" s="36"/>
      <c r="L474" s="36"/>
      <c r="M474" s="36"/>
      <c r="N474" s="17"/>
    </row>
    <row r="475" spans="1:15" x14ac:dyDescent="0.3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</row>
    <row r="476" spans="1:15" x14ac:dyDescent="0.3">
      <c r="C476" s="18"/>
      <c r="E476" s="34">
        <f>E473-569921.424</f>
        <v>4362.0000000001164</v>
      </c>
      <c r="F476" s="34">
        <f>F473-687299.976</f>
        <v>0</v>
      </c>
      <c r="H476" s="34">
        <f>H473-701505.11</f>
        <v>0</v>
      </c>
      <c r="I476" s="34">
        <f>I473-706053.05</f>
        <v>0</v>
      </c>
      <c r="J476" s="34">
        <f>J473-708504.58</f>
        <v>0</v>
      </c>
      <c r="N476" s="19">
        <f>N473-722391.586</f>
        <v>0</v>
      </c>
    </row>
    <row r="477" spans="1:15" x14ac:dyDescent="0.3">
      <c r="C477" s="18"/>
      <c r="N477" s="19"/>
    </row>
    <row r="478" spans="1:15" x14ac:dyDescent="0.3">
      <c r="C478" s="24"/>
      <c r="D478" s="25"/>
      <c r="E478" s="37"/>
      <c r="F478" s="37"/>
      <c r="G478" s="37"/>
      <c r="H478" s="37"/>
      <c r="I478" s="37"/>
      <c r="J478" s="37"/>
      <c r="K478" s="37"/>
      <c r="L478" s="37"/>
      <c r="M478" s="37"/>
      <c r="N478" s="26"/>
      <c r="O478" s="23"/>
    </row>
    <row r="479" spans="1:15" x14ac:dyDescent="0.3">
      <c r="C479" s="24"/>
      <c r="D479" s="25"/>
      <c r="E479" s="37"/>
      <c r="F479" s="37"/>
      <c r="G479" s="37"/>
      <c r="H479" s="37"/>
      <c r="I479" s="37"/>
      <c r="J479" s="37"/>
      <c r="K479" s="37"/>
      <c r="L479" s="37"/>
      <c r="M479" s="37"/>
      <c r="N479" s="26"/>
      <c r="O479" s="23"/>
    </row>
    <row r="480" spans="1:15" x14ac:dyDescent="0.3">
      <c r="C480" s="24"/>
      <c r="D480" s="25"/>
      <c r="E480" s="37"/>
      <c r="F480" s="37"/>
      <c r="G480" s="37"/>
      <c r="H480" s="37"/>
      <c r="I480" s="37"/>
      <c r="J480" s="37"/>
      <c r="K480" s="37"/>
      <c r="L480" s="37"/>
      <c r="M480" s="37"/>
      <c r="N480" s="26"/>
      <c r="O480" s="23"/>
    </row>
    <row r="481" spans="3:15" x14ac:dyDescent="0.3">
      <c r="C481" s="24"/>
      <c r="D481" s="25"/>
      <c r="E481" s="37"/>
      <c r="F481" s="37"/>
      <c r="G481" s="37"/>
      <c r="H481" s="37"/>
      <c r="I481" s="37"/>
      <c r="J481" s="37"/>
      <c r="K481" s="37"/>
      <c r="L481" s="37"/>
      <c r="M481" s="37"/>
      <c r="N481" s="26"/>
      <c r="O481" s="23"/>
    </row>
    <row r="482" spans="3:15" x14ac:dyDescent="0.3">
      <c r="C482" s="24"/>
      <c r="D482" s="25"/>
      <c r="E482" s="37"/>
      <c r="F482" s="37"/>
      <c r="G482" s="37"/>
      <c r="H482" s="37"/>
      <c r="I482" s="37"/>
      <c r="J482" s="37"/>
      <c r="K482" s="37"/>
      <c r="L482" s="37"/>
      <c r="M482" s="37"/>
      <c r="N482" s="26"/>
      <c r="O482" s="23"/>
    </row>
    <row r="483" spans="3:15" x14ac:dyDescent="0.3">
      <c r="C483" s="24"/>
      <c r="D483" s="25"/>
      <c r="E483" s="37"/>
      <c r="F483" s="37"/>
      <c r="G483" s="37"/>
      <c r="H483" s="37"/>
      <c r="I483" s="37"/>
      <c r="J483" s="37"/>
      <c r="K483" s="37"/>
      <c r="L483" s="37"/>
      <c r="M483" s="37"/>
      <c r="N483" s="26"/>
      <c r="O483" s="23"/>
    </row>
    <row r="484" spans="3:15" x14ac:dyDescent="0.3">
      <c r="C484" s="24"/>
      <c r="D484" s="25"/>
      <c r="E484" s="37"/>
      <c r="F484" s="37"/>
      <c r="G484" s="37"/>
      <c r="H484" s="37"/>
      <c r="I484" s="37"/>
      <c r="J484" s="37"/>
      <c r="K484" s="37"/>
      <c r="L484" s="37"/>
      <c r="M484" s="37"/>
      <c r="N484" s="26"/>
      <c r="O484" s="23"/>
    </row>
    <row r="485" spans="3:15" x14ac:dyDescent="0.3">
      <c r="C485" s="24"/>
      <c r="D485" s="25"/>
      <c r="E485" s="37"/>
      <c r="F485" s="37"/>
      <c r="G485" s="37"/>
      <c r="H485" s="37"/>
      <c r="I485" s="37"/>
      <c r="J485" s="37"/>
      <c r="K485" s="37"/>
      <c r="L485" s="37"/>
      <c r="M485" s="37"/>
      <c r="N485" s="26"/>
      <c r="O485" s="23"/>
    </row>
    <row r="486" spans="3:15" x14ac:dyDescent="0.3">
      <c r="C486" s="24"/>
      <c r="D486" s="25"/>
      <c r="E486" s="37"/>
      <c r="F486" s="37"/>
      <c r="G486" s="37"/>
      <c r="H486" s="37"/>
      <c r="I486" s="37"/>
      <c r="J486" s="37"/>
      <c r="K486" s="37"/>
      <c r="L486" s="37"/>
      <c r="M486" s="37"/>
      <c r="N486" s="26"/>
      <c r="O486" s="23"/>
    </row>
    <row r="487" spans="3:15" x14ac:dyDescent="0.3">
      <c r="C487" s="24"/>
      <c r="D487" s="25"/>
      <c r="E487" s="37"/>
      <c r="F487" s="37"/>
      <c r="G487" s="37"/>
      <c r="H487" s="37"/>
      <c r="I487" s="37"/>
      <c r="J487" s="37"/>
      <c r="K487" s="37"/>
      <c r="L487" s="37"/>
      <c r="M487" s="37"/>
      <c r="N487" s="26"/>
      <c r="O487" s="23"/>
    </row>
    <row r="488" spans="3:15" x14ac:dyDescent="0.3">
      <c r="C488" s="24"/>
      <c r="D488" s="25"/>
      <c r="E488" s="37"/>
      <c r="F488" s="37"/>
      <c r="G488" s="37"/>
      <c r="H488" s="37"/>
      <c r="I488" s="37"/>
      <c r="J488" s="37"/>
      <c r="K488" s="37"/>
      <c r="L488" s="37"/>
      <c r="M488" s="37"/>
      <c r="N488" s="26"/>
      <c r="O488" s="23"/>
    </row>
    <row r="489" spans="3:15" x14ac:dyDescent="0.3">
      <c r="C489" s="24"/>
      <c r="D489" s="25"/>
      <c r="E489" s="37"/>
      <c r="F489" s="37"/>
      <c r="G489" s="37"/>
      <c r="H489" s="37"/>
      <c r="I489" s="37"/>
      <c r="J489" s="37"/>
      <c r="K489" s="37"/>
      <c r="L489" s="37"/>
      <c r="M489" s="37"/>
      <c r="N489" s="26"/>
      <c r="O489" s="23"/>
    </row>
    <row r="490" spans="3:15" x14ac:dyDescent="0.3">
      <c r="C490" s="24"/>
      <c r="D490" s="25"/>
      <c r="E490" s="37"/>
      <c r="F490" s="37"/>
      <c r="G490" s="37"/>
      <c r="H490" s="37"/>
      <c r="I490" s="37"/>
      <c r="J490" s="37"/>
      <c r="K490" s="37"/>
      <c r="L490" s="37"/>
      <c r="M490" s="37"/>
      <c r="N490" s="26"/>
      <c r="O490" s="23"/>
    </row>
    <row r="491" spans="3:15" x14ac:dyDescent="0.3">
      <c r="C491" s="24"/>
      <c r="D491" s="25"/>
      <c r="E491" s="37"/>
      <c r="F491" s="37"/>
      <c r="G491" s="37"/>
      <c r="H491" s="37"/>
      <c r="I491" s="37"/>
      <c r="J491" s="37"/>
      <c r="K491" s="37"/>
      <c r="L491" s="37"/>
      <c r="M491" s="37"/>
      <c r="N491" s="26"/>
      <c r="O491" s="23"/>
    </row>
    <row r="492" spans="3:15" x14ac:dyDescent="0.3">
      <c r="C492" s="24"/>
      <c r="D492" s="25"/>
      <c r="E492" s="37"/>
      <c r="F492" s="37"/>
      <c r="G492" s="37"/>
      <c r="H492" s="37"/>
      <c r="I492" s="37"/>
      <c r="J492" s="37"/>
      <c r="K492" s="37"/>
      <c r="L492" s="37"/>
      <c r="M492" s="37"/>
      <c r="N492" s="26"/>
      <c r="O492" s="23"/>
    </row>
    <row r="493" spans="3:15" x14ac:dyDescent="0.3">
      <c r="C493" s="24"/>
      <c r="D493" s="25"/>
      <c r="E493" s="37"/>
      <c r="F493" s="37"/>
      <c r="G493" s="37"/>
      <c r="H493" s="37"/>
      <c r="I493" s="37"/>
      <c r="J493" s="37"/>
      <c r="K493" s="37"/>
      <c r="L493" s="37"/>
      <c r="M493" s="37"/>
      <c r="N493" s="26"/>
      <c r="O493" s="23"/>
    </row>
    <row r="494" spans="3:15" x14ac:dyDescent="0.3">
      <c r="C494" s="24"/>
      <c r="D494" s="25"/>
      <c r="E494" s="37"/>
      <c r="F494" s="37"/>
      <c r="G494" s="37"/>
      <c r="H494" s="37"/>
      <c r="I494" s="37"/>
      <c r="J494" s="37"/>
      <c r="K494" s="37"/>
      <c r="L494" s="37"/>
      <c r="M494" s="37"/>
      <c r="N494" s="26"/>
      <c r="O494" s="23"/>
    </row>
    <row r="495" spans="3:15" x14ac:dyDescent="0.3">
      <c r="C495" s="24"/>
      <c r="D495" s="25"/>
      <c r="E495" s="37"/>
      <c r="F495" s="37"/>
      <c r="G495" s="37"/>
      <c r="H495" s="37"/>
      <c r="I495" s="37"/>
      <c r="J495" s="37"/>
      <c r="K495" s="37"/>
      <c r="L495" s="37"/>
      <c r="M495" s="37"/>
      <c r="N495" s="26"/>
      <c r="O495" s="23"/>
    </row>
    <row r="496" spans="3:15" x14ac:dyDescent="0.3">
      <c r="C496" s="24"/>
      <c r="D496" s="25"/>
      <c r="E496" s="37"/>
      <c r="F496" s="37"/>
      <c r="G496" s="37"/>
      <c r="H496" s="37"/>
      <c r="I496" s="37"/>
      <c r="J496" s="37"/>
      <c r="K496" s="37"/>
      <c r="L496" s="37"/>
      <c r="M496" s="37"/>
      <c r="N496" s="26"/>
      <c r="O496" s="23"/>
    </row>
    <row r="497" spans="3:15" x14ac:dyDescent="0.3">
      <c r="C497" s="24"/>
      <c r="D497" s="25"/>
      <c r="E497" s="37"/>
      <c r="F497" s="37"/>
      <c r="G497" s="37"/>
      <c r="H497" s="37"/>
      <c r="I497" s="37"/>
      <c r="J497" s="37"/>
      <c r="K497" s="37"/>
      <c r="L497" s="37"/>
      <c r="M497" s="37"/>
      <c r="N497" s="26"/>
      <c r="O497" s="23"/>
    </row>
    <row r="498" spans="3:15" x14ac:dyDescent="0.3">
      <c r="C498" s="24"/>
      <c r="D498" s="25"/>
      <c r="E498" s="37"/>
      <c r="F498" s="37"/>
      <c r="G498" s="37"/>
      <c r="H498" s="37"/>
      <c r="I498" s="37"/>
      <c r="J498" s="37"/>
      <c r="K498" s="37"/>
      <c r="L498" s="37"/>
      <c r="M498" s="37"/>
      <c r="N498" s="26"/>
      <c r="O498" s="23"/>
    </row>
    <row r="499" spans="3:15" x14ac:dyDescent="0.3">
      <c r="C499" s="24"/>
      <c r="D499" s="25"/>
      <c r="E499" s="37"/>
      <c r="F499" s="37"/>
      <c r="G499" s="37"/>
      <c r="H499" s="37"/>
      <c r="I499" s="37"/>
      <c r="J499" s="37"/>
      <c r="K499" s="37"/>
      <c r="L499" s="37"/>
      <c r="M499" s="37"/>
      <c r="N499" s="26"/>
      <c r="O499" s="23"/>
    </row>
    <row r="500" spans="3:15" x14ac:dyDescent="0.3">
      <c r="C500" s="24"/>
      <c r="D500" s="25"/>
      <c r="E500" s="37"/>
      <c r="F500" s="37"/>
      <c r="G500" s="37"/>
      <c r="H500" s="37"/>
      <c r="I500" s="37"/>
      <c r="J500" s="37"/>
      <c r="K500" s="37"/>
      <c r="L500" s="37"/>
      <c r="M500" s="37"/>
      <c r="N500" s="26"/>
      <c r="O500" s="23"/>
    </row>
    <row r="501" spans="3:15" x14ac:dyDescent="0.3">
      <c r="C501" s="24"/>
      <c r="D501" s="25"/>
      <c r="E501" s="37"/>
      <c r="F501" s="37"/>
      <c r="G501" s="37"/>
      <c r="H501" s="37"/>
      <c r="I501" s="37"/>
      <c r="J501" s="37"/>
      <c r="K501" s="37"/>
      <c r="L501" s="37"/>
      <c r="M501" s="37"/>
      <c r="N501" s="26"/>
      <c r="O501" s="23"/>
    </row>
    <row r="502" spans="3:15" x14ac:dyDescent="0.3">
      <c r="C502" s="24"/>
      <c r="D502" s="25"/>
      <c r="E502" s="37"/>
      <c r="F502" s="37"/>
      <c r="G502" s="37"/>
      <c r="H502" s="37"/>
      <c r="I502" s="37"/>
      <c r="J502" s="37"/>
      <c r="K502" s="37"/>
      <c r="L502" s="37"/>
      <c r="M502" s="37"/>
      <c r="N502" s="26"/>
      <c r="O502" s="23"/>
    </row>
    <row r="503" spans="3:15" x14ac:dyDescent="0.3">
      <c r="C503" s="24"/>
      <c r="D503" s="25"/>
      <c r="E503" s="37"/>
      <c r="F503" s="37"/>
      <c r="G503" s="37"/>
      <c r="H503" s="37"/>
      <c r="I503" s="37"/>
      <c r="J503" s="37"/>
      <c r="K503" s="37"/>
      <c r="L503" s="37"/>
      <c r="M503" s="37"/>
      <c r="N503" s="26"/>
      <c r="O503" s="23"/>
    </row>
    <row r="504" spans="3:15" x14ac:dyDescent="0.3">
      <c r="C504" s="24"/>
      <c r="D504" s="25"/>
      <c r="E504" s="37"/>
      <c r="F504" s="37"/>
      <c r="G504" s="37"/>
      <c r="H504" s="37"/>
      <c r="I504" s="37"/>
      <c r="J504" s="37"/>
      <c r="K504" s="37"/>
      <c r="L504" s="37"/>
      <c r="M504" s="37"/>
      <c r="N504" s="26"/>
      <c r="O504" s="23"/>
    </row>
    <row r="505" spans="3:15" x14ac:dyDescent="0.3">
      <c r="C505" s="24"/>
      <c r="D505" s="25"/>
      <c r="E505" s="37"/>
      <c r="F505" s="37"/>
      <c r="G505" s="37"/>
      <c r="H505" s="37"/>
      <c r="I505" s="37"/>
      <c r="J505" s="37"/>
      <c r="K505" s="37"/>
      <c r="L505" s="37"/>
      <c r="M505" s="37"/>
      <c r="N505" s="26"/>
      <c r="O505" s="23"/>
    </row>
    <row r="506" spans="3:15" x14ac:dyDescent="0.3">
      <c r="C506" s="24"/>
      <c r="D506" s="25"/>
      <c r="E506" s="37"/>
      <c r="F506" s="37"/>
      <c r="G506" s="37"/>
      <c r="H506" s="37"/>
      <c r="I506" s="37"/>
      <c r="J506" s="37"/>
      <c r="K506" s="37"/>
      <c r="L506" s="37"/>
      <c r="M506" s="37"/>
      <c r="N506" s="26"/>
      <c r="O506" s="23"/>
    </row>
    <row r="507" spans="3:15" x14ac:dyDescent="0.3">
      <c r="C507" s="24"/>
      <c r="D507" s="25"/>
      <c r="E507" s="37"/>
      <c r="F507" s="37"/>
      <c r="G507" s="37"/>
      <c r="H507" s="37"/>
      <c r="I507" s="37"/>
      <c r="J507" s="37"/>
      <c r="K507" s="37"/>
      <c r="L507" s="37"/>
      <c r="M507" s="37"/>
      <c r="N507" s="26"/>
      <c r="O507" s="23"/>
    </row>
    <row r="508" spans="3:15" x14ac:dyDescent="0.3">
      <c r="C508" s="24"/>
      <c r="D508" s="25"/>
      <c r="E508" s="37"/>
      <c r="F508" s="37"/>
      <c r="G508" s="37"/>
      <c r="H508" s="37"/>
      <c r="I508" s="37"/>
      <c r="J508" s="37"/>
      <c r="K508" s="37"/>
      <c r="L508" s="37"/>
      <c r="M508" s="37"/>
      <c r="N508" s="26"/>
      <c r="O508" s="23"/>
    </row>
    <row r="509" spans="3:15" x14ac:dyDescent="0.3">
      <c r="C509" s="24"/>
      <c r="D509" s="25"/>
      <c r="E509" s="37"/>
      <c r="F509" s="37"/>
      <c r="G509" s="37"/>
      <c r="H509" s="37"/>
      <c r="I509" s="37"/>
      <c r="J509" s="37"/>
      <c r="K509" s="37"/>
      <c r="L509" s="37"/>
      <c r="M509" s="37"/>
      <c r="N509" s="26"/>
      <c r="O509" s="23"/>
    </row>
    <row r="510" spans="3:15" x14ac:dyDescent="0.3">
      <c r="C510" s="24"/>
      <c r="D510" s="25"/>
      <c r="E510" s="37"/>
      <c r="F510" s="37"/>
      <c r="G510" s="37"/>
      <c r="H510" s="37"/>
      <c r="I510" s="37"/>
      <c r="J510" s="37"/>
      <c r="K510" s="37"/>
      <c r="L510" s="37"/>
      <c r="M510" s="37"/>
      <c r="N510" s="26"/>
      <c r="O510" s="23"/>
    </row>
    <row r="511" spans="3:15" x14ac:dyDescent="0.3">
      <c r="C511" s="24"/>
      <c r="D511" s="25"/>
      <c r="E511" s="37"/>
      <c r="F511" s="37"/>
      <c r="G511" s="37"/>
      <c r="H511" s="37"/>
      <c r="I511" s="37"/>
      <c r="J511" s="37"/>
      <c r="K511" s="37"/>
      <c r="L511" s="37"/>
      <c r="M511" s="37"/>
      <c r="N511" s="26"/>
      <c r="O511" s="23"/>
    </row>
    <row r="512" spans="3:15" x14ac:dyDescent="0.3">
      <c r="C512" s="24"/>
      <c r="D512" s="25"/>
      <c r="E512" s="37"/>
      <c r="F512" s="37"/>
      <c r="G512" s="37"/>
      <c r="H512" s="37"/>
      <c r="I512" s="37"/>
      <c r="J512" s="37"/>
      <c r="K512" s="37"/>
      <c r="L512" s="37"/>
      <c r="M512" s="37"/>
      <c r="N512" s="26"/>
      <c r="O512" s="23"/>
    </row>
    <row r="513" spans="3:15" x14ac:dyDescent="0.3">
      <c r="C513" s="24"/>
      <c r="D513" s="25"/>
      <c r="E513" s="37"/>
      <c r="F513" s="37"/>
      <c r="G513" s="37"/>
      <c r="H513" s="37"/>
      <c r="I513" s="37"/>
      <c r="J513" s="37"/>
      <c r="K513" s="37"/>
      <c r="L513" s="37"/>
      <c r="M513" s="37"/>
      <c r="N513" s="26"/>
      <c r="O513" s="23"/>
    </row>
    <row r="514" spans="3:15" x14ac:dyDescent="0.3">
      <c r="C514" s="24"/>
      <c r="D514" s="25"/>
      <c r="E514" s="37"/>
      <c r="F514" s="37"/>
      <c r="G514" s="37"/>
      <c r="H514" s="37"/>
      <c r="I514" s="37"/>
      <c r="J514" s="37"/>
      <c r="K514" s="37"/>
      <c r="L514" s="37"/>
      <c r="M514" s="37"/>
      <c r="N514" s="26"/>
      <c r="O514" s="23"/>
    </row>
    <row r="515" spans="3:15" x14ac:dyDescent="0.3">
      <c r="C515" s="24"/>
      <c r="D515" s="25"/>
      <c r="E515" s="37"/>
      <c r="F515" s="37"/>
      <c r="G515" s="37"/>
      <c r="H515" s="37"/>
      <c r="I515" s="37"/>
      <c r="J515" s="37"/>
      <c r="K515" s="37"/>
      <c r="L515" s="37"/>
      <c r="M515" s="37"/>
      <c r="N515" s="26"/>
      <c r="O515" s="23"/>
    </row>
    <row r="516" spans="3:15" x14ac:dyDescent="0.3">
      <c r="C516" s="24"/>
      <c r="D516" s="25"/>
      <c r="E516" s="37"/>
      <c r="F516" s="37"/>
      <c r="G516" s="37"/>
      <c r="H516" s="37"/>
      <c r="I516" s="37"/>
      <c r="J516" s="37"/>
      <c r="K516" s="37"/>
      <c r="L516" s="37"/>
      <c r="M516" s="37"/>
      <c r="N516" s="26"/>
      <c r="O516" s="23"/>
    </row>
    <row r="517" spans="3:15" x14ac:dyDescent="0.3">
      <c r="C517" s="24"/>
      <c r="D517" s="25"/>
      <c r="E517" s="37"/>
      <c r="F517" s="37"/>
      <c r="G517" s="37"/>
      <c r="H517" s="37"/>
      <c r="I517" s="37"/>
      <c r="J517" s="37"/>
      <c r="K517" s="37"/>
      <c r="L517" s="37"/>
      <c r="M517" s="37"/>
      <c r="N517" s="26"/>
      <c r="O517" s="23"/>
    </row>
    <row r="518" spans="3:15" x14ac:dyDescent="0.3">
      <c r="C518" s="24"/>
      <c r="D518" s="25"/>
      <c r="E518" s="37"/>
      <c r="F518" s="37"/>
      <c r="G518" s="37"/>
      <c r="H518" s="37"/>
      <c r="I518" s="37"/>
      <c r="J518" s="37"/>
      <c r="K518" s="37"/>
      <c r="L518" s="37"/>
      <c r="M518" s="37"/>
      <c r="N518" s="26"/>
      <c r="O518" s="23"/>
    </row>
    <row r="519" spans="3:15" x14ac:dyDescent="0.3">
      <c r="C519" s="24"/>
      <c r="D519" s="25"/>
      <c r="E519" s="37"/>
      <c r="F519" s="37"/>
      <c r="G519" s="37"/>
      <c r="H519" s="37"/>
      <c r="I519" s="37"/>
      <c r="J519" s="37"/>
      <c r="K519" s="37"/>
      <c r="L519" s="37"/>
      <c r="M519" s="37"/>
      <c r="N519" s="26"/>
      <c r="O519" s="23"/>
    </row>
    <row r="520" spans="3:15" x14ac:dyDescent="0.3">
      <c r="C520" s="24"/>
      <c r="D520" s="25"/>
      <c r="E520" s="37"/>
      <c r="F520" s="37"/>
      <c r="G520" s="37"/>
      <c r="H520" s="37"/>
      <c r="I520" s="37"/>
      <c r="J520" s="37"/>
      <c r="K520" s="37"/>
      <c r="L520" s="37"/>
      <c r="M520" s="37"/>
      <c r="N520" s="26"/>
      <c r="O520" s="23"/>
    </row>
    <row r="521" spans="3:15" x14ac:dyDescent="0.3">
      <c r="C521" s="24"/>
      <c r="D521" s="25"/>
      <c r="E521" s="37"/>
      <c r="F521" s="37"/>
      <c r="G521" s="37"/>
      <c r="H521" s="37"/>
      <c r="I521" s="37"/>
      <c r="J521" s="37"/>
      <c r="K521" s="37"/>
      <c r="L521" s="37"/>
      <c r="M521" s="37"/>
      <c r="N521" s="26"/>
      <c r="O521" s="23"/>
    </row>
    <row r="522" spans="3:15" x14ac:dyDescent="0.3">
      <c r="C522" s="24"/>
      <c r="D522" s="25"/>
      <c r="E522" s="37"/>
      <c r="F522" s="37"/>
      <c r="G522" s="37"/>
      <c r="H522" s="37"/>
      <c r="I522" s="37"/>
      <c r="J522" s="37"/>
      <c r="K522" s="37"/>
      <c r="L522" s="37"/>
      <c r="M522" s="37"/>
      <c r="N522" s="26"/>
      <c r="O522" s="23"/>
    </row>
    <row r="523" spans="3:15" x14ac:dyDescent="0.3">
      <c r="C523" s="24"/>
      <c r="D523" s="25"/>
      <c r="E523" s="37"/>
      <c r="F523" s="37"/>
      <c r="G523" s="37"/>
      <c r="H523" s="37"/>
      <c r="I523" s="37"/>
      <c r="J523" s="37"/>
      <c r="K523" s="37"/>
      <c r="L523" s="37"/>
      <c r="M523" s="37"/>
      <c r="N523" s="26"/>
      <c r="O523" s="23"/>
    </row>
    <row r="524" spans="3:15" x14ac:dyDescent="0.3">
      <c r="C524" s="24"/>
      <c r="D524" s="25"/>
      <c r="E524" s="37"/>
      <c r="F524" s="37"/>
      <c r="G524" s="37"/>
      <c r="H524" s="37"/>
      <c r="I524" s="37"/>
      <c r="J524" s="37"/>
      <c r="K524" s="37"/>
      <c r="L524" s="37"/>
      <c r="M524" s="37"/>
      <c r="N524" s="26"/>
      <c r="O524" s="23"/>
    </row>
    <row r="525" spans="3:15" x14ac:dyDescent="0.3">
      <c r="C525" s="24"/>
      <c r="D525" s="25"/>
      <c r="E525" s="37"/>
      <c r="F525" s="37"/>
      <c r="G525" s="37"/>
      <c r="H525" s="37"/>
      <c r="I525" s="37"/>
      <c r="J525" s="37"/>
      <c r="K525" s="37"/>
      <c r="L525" s="37"/>
      <c r="M525" s="37"/>
      <c r="N525" s="26"/>
      <c r="O525" s="23"/>
    </row>
    <row r="526" spans="3:15" x14ac:dyDescent="0.3">
      <c r="C526" s="24"/>
      <c r="D526" s="25"/>
      <c r="E526" s="37"/>
      <c r="F526" s="37"/>
      <c r="G526" s="37"/>
      <c r="H526" s="37"/>
      <c r="I526" s="37"/>
      <c r="J526" s="37"/>
      <c r="K526" s="37"/>
      <c r="L526" s="37"/>
      <c r="M526" s="37"/>
      <c r="N526" s="26"/>
      <c r="O526" s="23"/>
    </row>
    <row r="527" spans="3:15" x14ac:dyDescent="0.3">
      <c r="C527" s="24"/>
      <c r="D527" s="25"/>
      <c r="E527" s="37"/>
      <c r="F527" s="37"/>
      <c r="G527" s="37"/>
      <c r="H527" s="37"/>
      <c r="I527" s="37"/>
      <c r="J527" s="37"/>
      <c r="K527" s="37"/>
      <c r="L527" s="37"/>
      <c r="M527" s="37"/>
      <c r="N527" s="26"/>
      <c r="O527" s="23"/>
    </row>
    <row r="528" spans="3:15" x14ac:dyDescent="0.3">
      <c r="C528" s="24"/>
      <c r="D528" s="25"/>
      <c r="E528" s="37"/>
      <c r="F528" s="37"/>
      <c r="G528" s="37"/>
      <c r="H528" s="37"/>
      <c r="I528" s="37"/>
      <c r="J528" s="37"/>
      <c r="K528" s="37"/>
      <c r="L528" s="37"/>
      <c r="M528" s="37"/>
      <c r="N528" s="26"/>
      <c r="O528" s="23"/>
    </row>
    <row r="529" spans="3:15" x14ac:dyDescent="0.3">
      <c r="C529" s="24"/>
      <c r="D529" s="25"/>
      <c r="E529" s="37"/>
      <c r="F529" s="37"/>
      <c r="G529" s="37"/>
      <c r="H529" s="37"/>
      <c r="I529" s="37"/>
      <c r="J529" s="37"/>
      <c r="K529" s="37"/>
      <c r="L529" s="37"/>
      <c r="M529" s="37"/>
      <c r="N529" s="26"/>
      <c r="O529" s="23"/>
    </row>
    <row r="530" spans="3:15" x14ac:dyDescent="0.3">
      <c r="C530" s="24"/>
      <c r="D530" s="25"/>
      <c r="E530" s="37"/>
      <c r="F530" s="37"/>
      <c r="G530" s="37"/>
      <c r="H530" s="37"/>
      <c r="I530" s="37"/>
      <c r="J530" s="37"/>
      <c r="K530" s="37"/>
      <c r="L530" s="37"/>
      <c r="M530" s="37"/>
      <c r="N530" s="26"/>
      <c r="O530" s="23"/>
    </row>
    <row r="531" spans="3:15" x14ac:dyDescent="0.3">
      <c r="C531" s="24"/>
      <c r="D531" s="25"/>
      <c r="E531" s="37"/>
      <c r="F531" s="37"/>
      <c r="G531" s="37"/>
      <c r="H531" s="37"/>
      <c r="I531" s="37"/>
      <c r="J531" s="37"/>
      <c r="K531" s="37"/>
      <c r="L531" s="37"/>
      <c r="M531" s="37"/>
      <c r="N531" s="26"/>
      <c r="O531" s="23"/>
    </row>
    <row r="532" spans="3:15" x14ac:dyDescent="0.3">
      <c r="C532" s="18"/>
    </row>
    <row r="533" spans="3:15" x14ac:dyDescent="0.3">
      <c r="C533" s="18"/>
    </row>
    <row r="534" spans="3:15" x14ac:dyDescent="0.3">
      <c r="C534" s="18"/>
    </row>
    <row r="535" spans="3:15" x14ac:dyDescent="0.3">
      <c r="C535" s="18"/>
    </row>
    <row r="536" spans="3:15" x14ac:dyDescent="0.3">
      <c r="C536" s="18"/>
    </row>
    <row r="537" spans="3:15" x14ac:dyDescent="0.3">
      <c r="C537" s="18"/>
    </row>
    <row r="538" spans="3:15" x14ac:dyDescent="0.3">
      <c r="C538" s="18"/>
    </row>
  </sheetData>
  <mergeCells count="9">
    <mergeCell ref="A475:N475"/>
    <mergeCell ref="A473:D473"/>
    <mergeCell ref="A1:O1"/>
    <mergeCell ref="A2:O2"/>
    <mergeCell ref="A4:A5"/>
    <mergeCell ref="B4:B5"/>
    <mergeCell ref="C4:C5"/>
    <mergeCell ref="D4:D5"/>
    <mergeCell ref="E4:O4"/>
  </mergeCells>
  <pageMargins left="0.59055118110236227" right="0.59055118110236227" top="0.35433070866141736" bottom="0.3937007874015748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2020-05-28T05:39:11Z</dcterms:modified>
</cp:coreProperties>
</file>