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315" windowWidth="11355" windowHeight="8220" activeTab="1"/>
  </bookViews>
  <sheets>
    <sheet name="2 вариант" sheetId="1" r:id="rId1"/>
    <sheet name="уточн. (2)" sheetId="2" r:id="rId2"/>
  </sheets>
  <definedNames>
    <definedName name="_xlnm.Print_Area" localSheetId="0">'2 вариант'!$A$1:$D$23</definedName>
    <definedName name="_xlnm.Print_Area" localSheetId="1">'уточн. (2)'!$A$1:$D$25</definedName>
  </definedNames>
  <calcPr fullCalcOnLoad="1"/>
</workbook>
</file>

<file path=xl/sharedStrings.xml><?xml version="1.0" encoding="utf-8"?>
<sst xmlns="http://schemas.openxmlformats.org/spreadsheetml/2006/main" count="71" uniqueCount="42">
  <si>
    <t>№ п/п</t>
  </si>
  <si>
    <t>Наименование  показателей</t>
  </si>
  <si>
    <t>Примечание</t>
  </si>
  <si>
    <t>Доходы всего:</t>
  </si>
  <si>
    <t>Расходы всего:</t>
  </si>
  <si>
    <t>БАЛАНС</t>
  </si>
  <si>
    <t>3.</t>
  </si>
  <si>
    <t>1.</t>
  </si>
  <si>
    <t>налоговые, неналоговые доходы</t>
  </si>
  <si>
    <t>АДМИНИСТРАЦИЯ всего:</t>
  </si>
  <si>
    <t>2.1.</t>
  </si>
  <si>
    <t>2.2.</t>
  </si>
  <si>
    <t>УНО, всего</t>
  </si>
  <si>
    <t>Школы</t>
  </si>
  <si>
    <t>Администрация</t>
  </si>
  <si>
    <t>уточнение</t>
  </si>
  <si>
    <t>2.3.</t>
  </si>
  <si>
    <t>Дума</t>
  </si>
  <si>
    <t>2.4.</t>
  </si>
  <si>
    <t>Финансовое управление</t>
  </si>
  <si>
    <t>Начальник финансового управления _______________________О.М. Голубцова</t>
  </si>
  <si>
    <t xml:space="preserve"> </t>
  </si>
  <si>
    <t>Детские сады</t>
  </si>
  <si>
    <t>межбюджетные трансферты</t>
  </si>
  <si>
    <t>Информация к проекту решения "О бюджете Ханкайского муниципального района на 2017 год</t>
  </si>
  <si>
    <t>УНО</t>
  </si>
  <si>
    <t>СОД МОУ</t>
  </si>
  <si>
    <t xml:space="preserve"> и плановый период 2018 и 2019 годы" (август)</t>
  </si>
  <si>
    <r>
      <rPr>
        <b/>
        <sz val="14"/>
        <rFont val="Times New Roman"/>
        <family val="1"/>
      </rPr>
      <t>увеличение:</t>
    </r>
    <r>
      <rPr>
        <sz val="14"/>
        <rFont val="Times New Roman"/>
        <family val="1"/>
      </rPr>
      <t xml:space="preserve"> 8 931,76 - субсидии на проектирование и (или) строительство, реконструкцию, модернизацию, капитальный ремонт объектов водопроводно-канализационного хозяйства</t>
    </r>
  </si>
  <si>
    <t>2.</t>
  </si>
  <si>
    <t>Согласовано: _______________ Глава Администрации муниципального района В.В. Мищенко</t>
  </si>
  <si>
    <r>
      <t xml:space="preserve">увеличение: 8 931,76 - </t>
    </r>
    <r>
      <rPr>
        <sz val="14"/>
        <rFont val="Times New Roman"/>
        <family val="1"/>
      </rPr>
      <t xml:space="preserve">субсидии на проектирование и (или) строительство, реконструкцию, модернизацию, капитальный ремонт объектов водопроводно-канализационного хозяйства; </t>
    </r>
    <r>
      <rPr>
        <b/>
        <sz val="14"/>
        <rFont val="Times New Roman"/>
        <family val="1"/>
      </rPr>
      <t xml:space="preserve">70,00 - </t>
    </r>
    <r>
      <rPr>
        <sz val="14"/>
        <rFont val="Times New Roman"/>
        <family val="1"/>
      </rPr>
      <t>доп.выборы депутатов;</t>
    </r>
    <r>
      <rPr>
        <b/>
        <sz val="14"/>
        <rFont val="Times New Roman"/>
        <family val="1"/>
      </rPr>
      <t xml:space="preserve"> 7,30 - </t>
    </r>
    <r>
      <rPr>
        <sz val="14"/>
        <rFont val="Times New Roman"/>
        <family val="1"/>
      </rPr>
      <t xml:space="preserve">для перевода специалиста с должности ведущего на главного в отд.имущ.отношений; </t>
    </r>
    <r>
      <rPr>
        <b/>
        <sz val="14"/>
        <rFont val="Times New Roman"/>
        <family val="1"/>
      </rPr>
      <t>22,7</t>
    </r>
    <r>
      <rPr>
        <sz val="14"/>
        <rFont val="Times New Roman"/>
        <family val="1"/>
      </rPr>
      <t xml:space="preserve"> - взносы в "Фонд капитального ремонта жилых домов" (за счёт перераспределения остатков софинансирования на приобретение жилья в сельской местности); </t>
    </r>
    <r>
      <rPr>
        <b/>
        <sz val="14"/>
        <rFont val="Times New Roman"/>
        <family val="1"/>
      </rPr>
      <t>86,00</t>
    </r>
    <r>
      <rPr>
        <sz val="14"/>
        <rFont val="Times New Roman"/>
        <family val="1"/>
      </rPr>
      <t xml:space="preserve"> - на содержание МФЦ, </t>
    </r>
    <r>
      <rPr>
        <b/>
        <sz val="14"/>
        <rFont val="Times New Roman"/>
        <family val="1"/>
      </rPr>
      <t>40,00</t>
    </r>
    <r>
      <rPr>
        <sz val="14"/>
        <rFont val="Times New Roman"/>
        <family val="1"/>
      </rPr>
      <t xml:space="preserve"> - ХОЗУ на приобретение марок и конвертов, </t>
    </r>
    <r>
      <rPr>
        <b/>
        <sz val="14"/>
        <rFont val="Times New Roman"/>
        <family val="1"/>
      </rPr>
      <t xml:space="preserve">51,52 </t>
    </r>
    <r>
      <rPr>
        <sz val="14"/>
        <rFont val="Times New Roman"/>
        <family val="1"/>
      </rPr>
      <t xml:space="preserve">- на закупку материалов для ремонта котельной ЦРБ (за счёт перераспределения средств с кап.ремонта МФЦ)         </t>
    </r>
    <r>
      <rPr>
        <b/>
        <sz val="14"/>
        <rFont val="Times New Roman"/>
        <family val="1"/>
      </rPr>
      <t>уменьшение: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177,52</t>
    </r>
    <r>
      <rPr>
        <sz val="14"/>
        <rFont val="Times New Roman"/>
        <family val="1"/>
      </rPr>
      <t xml:space="preserve"> - перераспределение средств с кап.ремонта МФЦ; </t>
    </r>
    <r>
      <rPr>
        <b/>
        <sz val="14"/>
        <rFont val="Times New Roman"/>
        <family val="1"/>
      </rPr>
      <t xml:space="preserve">100,00 </t>
    </r>
    <r>
      <rPr>
        <sz val="14"/>
        <rFont val="Times New Roman"/>
        <family val="1"/>
      </rPr>
      <t>- перераспределение остатков софинансирования на приобретение жилья в сельской местности</t>
    </r>
  </si>
  <si>
    <r>
      <rPr>
        <b/>
        <sz val="14"/>
        <rFont val="Times New Roman"/>
        <family val="1"/>
      </rPr>
      <t>увеличение:</t>
    </r>
    <r>
      <rPr>
        <sz val="14"/>
        <rFont val="Times New Roman"/>
        <family val="1"/>
      </rPr>
      <t xml:space="preserve"> 560,0 - субсидии на капремонт зданий муниц.общеобраз. учреждений</t>
    </r>
  </si>
  <si>
    <r>
      <t>увеличение:</t>
    </r>
    <r>
      <rPr>
        <sz val="14"/>
        <rFont val="Times New Roman"/>
        <family val="1"/>
      </rPr>
      <t xml:space="preserve"> 34,1 - ком.услуги (отопление), 138,7 - заправка картриджей и ремонт множительной техники, 84,7 - ГСМ</t>
    </r>
  </si>
  <si>
    <r>
      <t>увеличение:</t>
    </r>
    <r>
      <rPr>
        <sz val="14"/>
        <rFont val="Times New Roman"/>
        <family val="1"/>
      </rPr>
      <t xml:space="preserve"> 24,0 - начисления на выплаты по оплате труда</t>
    </r>
  </si>
  <si>
    <t>Дополнительное образование</t>
  </si>
  <si>
    <r>
      <t>уменьшение:</t>
    </r>
    <r>
      <rPr>
        <sz val="14"/>
        <rFont val="Times New Roman"/>
        <family val="1"/>
      </rPr>
      <t xml:space="preserve"> 175,0 - экономия по ком.услугам</t>
    </r>
  </si>
  <si>
    <r>
      <t>уменьшение:</t>
    </r>
    <r>
      <rPr>
        <sz val="14"/>
        <rFont val="Times New Roman"/>
        <family val="1"/>
      </rPr>
      <t xml:space="preserve"> 1 894,6 - экономия по з.плате за счет техперсонала, </t>
    </r>
    <r>
      <rPr>
        <b/>
        <sz val="14"/>
        <rFont val="Times New Roman"/>
        <family val="1"/>
      </rPr>
      <t>увеличение:</t>
    </r>
    <r>
      <rPr>
        <sz val="14"/>
        <rFont val="Times New Roman"/>
        <family val="1"/>
      </rPr>
      <t xml:space="preserve"> 19,3 - софинансир.замена окон в СОШ № 8 с. Мельгуновка, 560,0 - субсидии на капремонт зданий муниц.общеобраз. учреждений (СОШ № 8 с. Мельгуновка), </t>
    </r>
    <r>
      <rPr>
        <b/>
        <sz val="14"/>
        <rFont val="Times New Roman"/>
        <family val="1"/>
      </rPr>
      <t>перераспределение:</t>
    </r>
    <r>
      <rPr>
        <sz val="14"/>
        <rFont val="Times New Roman"/>
        <family val="1"/>
      </rPr>
      <t xml:space="preserve"> 116,92 - с организации отдыха и оздоровления детей на компенс.стоимости путевок в оздор.лагеря</t>
    </r>
  </si>
  <si>
    <t xml:space="preserve"> и плановый период 2018 и 2019 годы" (сентябрь)</t>
  </si>
  <si>
    <t>Уставной фонд МУП ЖКХ</t>
  </si>
  <si>
    <r>
      <t>увеличение:</t>
    </r>
    <r>
      <rPr>
        <sz val="14"/>
        <rFont val="Times New Roman"/>
        <family val="1"/>
      </rPr>
      <t xml:space="preserve"> 1 124,5 - оплата труда персоналу, 156,14 - ремонт окна и вытяжки ДОУ № 3, 25,8 - оплата доступа к сети Интернет</t>
    </r>
  </si>
  <si>
    <r>
      <t>перераспределение: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уменьшение</t>
    </r>
    <r>
      <rPr>
        <sz val="14"/>
        <rFont val="Times New Roman"/>
        <family val="1"/>
      </rPr>
      <t xml:space="preserve">: 174,3 - резервный фонд, 1020,0 - софинансирование строительство водовода; 100,0 - имущество казны (налоги), 95,0 - представительские расходы, 150,0 - меропр. по землеустр. и землепольз., 933,17 - субсидии по капремонту, 100,0 - ремонт системы отопления, 100,0 - захоронение безродных, 85,53 - содержание свалок, </t>
    </r>
    <r>
      <rPr>
        <i/>
        <sz val="14"/>
        <rFont val="Times New Roman"/>
        <family val="1"/>
      </rPr>
      <t>увеличение:</t>
    </r>
    <r>
      <rPr>
        <sz val="14"/>
        <rFont val="Times New Roman"/>
        <family val="1"/>
      </rPr>
      <t xml:space="preserve"> 100,0 - ремонт отопления жилфонда ДОС 204, 205, 179, 143,0 - приобретение насоса на групп.водовод, 24,06 - приобретение задвижек и фланцев, 104,3 - приобретение задвижки с эл.приводом, 210,0 - приобретение водомеров 3 шт. 24,0 - перераспределение расходов сотрудникам по мед.осмотрам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</si>
</sst>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"/>
    <numFmt numFmtId="180" formatCode="0.0000"/>
    <numFmt numFmtId="181" formatCode="0.00000000"/>
    <numFmt numFmtId="182" formatCode="0.0000000"/>
    <numFmt numFmtId="183" formatCode="0.000000"/>
    <numFmt numFmtId="184" formatCode="000000"/>
    <numFmt numFmtId="185" formatCode="#,##0.00_ ;\-#,##0.00\ "/>
    <numFmt numFmtId="186" formatCode="0.0%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186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wrapText="1"/>
    </xf>
    <xf numFmtId="10" fontId="4" fillId="0" borderId="0" xfId="0" applyNumberFormat="1" applyFont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4" fillId="33" borderId="0" xfId="0" applyFont="1" applyFill="1" applyBorder="1" applyAlignment="1">
      <alignment wrapText="1"/>
    </xf>
    <xf numFmtId="2" fontId="4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2" fontId="9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horizontal="left" wrapText="1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4" fontId="8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86" zoomScaleNormal="89" zoomScaleSheetLayoutView="86" workbookViewId="0" topLeftCell="B7">
      <selection activeCell="E17" sqref="E17"/>
    </sheetView>
  </sheetViews>
  <sheetFormatPr defaultColWidth="9.00390625" defaultRowHeight="12.75"/>
  <cols>
    <col min="1" max="1" width="10.375" style="3" customWidth="1"/>
    <col min="2" max="2" width="49.75390625" style="2" customWidth="1"/>
    <col min="3" max="3" width="20.875" style="2" customWidth="1"/>
    <col min="4" max="4" width="140.75390625" style="2" customWidth="1"/>
    <col min="5" max="5" width="15.375" style="2" customWidth="1"/>
    <col min="6" max="7" width="9.75390625" style="2" customWidth="1"/>
    <col min="8" max="8" width="14.125" style="2" customWidth="1"/>
    <col min="9" max="16384" width="9.125" style="2" customWidth="1"/>
  </cols>
  <sheetData>
    <row r="1" ht="20.25">
      <c r="D1" s="45" t="s">
        <v>30</v>
      </c>
    </row>
    <row r="2" spans="1:4" ht="45.75" customHeight="1">
      <c r="A2" s="47" t="s">
        <v>24</v>
      </c>
      <c r="B2" s="47"/>
      <c r="C2" s="47"/>
      <c r="D2" s="47"/>
    </row>
    <row r="3" spans="1:4" ht="22.5" customHeight="1">
      <c r="A3" s="48" t="s">
        <v>27</v>
      </c>
      <c r="B3" s="49"/>
      <c r="C3" s="49"/>
      <c r="D3" s="49"/>
    </row>
    <row r="4" spans="1:4" ht="20.25">
      <c r="A4" s="19"/>
      <c r="B4" s="20"/>
      <c r="C4" s="6"/>
      <c r="D4" s="6"/>
    </row>
    <row r="5" spans="1:4" s="1" customFormat="1" ht="20.25">
      <c r="A5" s="21" t="s">
        <v>0</v>
      </c>
      <c r="B5" s="23" t="s">
        <v>1</v>
      </c>
      <c r="C5" s="23" t="s">
        <v>15</v>
      </c>
      <c r="D5" s="28" t="s">
        <v>2</v>
      </c>
    </row>
    <row r="6" spans="1:4" s="4" customFormat="1" ht="20.25">
      <c r="A6" s="33" t="s">
        <v>7</v>
      </c>
      <c r="B6" s="24" t="s">
        <v>3</v>
      </c>
      <c r="C6" s="34">
        <f>C7+C8+C9</f>
        <v>8931.76</v>
      </c>
      <c r="D6" s="25"/>
    </row>
    <row r="7" spans="1:4" ht="21.75" customHeight="1">
      <c r="A7" s="35"/>
      <c r="B7" s="25" t="s">
        <v>8</v>
      </c>
      <c r="C7" s="36"/>
      <c r="D7" s="24"/>
    </row>
    <row r="8" spans="1:4" ht="37.5">
      <c r="A8" s="35"/>
      <c r="B8" s="25" t="s">
        <v>23</v>
      </c>
      <c r="C8" s="37">
        <v>8931.76</v>
      </c>
      <c r="D8" s="25" t="s">
        <v>28</v>
      </c>
    </row>
    <row r="9" spans="1:4" ht="20.25">
      <c r="A9" s="35"/>
      <c r="B9" s="25"/>
      <c r="C9" s="37"/>
      <c r="D9" s="25"/>
    </row>
    <row r="10" spans="1:8" s="4" customFormat="1" ht="20.25">
      <c r="A10" s="33" t="s">
        <v>29</v>
      </c>
      <c r="B10" s="24" t="s">
        <v>4</v>
      </c>
      <c r="C10" s="34">
        <f>C11+C16+C18+C19</f>
        <v>8931.76</v>
      </c>
      <c r="D10" s="30"/>
      <c r="E10" s="27"/>
      <c r="H10" s="29"/>
    </row>
    <row r="11" spans="1:5" s="4" customFormat="1" ht="20.25">
      <c r="A11" s="33" t="s">
        <v>10</v>
      </c>
      <c r="B11" s="24" t="s">
        <v>12</v>
      </c>
      <c r="C11" s="34">
        <f>C12+C13+C15+C14</f>
        <v>0</v>
      </c>
      <c r="D11" s="31"/>
      <c r="E11" s="4" t="s">
        <v>21</v>
      </c>
    </row>
    <row r="12" spans="1:4" ht="73.5" customHeight="1">
      <c r="A12" s="35"/>
      <c r="B12" s="26" t="s">
        <v>13</v>
      </c>
      <c r="C12" s="38"/>
      <c r="D12" s="24"/>
    </row>
    <row r="13" spans="1:4" ht="34.5" customHeight="1">
      <c r="A13" s="35"/>
      <c r="B13" s="26" t="s">
        <v>22</v>
      </c>
      <c r="C13" s="38"/>
      <c r="D13" s="24"/>
    </row>
    <row r="14" spans="1:4" ht="34.5" customHeight="1">
      <c r="A14" s="35"/>
      <c r="B14" s="26" t="s">
        <v>26</v>
      </c>
      <c r="C14" s="38"/>
      <c r="D14" s="24"/>
    </row>
    <row r="15" spans="1:4" ht="34.5" customHeight="1">
      <c r="A15" s="35"/>
      <c r="B15" s="26" t="s">
        <v>25</v>
      </c>
      <c r="C15" s="38"/>
      <c r="D15" s="24"/>
    </row>
    <row r="16" spans="1:4" s="4" customFormat="1" ht="22.5" customHeight="1">
      <c r="A16" s="33" t="s">
        <v>11</v>
      </c>
      <c r="B16" s="24" t="s">
        <v>9</v>
      </c>
      <c r="C16" s="39">
        <f>C17</f>
        <v>8931.76</v>
      </c>
      <c r="D16" s="32"/>
    </row>
    <row r="17" spans="1:4" s="4" customFormat="1" ht="174.75" customHeight="1">
      <c r="A17" s="33"/>
      <c r="B17" s="25" t="s">
        <v>14</v>
      </c>
      <c r="C17" s="38">
        <v>8931.76</v>
      </c>
      <c r="D17" s="46" t="s">
        <v>31</v>
      </c>
    </row>
    <row r="18" spans="1:4" s="4" customFormat="1" ht="26.25" customHeight="1">
      <c r="A18" s="33" t="s">
        <v>16</v>
      </c>
      <c r="B18" s="24" t="s">
        <v>17</v>
      </c>
      <c r="C18" s="39"/>
      <c r="D18" s="25"/>
    </row>
    <row r="19" spans="1:4" s="4" customFormat="1" ht="26.25" customHeight="1">
      <c r="A19" s="33" t="s">
        <v>18</v>
      </c>
      <c r="B19" s="24" t="s">
        <v>19</v>
      </c>
      <c r="C19" s="39"/>
      <c r="D19" s="24"/>
    </row>
    <row r="20" spans="1:4" s="4" customFormat="1" ht="26.25" customHeight="1">
      <c r="A20" s="33" t="s">
        <v>6</v>
      </c>
      <c r="B20" s="24" t="s">
        <v>5</v>
      </c>
      <c r="C20" s="40">
        <f>C6-C10</f>
        <v>0</v>
      </c>
      <c r="D20" s="31"/>
    </row>
    <row r="21" spans="1:4" s="4" customFormat="1" ht="20.25">
      <c r="A21" s="41"/>
      <c r="B21" s="42"/>
      <c r="C21" s="43"/>
      <c r="D21" s="44"/>
    </row>
    <row r="22" spans="1:4" s="14" customFormat="1" ht="20.25">
      <c r="A22" s="13"/>
      <c r="B22" s="16"/>
      <c r="C22" s="17"/>
      <c r="D22" s="18"/>
    </row>
    <row r="23" spans="1:3" ht="20.25">
      <c r="A23" s="22" t="s">
        <v>20</v>
      </c>
      <c r="C23" s="5"/>
    </row>
    <row r="24" spans="2:3" ht="20.25">
      <c r="B24" s="6"/>
      <c r="C24" s="15"/>
    </row>
    <row r="25" ht="20.25">
      <c r="C25" s="11"/>
    </row>
    <row r="26" spans="2:4" ht="20.25">
      <c r="B26" s="7"/>
      <c r="C26" s="12"/>
      <c r="D26" s="10"/>
    </row>
    <row r="27" spans="2:4" ht="20.25">
      <c r="B27" s="8"/>
      <c r="D27" s="9"/>
    </row>
    <row r="30" spans="2:3" ht="20.25">
      <c r="B30" s="7"/>
      <c r="C30" s="5"/>
    </row>
    <row r="31" ht="20.25">
      <c r="C31" s="5"/>
    </row>
    <row r="32" ht="20.25">
      <c r="B32" s="7"/>
    </row>
  </sheetData>
  <sheetProtection/>
  <mergeCells count="2">
    <mergeCell ref="A2:D2"/>
    <mergeCell ref="A3:D3"/>
  </mergeCells>
  <printOptions/>
  <pageMargins left="0.1968503937007874" right="0.1968503937007874" top="0.984251968503937" bottom="0.7480314960629921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86" zoomScaleNormal="89" zoomScaleSheetLayoutView="86" workbookViewId="0" topLeftCell="A1">
      <selection activeCell="C19" sqref="C19"/>
    </sheetView>
  </sheetViews>
  <sheetFormatPr defaultColWidth="9.00390625" defaultRowHeight="12.75"/>
  <cols>
    <col min="1" max="1" width="10.375" style="3" customWidth="1"/>
    <col min="2" max="2" width="49.75390625" style="2" customWidth="1"/>
    <col min="3" max="3" width="20.875" style="2" customWidth="1"/>
    <col min="4" max="4" width="140.75390625" style="2" customWidth="1"/>
    <col min="5" max="5" width="15.375" style="2" customWidth="1"/>
    <col min="6" max="7" width="9.75390625" style="2" customWidth="1"/>
    <col min="8" max="8" width="14.125" style="2" customWidth="1"/>
    <col min="9" max="16384" width="9.125" style="2" customWidth="1"/>
  </cols>
  <sheetData>
    <row r="1" ht="20.25">
      <c r="D1" s="45" t="s">
        <v>30</v>
      </c>
    </row>
    <row r="2" spans="1:4" ht="45.75" customHeight="1">
      <c r="A2" s="47" t="s">
        <v>24</v>
      </c>
      <c r="B2" s="47"/>
      <c r="C2" s="47"/>
      <c r="D2" s="47"/>
    </row>
    <row r="3" spans="1:4" ht="22.5" customHeight="1">
      <c r="A3" s="48" t="s">
        <v>38</v>
      </c>
      <c r="B3" s="49"/>
      <c r="C3" s="49"/>
      <c r="D3" s="49"/>
    </row>
    <row r="4" spans="1:4" ht="20.25">
      <c r="A4" s="19"/>
      <c r="B4" s="20"/>
      <c r="C4" s="6"/>
      <c r="D4" s="6"/>
    </row>
    <row r="5" spans="1:4" s="1" customFormat="1" ht="20.25">
      <c r="A5" s="21" t="s">
        <v>0</v>
      </c>
      <c r="B5" s="23" t="s">
        <v>1</v>
      </c>
      <c r="C5" s="23" t="s">
        <v>15</v>
      </c>
      <c r="D5" s="28" t="s">
        <v>2</v>
      </c>
    </row>
    <row r="6" spans="1:4" s="4" customFormat="1" ht="20.25">
      <c r="A6" s="33" t="s">
        <v>7</v>
      </c>
      <c r="B6" s="24" t="s">
        <v>3</v>
      </c>
      <c r="C6" s="34">
        <f>C7+C8+C9</f>
        <v>560</v>
      </c>
      <c r="D6" s="25"/>
    </row>
    <row r="7" spans="1:4" ht="21.75" customHeight="1">
      <c r="A7" s="35"/>
      <c r="B7" s="25" t="s">
        <v>8</v>
      </c>
      <c r="C7" s="36">
        <v>0</v>
      </c>
      <c r="D7" s="24"/>
    </row>
    <row r="8" spans="1:4" ht="20.25">
      <c r="A8" s="35"/>
      <c r="B8" s="25" t="s">
        <v>23</v>
      </c>
      <c r="C8" s="37">
        <v>560</v>
      </c>
      <c r="D8" s="25" t="s">
        <v>32</v>
      </c>
    </row>
    <row r="9" spans="1:4" ht="20.25">
      <c r="A9" s="35"/>
      <c r="B9" s="25"/>
      <c r="C9" s="37"/>
      <c r="D9" s="25"/>
    </row>
    <row r="10" spans="1:8" s="4" customFormat="1" ht="20.25">
      <c r="A10" s="33" t="s">
        <v>29</v>
      </c>
      <c r="B10" s="24" t="s">
        <v>4</v>
      </c>
      <c r="C10" s="34">
        <f>C11+C17+C20+C21</f>
        <v>559.9999999999995</v>
      </c>
      <c r="D10" s="30"/>
      <c r="E10" s="27"/>
      <c r="H10" s="29"/>
    </row>
    <row r="11" spans="1:5" s="4" customFormat="1" ht="20.25">
      <c r="A11" s="33" t="s">
        <v>10</v>
      </c>
      <c r="B11" s="24" t="s">
        <v>12</v>
      </c>
      <c r="C11" s="34">
        <f>C12+C13+C16+C14+C15</f>
        <v>97.63999999999987</v>
      </c>
      <c r="D11" s="31"/>
      <c r="E11" s="4" t="s">
        <v>21</v>
      </c>
    </row>
    <row r="12" spans="1:4" ht="55.5" customHeight="1">
      <c r="A12" s="35"/>
      <c r="B12" s="26" t="s">
        <v>13</v>
      </c>
      <c r="C12" s="38">
        <f>19.3+560-1894.6</f>
        <v>-1315.3</v>
      </c>
      <c r="D12" s="24" t="s">
        <v>37</v>
      </c>
    </row>
    <row r="13" spans="1:4" ht="33.75" customHeight="1">
      <c r="A13" s="35"/>
      <c r="B13" s="26" t="s">
        <v>22</v>
      </c>
      <c r="C13" s="38">
        <f>1124.5+156.14+25.8</f>
        <v>1306.4399999999998</v>
      </c>
      <c r="D13" s="24" t="s">
        <v>40</v>
      </c>
    </row>
    <row r="14" spans="1:4" ht="29.25" customHeight="1">
      <c r="A14" s="35"/>
      <c r="B14" s="26" t="s">
        <v>26</v>
      </c>
      <c r="C14" s="38">
        <f>34.1+138.7+84.7</f>
        <v>257.5</v>
      </c>
      <c r="D14" s="24" t="s">
        <v>33</v>
      </c>
    </row>
    <row r="15" spans="1:4" ht="27.75" customHeight="1">
      <c r="A15" s="35"/>
      <c r="B15" s="26" t="s">
        <v>35</v>
      </c>
      <c r="C15" s="38">
        <v>-175</v>
      </c>
      <c r="D15" s="24" t="s">
        <v>36</v>
      </c>
    </row>
    <row r="16" spans="1:4" ht="24.75" customHeight="1">
      <c r="A16" s="35"/>
      <c r="B16" s="26" t="s">
        <v>25</v>
      </c>
      <c r="C16" s="38">
        <v>24</v>
      </c>
      <c r="D16" s="24" t="s">
        <v>34</v>
      </c>
    </row>
    <row r="17" spans="1:4" s="4" customFormat="1" ht="22.5" customHeight="1">
      <c r="A17" s="33" t="s">
        <v>11</v>
      </c>
      <c r="B17" s="24" t="s">
        <v>9</v>
      </c>
      <c r="C17" s="39">
        <f>C18+C19</f>
        <v>462.3599999999997</v>
      </c>
      <c r="D17" s="32"/>
    </row>
    <row r="18" spans="1:4" s="4" customFormat="1" ht="115.5" customHeight="1">
      <c r="A18" s="33"/>
      <c r="B18" s="25" t="s">
        <v>14</v>
      </c>
      <c r="C18" s="38">
        <f>100+143+24.06+104.3+210-174.3-1020-100-95-150-933.17-100-100-85.53</f>
        <v>-2176.6400000000003</v>
      </c>
      <c r="D18" s="46" t="s">
        <v>41</v>
      </c>
    </row>
    <row r="19" spans="1:4" s="4" customFormat="1" ht="30.75" customHeight="1">
      <c r="A19" s="33"/>
      <c r="B19" s="25" t="s">
        <v>39</v>
      </c>
      <c r="C19" s="38">
        <v>2639</v>
      </c>
      <c r="D19" s="46"/>
    </row>
    <row r="20" spans="1:4" s="4" customFormat="1" ht="26.25" customHeight="1">
      <c r="A20" s="33" t="s">
        <v>16</v>
      </c>
      <c r="B20" s="24" t="s">
        <v>17</v>
      </c>
      <c r="C20" s="39"/>
      <c r="D20" s="25"/>
    </row>
    <row r="21" spans="1:4" s="4" customFormat="1" ht="26.25" customHeight="1">
      <c r="A21" s="33" t="s">
        <v>18</v>
      </c>
      <c r="B21" s="24" t="s">
        <v>19</v>
      </c>
      <c r="C21" s="39">
        <v>0</v>
      </c>
      <c r="D21" s="24"/>
    </row>
    <row r="22" spans="1:4" s="4" customFormat="1" ht="26.25" customHeight="1">
      <c r="A22" s="33" t="s">
        <v>6</v>
      </c>
      <c r="B22" s="24" t="s">
        <v>5</v>
      </c>
      <c r="C22" s="40">
        <f>C6-C10</f>
        <v>0</v>
      </c>
      <c r="D22" s="31"/>
    </row>
    <row r="23" spans="1:4" s="4" customFormat="1" ht="20.25">
      <c r="A23" s="41"/>
      <c r="B23" s="42"/>
      <c r="C23" s="43"/>
      <c r="D23" s="44"/>
    </row>
    <row r="24" spans="1:4" s="14" customFormat="1" ht="20.25">
      <c r="A24" s="13"/>
      <c r="B24" s="16"/>
      <c r="C24" s="17"/>
      <c r="D24" s="18"/>
    </row>
    <row r="25" spans="1:3" ht="20.25">
      <c r="A25" s="22" t="s">
        <v>20</v>
      </c>
      <c r="C25" s="5"/>
    </row>
    <row r="26" spans="2:3" ht="20.25">
      <c r="B26" s="6"/>
      <c r="C26" s="15"/>
    </row>
    <row r="27" ht="20.25">
      <c r="C27" s="11"/>
    </row>
    <row r="28" spans="2:4" ht="20.25">
      <c r="B28" s="7"/>
      <c r="C28" s="12"/>
      <c r="D28" s="10"/>
    </row>
    <row r="29" spans="2:4" ht="20.25">
      <c r="B29" s="8"/>
      <c r="D29" s="9"/>
    </row>
    <row r="32" spans="2:3" ht="20.25">
      <c r="B32" s="7"/>
      <c r="C32" s="5"/>
    </row>
    <row r="33" ht="20.25">
      <c r="C33" s="5"/>
    </row>
    <row r="34" ht="20.25">
      <c r="B34" s="7"/>
    </row>
  </sheetData>
  <sheetProtection/>
  <mergeCells count="2">
    <mergeCell ref="A3:D3"/>
    <mergeCell ref="A2:D2"/>
  </mergeCells>
  <printOptions/>
  <pageMargins left="0.1968503937007874" right="0.1968503937007874" top="0.984251968503937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Елена Евгеньевна Остапенко</cp:lastModifiedBy>
  <cp:lastPrinted>2017-09-13T01:04:15Z</cp:lastPrinted>
  <dcterms:created xsi:type="dcterms:W3CDTF">2005-08-18T04:46:17Z</dcterms:created>
  <dcterms:modified xsi:type="dcterms:W3CDTF">2017-09-15T01:19:48Z</dcterms:modified>
  <cp:category/>
  <cp:version/>
  <cp:contentType/>
  <cp:contentStatus/>
</cp:coreProperties>
</file>