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5 " sheetId="1" r:id="rId1"/>
  </sheets>
  <definedNames>
    <definedName name="_xlnm._FilterDatabase" localSheetId="0" hidden="1">'прил 5 '!$A$13:$B$77</definedName>
    <definedName name="_xlnm.Print_Area" localSheetId="0">'прил 5 '!$A$1:$B$77</definedName>
  </definedNames>
  <calcPr calcId="145621"/>
</workbook>
</file>

<file path=xl/calcChain.xml><?xml version="1.0" encoding="utf-8"?>
<calcChain xmlns="http://schemas.openxmlformats.org/spreadsheetml/2006/main">
  <c r="B73" i="1" l="1"/>
  <c r="B61" i="1"/>
  <c r="B57" i="1"/>
  <c r="B51" i="1" s="1"/>
  <c r="B45" i="1"/>
  <c r="B31" i="1"/>
  <c r="B29" i="1"/>
  <c r="B19" i="1"/>
  <c r="B18" i="1" s="1"/>
  <c r="B14" i="1"/>
  <c r="B77" i="1" l="1"/>
</calcChain>
</file>

<file path=xl/sharedStrings.xml><?xml version="1.0" encoding="utf-8"?>
<sst xmlns="http://schemas.openxmlformats.org/spreadsheetml/2006/main" count="77" uniqueCount="73">
  <si>
    <t>Приложение №5</t>
  </si>
  <si>
    <t>к проекту решения Думы Ханкайского</t>
  </si>
  <si>
    <t xml:space="preserve"> муниципального округа</t>
  </si>
  <si>
    <t>от  __.__.__ №___</t>
  </si>
  <si>
    <t>к  решению Думы Ханкайского</t>
  </si>
  <si>
    <t>от 19.12.2023 №670</t>
  </si>
  <si>
    <t>Объемы</t>
  </si>
  <si>
    <t xml:space="preserve">межбюджетных трансфертов от других бюджетов бюджетной системы на 2024 год  </t>
  </si>
  <si>
    <t>(рублей)</t>
  </si>
  <si>
    <t>Наименование межбюджетных трансфертов</t>
  </si>
  <si>
    <t>Сумма 2024 год</t>
  </si>
  <si>
    <t>Дотации бюджетам бюджетной системы Российской Федерации- всего, в том числе:</t>
  </si>
  <si>
    <t xml:space="preserve"> Дотации бюджетам муниципальных округов на выравнивание бюджетной обеспеченности из бюджета субъекта Российской Федерации
</t>
  </si>
  <si>
    <t>Дотация на поощрение муниципальных округов в связи с их образованием в течение трех финансовых лет после образования соответствующих муниципальных округов</t>
  </si>
  <si>
    <t>Дотации бюджетам муниципальных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</si>
  <si>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субсидии), в том числе: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</si>
  <si>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</si>
  <si>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округов на поддержку отрасли культуры (Государственная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</si>
  <si>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Субсидии бюджетам муниципальных округов на поддержку отрасли культуры (Государственная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искусств))</t>
  </si>
  <si>
    <t>Субсидии бюджетам муниципальных округов на развитие сети учреждений культурно-досугового типа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</si>
  <si>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</si>
  <si>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</si>
  <si>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</si>
  <si>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 (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</si>
  <si>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Субсидии бюджетам муниципальных округов на обеспечение комплексного развития сельских территорий (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</si>
  <si>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Субсидии бюджетам муниципальных округов на обеспечение комплексного развития сельских территорий (реализация мероприятий по благоустройству сельских территорий)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</si>
  <si>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</si>
  <si>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</si>
  <si>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Прочие субсидии бюджетам муниципальных округов - всего, в том числе:</t>
  </si>
  <si>
    <t xml:space="preserve"> - на проведение работ по сохранению объектов культурного наследия</t>
  </si>
  <si>
    <t xml:space="preserve"> - на организацию физкультурно-спортивной работы по месту жительства</t>
  </si>
  <si>
    <t xml:space="preserve"> - на приобретение и поставку спортивного инвентаря, спортивного оборудования и иного имущества для развития массового спорта</t>
  </si>
  <si>
    <t xml:space="preserve"> - на комплектование книжных фондов и обеспечение информационно-техническим оборудованием библиотек</t>
  </si>
  <si>
    <t xml:space="preserve"> - на обеспечение граждан твердым топливом</t>
  </si>
  <si>
    <t xml:space="preserve"> - на реализацию федеральной целевой программы "Увековечение памяти погибших при защите Отечества  на 2019-2025 годы" за счёт средств краевого бюджета</t>
  </si>
  <si>
    <t xml:space="preserve"> - на поддержку муниципальных программ по благоустройству территорий муниципальных образований</t>
  </si>
  <si>
    <t xml:space="preserve">  -на реализацию проектов инициативного бюджетирования по направлению "Твой проект"
</t>
  </si>
  <si>
    <t xml:space="preserve"> - на софинансирование муниципальных программ по поддержке социально ориентированных некоммерческих организаций по итогам конкурсного отбора</t>
  </si>
  <si>
    <t xml:space="preserve">  -   на капитальный ремонт и ремонт автомобильных дорог общего пользования населенных пунктов за счет дорожного фонда Приморского края</t>
  </si>
  <si>
    <t xml:space="preserve"> - благоустройство территорий, прилегающих к местам туристского показа</t>
  </si>
  <si>
    <t xml:space="preserve"> - организация транспортного обслуживания населения в границах муниципальных образований Приморского края</t>
  </si>
  <si>
    <t xml:space="preserve"> - 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</si>
  <si>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 xml:space="preserve"> - на 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</si>
  <si>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 xml:space="preserve"> - на реализацию проектов инициативного бюджетирования по направлению "Твой проект"</t>
  </si>
  <si>
    <t xml:space="preserve"> - на реализацию проектов инициативного бюджетирования по направлению "Молодежный бюджет"</t>
  </si>
  <si>
    <t xml:space="preserve"> - на софинансирование муниципальных программ 
по поддержке социально ориентированных некоммерческих 
организаций по итогам конкурсного отбора
</t>
  </si>
  <si>
    <t xml:space="preserve"> -  на обеспечение комплексного развития сельских территорий (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</si>
  <si>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Субвенции бюджетам бюджетной системы Российской Федерации- всего, в том числе: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</si>
  <si>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</si>
  <si>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Прочие 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</si>
  <si>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 xml:space="preserve"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</si>
  <si>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</si>
  <si>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</si>
  <si>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</si>
  <si>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</si>
  <si>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бюджетам муниципальных округов из бюджета субъекта Российской Федерации</t>
  </si>
  <si>
    <t>Субвенции бюджетам муниципальных округов на выполнение передаваемых полномочий субъектов Российской Федерации- всего, в том числе:</t>
  </si>
  <si>
    <t xml:space="preserve"> - на реализация государственного полномочия в сфере транспортного обслуживания по муниципальным маршрутам в границах муниципальных образований</t>
  </si>
  <si>
    <t xml:space="preserve"> 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</si>
  <si>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 - 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</si>
  <si>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</si>
  <si>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 xml:space="preserve"> - 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</si>
  <si>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- 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</si>
  <si>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 xml:space="preserve"> - 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</si>
  <si>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 xml:space="preserve"> - Субвенции на реализацию государственных полномочий органов опеки и попечительства в отношении несовершеннолетних</t>
  </si>
  <si>
    <t xml:space="preserve"> - 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</si>
  <si>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 - 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</si>
  <si>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 - 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</si>
  <si>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>Иные межбюджетные трансферты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</si>
  <si>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</si>
  <si>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</si>
  <si>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муниципальных округов (Поддержка проектов, инициируемых жителями муниципальных образований, по решению вопросов местного значения)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</si>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</sst>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9" fillId="0" borderId="0">
      <alignment vertical="top" wrapText="1"/>
    </xf>
    <xf numFmtId="0" fontId="9" fillId="0" borderId="0">
      <alignment vertical="top" wrapText="1"/>
    </xf>
    <xf numFmtId="0" fontId="12" fillId="0" borderId="4">
      <alignment horizontal="center" vertical="center" wrapText="1"/>
    </xf>
    <xf numFmtId="4" fontId="13" fillId="2" borderId="4">
      <alignment horizontal="right" vertical="top" shrinkToFit="1"/>
    </xf>
    <xf numFmtId="0" fontId="14" fillId="3" borderId="4">
      <alignment vertical="top" wrapText="1"/>
    </xf>
    <xf numFmtId="4" fontId="14" fillId="0" borderId="3">
      <alignment horizontal="right" wrapText="1"/>
    </xf>
    <xf numFmtId="0" fontId="15" fillId="0" borderId="0"/>
    <xf numFmtId="0" fontId="9" fillId="0" borderId="0">
      <alignment vertical="top" wrapText="1"/>
    </xf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 vertical="center"/>
    </xf>
  </cellXfs>
  <cellStyles count="9">
    <cellStyle name="xl22 2" xfId="3"/>
    <cellStyle name="xl38" xfId="4"/>
    <cellStyle name="xl39" xfId="5"/>
    <cellStyle name="xl83" xfId="6"/>
    <cellStyle name="Обычный" xfId="0" builtinId="0"/>
    <cellStyle name="Обычный 2" xfId="1"/>
    <cellStyle name="Обычный 2 2" xfId="7"/>
    <cellStyle name="Обычный 3" xfId="8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view="pageBreakPreview" topLeftCell="A62" zoomScale="91" zoomScaleNormal="100" zoomScaleSheetLayoutView="91" workbookViewId="0">
      <selection activeCell="B45" sqref="B45"/>
    </sheetView>
  </sheetViews>
  <sheetFormatPr defaultColWidth="9" defaultRowHeight="19.05" x14ac:dyDescent="0.35"/>
  <cols>
    <col min="1" max="1" width="86.625" style="1" customWidth="1"/>
    <col min="2" max="2" width="24.625" style="39" customWidth="1"/>
    <col min="3" max="3" width="23.125" style="3" customWidth="1"/>
    <col min="4" max="16384" width="9" style="3"/>
  </cols>
  <sheetData>
    <row r="1" spans="1:2" x14ac:dyDescent="0.35">
      <c r="B1" s="2" t="s">
        <v>0</v>
      </c>
    </row>
    <row r="2" spans="1:2" x14ac:dyDescent="0.35">
      <c r="B2" s="2" t="s">
        <v>1</v>
      </c>
    </row>
    <row r="3" spans="1:2" x14ac:dyDescent="0.35">
      <c r="B3" s="2" t="s">
        <v>2</v>
      </c>
    </row>
    <row r="4" spans="1:2" x14ac:dyDescent="0.35">
      <c r="B4" s="2" t="s">
        <v>3</v>
      </c>
    </row>
    <row r="5" spans="1:2" x14ac:dyDescent="0.35">
      <c r="B5" s="2" t="s">
        <v>0</v>
      </c>
    </row>
    <row r="6" spans="1:2" x14ac:dyDescent="0.35">
      <c r="B6" s="2" t="s">
        <v>4</v>
      </c>
    </row>
    <row r="7" spans="1:2" x14ac:dyDescent="0.35">
      <c r="B7" s="2" t="s">
        <v>2</v>
      </c>
    </row>
    <row r="8" spans="1:2" x14ac:dyDescent="0.35">
      <c r="B8" s="2" t="s">
        <v>5</v>
      </c>
    </row>
    <row r="9" spans="1:2" x14ac:dyDescent="0.35">
      <c r="A9" s="4" t="s">
        <v>6</v>
      </c>
      <c r="B9" s="4"/>
    </row>
    <row r="10" spans="1:2" ht="19.2" customHeight="1" x14ac:dyDescent="0.35">
      <c r="A10" s="5" t="s">
        <v>7</v>
      </c>
      <c r="B10" s="5"/>
    </row>
    <row r="11" spans="1:2" ht="15.8" customHeight="1" x14ac:dyDescent="0.35">
      <c r="A11" s="5"/>
      <c r="B11" s="5"/>
    </row>
    <row r="12" spans="1:2" ht="19.2" customHeight="1" x14ac:dyDescent="0.35">
      <c r="A12" s="6"/>
      <c r="B12" s="7" t="s">
        <v>8</v>
      </c>
    </row>
    <row r="13" spans="1:2" x14ac:dyDescent="0.35">
      <c r="A13" s="8" t="s">
        <v>9</v>
      </c>
      <c r="B13" s="9" t="s">
        <v>10</v>
      </c>
    </row>
    <row r="14" spans="1:2" ht="34.65" x14ac:dyDescent="0.35">
      <c r="A14" s="10" t="s">
        <v>11</v>
      </c>
      <c r="B14" s="11">
        <f>B15+B16+B17</f>
        <v>306093066</v>
      </c>
    </row>
    <row r="15" spans="1:2" ht="46.2" customHeight="1" x14ac:dyDescent="0.35">
      <c r="A15" s="12" t="s">
        <v>12</v>
      </c>
      <c r="B15" s="13">
        <v>306093066</v>
      </c>
    </row>
    <row r="16" spans="1:2" ht="58.75" hidden="1" customHeight="1" x14ac:dyDescent="0.35">
      <c r="A16" s="14" t="s">
        <v>13</v>
      </c>
      <c r="B16" s="13">
        <v>0</v>
      </c>
    </row>
    <row r="17" spans="1:2" ht="58.75" hidden="1" customHeight="1" x14ac:dyDescent="0.35">
      <c r="A17" s="14" t="s">
        <v>14</v>
      </c>
      <c r="B17" s="13">
        <v>0</v>
      </c>
    </row>
    <row r="18" spans="1:2" ht="48.9" customHeight="1" x14ac:dyDescent="0.35">
      <c r="A18" s="15" t="s">
        <v>15</v>
      </c>
      <c r="B18" s="16">
        <f>B19+B20+B21+B22+B23+B24+B25+B26+B27+B31+B28+B29+B30</f>
        <v>75279156.939999998</v>
      </c>
    </row>
    <row r="19" spans="1:2" ht="57.75" hidden="1" customHeight="1" x14ac:dyDescent="0.35">
      <c r="A19" s="17" t="s">
        <v>16</v>
      </c>
      <c r="B19" s="13">
        <f>2892074.61-2892074.61</f>
        <v>0</v>
      </c>
    </row>
    <row r="20" spans="1:2" ht="72" hidden="1" customHeight="1" x14ac:dyDescent="0.35">
      <c r="A20" s="17" t="s">
        <v>17</v>
      </c>
      <c r="B20" s="13">
        <v>0</v>
      </c>
    </row>
    <row r="21" spans="1:2" ht="72" hidden="1" customHeight="1" x14ac:dyDescent="0.35">
      <c r="A21" s="17" t="s">
        <v>18</v>
      </c>
      <c r="B21" s="13">
        <v>0</v>
      </c>
    </row>
    <row r="22" spans="1:2" ht="45.7" hidden="1" customHeight="1" x14ac:dyDescent="0.35">
      <c r="A22" s="17" t="s">
        <v>19</v>
      </c>
      <c r="B22" s="13">
        <v>0</v>
      </c>
    </row>
    <row r="23" spans="1:2" ht="39.4" customHeight="1" x14ac:dyDescent="0.35">
      <c r="A23" s="18" t="s">
        <v>20</v>
      </c>
      <c r="B23" s="13">
        <v>1559000</v>
      </c>
    </row>
    <row r="24" spans="1:2" ht="66.599999999999994" hidden="1" customHeight="1" x14ac:dyDescent="0.35">
      <c r="A24" s="18" t="s">
        <v>21</v>
      </c>
      <c r="B24" s="13">
        <v>0</v>
      </c>
    </row>
    <row r="25" spans="1:2" ht="41.45" hidden="1" customHeight="1" x14ac:dyDescent="0.35">
      <c r="A25" s="18" t="s">
        <v>22</v>
      </c>
      <c r="B25" s="13">
        <v>0</v>
      </c>
    </row>
    <row r="26" spans="1:2" ht="67.75" hidden="1" customHeight="1" x14ac:dyDescent="0.35">
      <c r="A26" s="17" t="s">
        <v>23</v>
      </c>
      <c r="B26" s="13">
        <v>0</v>
      </c>
    </row>
    <row r="27" spans="1:2" ht="99.2" hidden="1" customHeight="1" x14ac:dyDescent="0.35">
      <c r="A27" s="17" t="s">
        <v>24</v>
      </c>
      <c r="B27" s="13">
        <v>0</v>
      </c>
    </row>
    <row r="28" spans="1:2" ht="62.5" hidden="1" customHeight="1" x14ac:dyDescent="0.35">
      <c r="A28" s="17" t="s">
        <v>25</v>
      </c>
      <c r="B28" s="13">
        <v>0</v>
      </c>
    </row>
    <row r="29" spans="1:2" ht="62.5" customHeight="1" x14ac:dyDescent="0.35">
      <c r="A29" s="19" t="s">
        <v>26</v>
      </c>
      <c r="B29" s="20">
        <f>1315011.93-1315011.93</f>
        <v>0</v>
      </c>
    </row>
    <row r="30" spans="1:2" ht="35.35" customHeight="1" x14ac:dyDescent="0.35">
      <c r="A30" s="17" t="s">
        <v>27</v>
      </c>
      <c r="B30" s="21">
        <v>1420476.19</v>
      </c>
    </row>
    <row r="31" spans="1:2" ht="29.25" customHeight="1" x14ac:dyDescent="0.35">
      <c r="A31" s="22" t="s">
        <v>28</v>
      </c>
      <c r="B31" s="13">
        <f>B32+B33+B34+B35+B36+B37+B38+B39+B40+B41+B42+B43+B44+B45+B46+B47+B48+B49+B50</f>
        <v>72299680.75</v>
      </c>
    </row>
    <row r="32" spans="1:2" ht="27.2" hidden="1" customHeight="1" x14ac:dyDescent="0.35">
      <c r="A32" s="23" t="s">
        <v>29</v>
      </c>
      <c r="B32" s="13">
        <v>0</v>
      </c>
    </row>
    <row r="33" spans="1:3" ht="30.6" customHeight="1" x14ac:dyDescent="0.35">
      <c r="A33" s="23" t="s">
        <v>30</v>
      </c>
      <c r="B33" s="21">
        <v>256856.23</v>
      </c>
    </row>
    <row r="34" spans="1:3" ht="36" customHeight="1" x14ac:dyDescent="0.35">
      <c r="A34" s="23" t="s">
        <v>31</v>
      </c>
      <c r="B34" s="13">
        <v>742500</v>
      </c>
    </row>
    <row r="35" spans="1:3" ht="39.75" customHeight="1" x14ac:dyDescent="0.35">
      <c r="A35" s="23" t="s">
        <v>32</v>
      </c>
      <c r="B35" s="20">
        <v>168005</v>
      </c>
    </row>
    <row r="36" spans="1:3" ht="26.5" customHeight="1" x14ac:dyDescent="0.35">
      <c r="A36" s="23" t="s">
        <v>33</v>
      </c>
      <c r="B36" s="13">
        <v>7384331.9400000004</v>
      </c>
    </row>
    <row r="37" spans="1:3" ht="38.9" hidden="1" customHeight="1" x14ac:dyDescent="0.35">
      <c r="A37" s="23" t="s">
        <v>34</v>
      </c>
      <c r="B37" s="13">
        <v>0</v>
      </c>
    </row>
    <row r="38" spans="1:3" ht="38.9" customHeight="1" x14ac:dyDescent="0.35">
      <c r="A38" s="23" t="s">
        <v>35</v>
      </c>
      <c r="B38" s="24">
        <v>11468080.439999999</v>
      </c>
    </row>
    <row r="39" spans="1:3" ht="38.9" hidden="1" customHeight="1" x14ac:dyDescent="0.35">
      <c r="A39" s="23" t="s">
        <v>36</v>
      </c>
      <c r="B39" s="13">
        <v>0</v>
      </c>
    </row>
    <row r="40" spans="1:3" ht="38.9" hidden="1" customHeight="1" x14ac:dyDescent="0.35">
      <c r="A40" s="23" t="s">
        <v>37</v>
      </c>
      <c r="B40" s="13">
        <v>0</v>
      </c>
    </row>
    <row r="41" spans="1:3" ht="38.9" hidden="1" customHeight="1" x14ac:dyDescent="0.35">
      <c r="A41" s="23" t="s">
        <v>38</v>
      </c>
      <c r="B41" s="13">
        <v>0</v>
      </c>
    </row>
    <row r="42" spans="1:3" ht="38.9" customHeight="1" x14ac:dyDescent="0.35">
      <c r="A42" s="23" t="s">
        <v>39</v>
      </c>
      <c r="B42" s="13">
        <v>10293772</v>
      </c>
    </row>
    <row r="43" spans="1:3" ht="38.9" customHeight="1" x14ac:dyDescent="0.35">
      <c r="A43" s="23" t="s">
        <v>40</v>
      </c>
      <c r="B43" s="13">
        <v>3027055.06</v>
      </c>
    </row>
    <row r="44" spans="1:3" ht="38.9" customHeight="1" x14ac:dyDescent="0.35">
      <c r="A44" s="23" t="s">
        <v>41</v>
      </c>
      <c r="B44" s="13">
        <v>570000</v>
      </c>
    </row>
    <row r="45" spans="1:3" ht="62.5" customHeight="1" x14ac:dyDescent="0.35">
      <c r="A45" s="23" t="s">
        <v>42</v>
      </c>
      <c r="B45" s="21">
        <f>37734951.02-37734951.02</f>
        <v>0</v>
      </c>
    </row>
    <row r="46" spans="1:3" ht="47.55" customHeight="1" x14ac:dyDescent="0.35">
      <c r="A46" s="23" t="s">
        <v>38</v>
      </c>
      <c r="B46" s="25">
        <v>4535390</v>
      </c>
      <c r="C46" s="26">
        <v>4535390</v>
      </c>
    </row>
    <row r="47" spans="1:3" ht="47.55" customHeight="1" x14ac:dyDescent="0.35">
      <c r="A47" s="23" t="s">
        <v>43</v>
      </c>
      <c r="B47" s="27">
        <v>6000000</v>
      </c>
      <c r="C47" s="26"/>
    </row>
    <row r="48" spans="1:3" ht="47.55" customHeight="1" x14ac:dyDescent="0.35">
      <c r="A48" s="23" t="s">
        <v>44</v>
      </c>
      <c r="B48" s="27">
        <v>1500000</v>
      </c>
      <c r="C48" s="26"/>
    </row>
    <row r="49" spans="1:3" ht="47.55" customHeight="1" x14ac:dyDescent="0.35">
      <c r="A49" s="23" t="s">
        <v>45</v>
      </c>
      <c r="B49" s="27">
        <v>27530.080000000002</v>
      </c>
      <c r="C49" s="26"/>
    </row>
    <row r="50" spans="1:3" ht="58.45" customHeight="1" x14ac:dyDescent="0.35">
      <c r="A50" s="23" t="s">
        <v>46</v>
      </c>
      <c r="B50" s="27">
        <v>26326160</v>
      </c>
      <c r="C50" s="26"/>
    </row>
    <row r="51" spans="1:3" ht="40.1" customHeight="1" x14ac:dyDescent="0.35">
      <c r="A51" s="28" t="s">
        <v>47</v>
      </c>
      <c r="B51" s="11">
        <f>B52+B53+B54+B55+B56+B57+B59+B60+B61+B58</f>
        <v>595703902.0999999</v>
      </c>
    </row>
    <row r="52" spans="1:3" ht="59.1" customHeight="1" x14ac:dyDescent="0.35">
      <c r="A52" s="17" t="s">
        <v>48</v>
      </c>
      <c r="B52" s="29">
        <v>1447646</v>
      </c>
    </row>
    <row r="53" spans="1:3" ht="59.1" customHeight="1" x14ac:dyDescent="0.35">
      <c r="A53" s="17" t="s">
        <v>49</v>
      </c>
      <c r="B53" s="21">
        <v>445227</v>
      </c>
    </row>
    <row r="54" spans="1:3" ht="60.45" customHeight="1" x14ac:dyDescent="0.35">
      <c r="A54" s="17" t="s">
        <v>50</v>
      </c>
      <c r="B54" s="30">
        <v>1793832</v>
      </c>
    </row>
    <row r="55" spans="1:3" ht="84.9" customHeight="1" x14ac:dyDescent="0.35">
      <c r="A55" s="17" t="s">
        <v>51</v>
      </c>
      <c r="B55" s="31">
        <v>16198450</v>
      </c>
    </row>
    <row r="56" spans="1:3" ht="63.2" customHeight="1" x14ac:dyDescent="0.35">
      <c r="A56" s="17" t="s">
        <v>52</v>
      </c>
      <c r="B56" s="30">
        <v>15536</v>
      </c>
    </row>
    <row r="57" spans="1:3" ht="58.75" hidden="1" customHeight="1" x14ac:dyDescent="0.35">
      <c r="A57" s="17" t="s">
        <v>53</v>
      </c>
      <c r="B57" s="20">
        <f>21307950-21307950</f>
        <v>0</v>
      </c>
    </row>
    <row r="58" spans="1:3" ht="58.75" hidden="1" customHeight="1" x14ac:dyDescent="0.35">
      <c r="A58" s="17" t="s">
        <v>53</v>
      </c>
      <c r="B58" s="20">
        <v>0</v>
      </c>
    </row>
    <row r="59" spans="1:3" ht="71.5" customHeight="1" x14ac:dyDescent="0.35">
      <c r="A59" s="17" t="s">
        <v>54</v>
      </c>
      <c r="B59" s="29">
        <v>3925411</v>
      </c>
    </row>
    <row r="60" spans="1:3" ht="40.1" customHeight="1" x14ac:dyDescent="0.35">
      <c r="A60" s="17" t="s">
        <v>55</v>
      </c>
      <c r="B60" s="21">
        <v>2914514</v>
      </c>
    </row>
    <row r="61" spans="1:3" ht="38.9" customHeight="1" x14ac:dyDescent="0.35">
      <c r="A61" s="28" t="s">
        <v>56</v>
      </c>
      <c r="B61" s="11">
        <f>B62+B63+B64+B65+B66+B67+B68+B69+B70+B71+B72</f>
        <v>568963286.0999999</v>
      </c>
    </row>
    <row r="62" spans="1:3" ht="51.65" customHeight="1" x14ac:dyDescent="0.35">
      <c r="A62" s="17" t="s">
        <v>57</v>
      </c>
      <c r="B62" s="32">
        <v>3387.08</v>
      </c>
    </row>
    <row r="63" spans="1:3" ht="74.900000000000006" customHeight="1" x14ac:dyDescent="0.35">
      <c r="A63" s="17" t="s">
        <v>58</v>
      </c>
      <c r="B63" s="32">
        <v>402585494</v>
      </c>
    </row>
    <row r="64" spans="1:3" ht="38.049999999999997" customHeight="1" x14ac:dyDescent="0.35">
      <c r="A64" s="17" t="s">
        <v>59</v>
      </c>
      <c r="B64" s="33">
        <v>1208033</v>
      </c>
    </row>
    <row r="65" spans="1:2" ht="59.8" customHeight="1" x14ac:dyDescent="0.35">
      <c r="A65" s="17" t="s">
        <v>60</v>
      </c>
      <c r="B65" s="32">
        <v>104913996</v>
      </c>
    </row>
    <row r="66" spans="1:2" ht="34" x14ac:dyDescent="0.35">
      <c r="A66" s="17" t="s">
        <v>61</v>
      </c>
      <c r="B66" s="32">
        <v>4048374</v>
      </c>
    </row>
    <row r="67" spans="1:2" ht="60.45" customHeight="1" x14ac:dyDescent="0.35">
      <c r="A67" s="17" t="s">
        <v>62</v>
      </c>
      <c r="B67" s="34">
        <v>1767836.97</v>
      </c>
    </row>
    <row r="68" spans="1:2" ht="56.4" customHeight="1" x14ac:dyDescent="0.35">
      <c r="A68" s="17" t="s">
        <v>63</v>
      </c>
      <c r="B68" s="35">
        <v>1160000</v>
      </c>
    </row>
    <row r="69" spans="1:2" ht="40.1" customHeight="1" x14ac:dyDescent="0.35">
      <c r="A69" s="17" t="s">
        <v>64</v>
      </c>
      <c r="B69" s="21">
        <v>2582883</v>
      </c>
    </row>
    <row r="70" spans="1:2" ht="74.900000000000006" customHeight="1" x14ac:dyDescent="0.35">
      <c r="A70" s="17" t="s">
        <v>65</v>
      </c>
      <c r="B70" s="32">
        <v>16624054.49</v>
      </c>
    </row>
    <row r="71" spans="1:2" ht="57.25" customHeight="1" x14ac:dyDescent="0.35">
      <c r="A71" s="17" t="s">
        <v>66</v>
      </c>
      <c r="B71" s="32">
        <v>8225450</v>
      </c>
    </row>
    <row r="72" spans="1:2" ht="57.75" customHeight="1" x14ac:dyDescent="0.35">
      <c r="A72" s="17" t="s">
        <v>67</v>
      </c>
      <c r="B72" s="35">
        <v>25843777.559999999</v>
      </c>
    </row>
    <row r="73" spans="1:2" ht="28.2" customHeight="1" x14ac:dyDescent="0.35">
      <c r="A73" s="15" t="s">
        <v>68</v>
      </c>
      <c r="B73" s="36">
        <f>B74+B75+B76</f>
        <v>26782856.640000001</v>
      </c>
    </row>
    <row r="74" spans="1:2" ht="53.15" customHeight="1" x14ac:dyDescent="0.35">
      <c r="A74" s="17" t="s">
        <v>69</v>
      </c>
      <c r="B74" s="37">
        <v>23400000</v>
      </c>
    </row>
    <row r="75" spans="1:2" ht="67.75" customHeight="1" x14ac:dyDescent="0.35">
      <c r="A75" s="17" t="s">
        <v>70</v>
      </c>
      <c r="B75" s="30">
        <v>3382856.64</v>
      </c>
    </row>
    <row r="76" spans="1:2" ht="56.25" hidden="1" customHeight="1" x14ac:dyDescent="0.35">
      <c r="A76" s="17" t="s">
        <v>71</v>
      </c>
      <c r="B76" s="20">
        <v>0</v>
      </c>
    </row>
    <row r="77" spans="1:2" x14ac:dyDescent="0.35">
      <c r="A77" s="38" t="s">
        <v>72</v>
      </c>
      <c r="B77" s="36">
        <f>B14+B18+B51+B73</f>
        <v>1003858981.6799999</v>
      </c>
    </row>
  </sheetData>
  <mergeCells count="3">
    <mergeCell ref="A9:B9"/>
    <mergeCell ref="A10:B10"/>
    <mergeCell ref="A11:B11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5 </vt:lpstr>
      <vt:lpstr>'прил 5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2024-03-15T05:51:13Z</dcterms:created>
  <dcterms:modified xsi:type="dcterms:W3CDTF">2024-03-15T05:51:24Z</dcterms:modified>
</cp:coreProperties>
</file>