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576" windowHeight="12504" tabRatio="955" activeTab="11"/>
  </bookViews>
  <sheets>
    <sheet name="Доходы(пр1)" sheetId="2" r:id="rId1"/>
    <sheet name="Расходы (пр1)" sheetId="3" r:id="rId2"/>
    <sheet name="Источники (пр1)" sheetId="4" r:id="rId3"/>
    <sheet name="прил 2" sheetId="14" r:id="rId4"/>
    <sheet name="прил.3" sheetId="10" r:id="rId5"/>
    <sheet name="прил4" sheetId="11" r:id="rId6"/>
    <sheet name="прил 5" sheetId="13" r:id="rId7"/>
    <sheet name="прил6" sheetId="12" r:id="rId8"/>
    <sheet name="прил 7" sheetId="15" r:id="rId9"/>
    <sheet name="прил 8" sheetId="16" r:id="rId10"/>
    <sheet name="прил 9" sheetId="17" r:id="rId11"/>
    <sheet name="прил 10" sheetId="18" r:id="rId12"/>
    <sheet name="Лист1" sheetId="19" r:id="rId13"/>
  </sheets>
  <definedNames>
    <definedName name="_xlnm._FilterDatabase" localSheetId="4" hidden="1">прил.3!$A$10:$H$612</definedName>
    <definedName name="_xlnm._FilterDatabase" localSheetId="5" hidden="1">прил4!$A$11:$G$567</definedName>
    <definedName name="_xlnm.Print_Titles" localSheetId="4">прил.3!$10:$11</definedName>
    <definedName name="_xlnm.Print_Titles" localSheetId="5">прил4!$11:$12</definedName>
    <definedName name="_xlnm.Print_Titles" localSheetId="7">прил6!$7:$8</definedName>
    <definedName name="_xlnm.Print_Area" localSheetId="0">'Доходы(пр1)'!$A$1:$F$308</definedName>
    <definedName name="_xlnm.Print_Area" localSheetId="2">'Источники (пр1)'!$A$1:$F$29</definedName>
    <definedName name="_xlnm.Print_Area" localSheetId="11">'прил 10'!$A$1:$D$19</definedName>
    <definedName name="_xlnm.Print_Area" localSheetId="3">'прил 2'!$A$1:$E$308</definedName>
    <definedName name="_xlnm.Print_Area" localSheetId="6">'прил 5'!$A$1:$E$15</definedName>
    <definedName name="_xlnm.Print_Area" localSheetId="8">'прил 7'!$A$1:$C$18</definedName>
    <definedName name="_xlnm.Print_Area" localSheetId="9">'прил 8'!$A$1:$C$9</definedName>
    <definedName name="_xlnm.Print_Area" localSheetId="10">'прил 9'!$A$1:$E$14</definedName>
    <definedName name="_xlnm.Print_Area" localSheetId="4">прил.3!$A$1:$H$612</definedName>
    <definedName name="_xlnm.Print_Area" localSheetId="5">прил4!$A$1:$G$567</definedName>
    <definedName name="_xlnm.Print_Area" localSheetId="7">прил6!$A$1:$E$27</definedName>
    <definedName name="_xlnm.Print_Area" localSheetId="1">'Расходы (пр1)'!$A$1:$F$603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2"/>
  <c r="F25"/>
  <c r="F21"/>
  <c r="F20"/>
  <c r="F19"/>
  <c r="F18"/>
  <c r="F13"/>
  <c r="F568" i="11"/>
  <c r="E568"/>
  <c r="G613" i="10"/>
  <c r="F613"/>
  <c r="G568" i="11" l="1"/>
  <c r="B8" i="18"/>
  <c r="D8"/>
  <c r="C15"/>
  <c r="D14" i="17"/>
  <c r="D12"/>
  <c r="C11"/>
  <c r="B11"/>
  <c r="B13" s="1"/>
  <c r="D9"/>
  <c r="D11" l="1"/>
  <c r="C13"/>
  <c r="D13" s="1"/>
  <c r="C14" i="15" l="1"/>
  <c r="B14"/>
  <c r="B16" l="1"/>
  <c r="C18"/>
  <c r="B18"/>
  <c r="E13" i="14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9"/>
  <c r="E50"/>
  <c r="E51"/>
  <c r="E53"/>
  <c r="E54"/>
  <c r="E55"/>
  <c r="E56"/>
  <c r="E57"/>
  <c r="E58"/>
  <c r="E61"/>
  <c r="E62"/>
  <c r="E63"/>
  <c r="E64"/>
  <c r="E65"/>
  <c r="E68"/>
  <c r="E69"/>
  <c r="E70"/>
  <c r="E75"/>
  <c r="E76"/>
  <c r="E77"/>
  <c r="E78"/>
  <c r="E79"/>
  <c r="E80"/>
  <c r="E81"/>
  <c r="E82"/>
  <c r="E85"/>
  <c r="E86"/>
  <c r="E87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11"/>
  <c r="E112"/>
  <c r="E113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7"/>
  <c r="E148"/>
  <c r="E149"/>
  <c r="E150"/>
  <c r="E151"/>
  <c r="E152"/>
  <c r="E153"/>
  <c r="E154"/>
  <c r="E155"/>
  <c r="E157"/>
  <c r="E158"/>
  <c r="E159"/>
  <c r="E165"/>
  <c r="E166"/>
  <c r="E168"/>
  <c r="E182"/>
  <c r="E183"/>
  <c r="E184"/>
  <c r="E188"/>
  <c r="E189"/>
  <c r="E190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11"/>
  <c r="E15" i="13" l="1"/>
  <c r="D14"/>
  <c r="E13"/>
  <c r="D12"/>
  <c r="C10"/>
  <c r="C9" s="1"/>
  <c r="E27" i="12"/>
  <c r="D27"/>
  <c r="C27"/>
  <c r="D10" i="13" l="1"/>
  <c r="E11"/>
  <c r="C12"/>
  <c r="E12" s="1"/>
  <c r="C14"/>
  <c r="E14" s="1"/>
  <c r="E10" l="1"/>
  <c r="D9"/>
  <c r="E9" s="1"/>
</calcChain>
</file>

<file path=xl/sharedStrings.xml><?xml version="1.0" encoding="utf-8"?>
<sst xmlns="http://schemas.openxmlformats.org/spreadsheetml/2006/main" count="9055" uniqueCount="2105">
  <si>
    <t>Финансовое управление Администрации Ханкайского муниципального округа Приморского края</t>
  </si>
  <si>
    <t>955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</si>
  <si>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</si>
  <si>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</si>
  <si>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</si>
  <si>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</si>
  <si>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</si>
  <si>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</si>
  <si>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</si>
  <si>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</si>
  <si>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</si>
  <si>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</si>
  <si>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</si>
  <si>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</si>
  <si>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</si>
  <si>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</si>
  <si>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</si>
  <si>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</si>
  <si>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</si>
  <si>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</si>
  <si>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</si>
  <si>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</si>
  <si>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объектами7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</si>
  <si>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</si>
  <si>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</si>
  <si>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</si>
  <si>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сбросы загрязняющих веществ в водные объекты</t>
  </si>
  <si>
    <t>048 1 12 01030 01 0000 120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</si>
  <si>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</si>
  <si>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048 1 12 01030 01 6000 120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</si>
  <si>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</si>
  <si>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</si>
  <si>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</si>
  <si>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</si>
  <si>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>048 1 12 01041 01 6000 120</t>
  </si>
  <si>
    <t xml:space="preserve">  Плата за размещение твердых коммунальных отходов</t>
  </si>
  <si>
    <t>048 1 12 01042 01 0000 120</t>
  </si>
  <si>
    <t xml:space="preserve">  Плата за размещение твредых коммунальных отходов</t>
  </si>
  <si>
    <t>048 1 12 01042 01 6000 120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</si>
  <si>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</si>
  <si>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</si>
  <si>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</si>
  <si>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Платежи, уплачиваемые в целях возмещения вреда</t>
  </si>
  <si>
    <t>076 1 16 11000 01 0000 140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</si>
  <si>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</si>
  <si>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076 1 16 11050 01 0000 140</t>
  </si>
  <si>
    <t>100 1 00 00000 00 0000 000</t>
  </si>
  <si>
    <t>-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</si>
  <si>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</si>
  <si>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</si>
  <si>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</si>
  <si>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</si>
  <si>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</si>
  <si>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</si>
  <si>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</si>
  <si>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</si>
  <si>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</si>
  <si>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</si>
  <si>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</si>
  <si>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</si>
  <si>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</si>
  <si>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</si>
  <si>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</si>
  <si>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</si>
  <si>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</si>
  <si>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</si>
  <si>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</si>
  <si>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</si>
  <si>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</si>
  <si>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</si>
  <si>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</si>
  <si>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</si>
  <si>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</si>
  <si>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</si>
  <si>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</si>
  <si>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</si>
  <si>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</si>
  <si>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</si>
  <si>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</si>
  <si>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</si>
  <si>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</si>
  <si>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</si>
  <si>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</si>
  <si>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</si>
  <si>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182 1 01 02010 01 5000 110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</si>
  <si>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</si>
  <si>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</si>
  <si>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</si>
  <si>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</si>
  <si>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</si>
  <si>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</si>
  <si>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</si>
  <si>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</si>
  <si>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</si>
  <si>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</si>
  <si>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</si>
  <si>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</si>
  <si>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</si>
  <si>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</si>
  <si>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</si>
  <si>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</si>
  <si>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</si>
  <si>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</si>
  <si>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</si>
  <si>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</si>
  <si>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(прочие поступления)</t>
  </si>
  <si>
    <t>182 1 01 02040 01 4000 110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</si>
  <si>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</si>
  <si>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182 1 01 02040 01 5000 110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</si>
  <si>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</si>
  <si>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</si>
  <si>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</si>
  <si>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</si>
  <si>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</si>
  <si>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</si>
  <si>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</si>
  <si>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</si>
  <si>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</si>
  <si>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</si>
  <si>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</si>
  <si>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</si>
  <si>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</si>
  <si>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</si>
  <si>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</si>
  <si>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</si>
  <si>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</si>
  <si>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</si>
  <si>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</si>
  <si>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</si>
  <si>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</si>
  <si>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</si>
  <si>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</si>
  <si>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</si>
  <si>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</si>
  <si>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 xml:space="preserve">  Минимальный налог, зачисляемый в бюджеты субъектов Российской Федерации (пени по соответствующему платежу)</t>
  </si>
  <si>
    <t>182 1 05 01050 01 2100 110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</si>
  <si>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</si>
  <si>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</si>
  <si>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</si>
  <si>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</si>
  <si>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</si>
  <si>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</si>
  <si>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</si>
  <si>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</si>
  <si>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</si>
  <si>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</si>
  <si>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</si>
  <si>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</si>
  <si>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</si>
  <si>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</si>
  <si>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</si>
  <si>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</si>
  <si>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</si>
  <si>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</si>
  <si>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</si>
  <si>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</si>
  <si>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округов</t>
  </si>
  <si>
    <t>182 1 05 04060 02 0000 110</t>
  </si>
  <si>
    <t>182 1 05 04060 02 1000 110</t>
  </si>
  <si>
    <t>182 1 05 04060 02 2100 110</t>
  </si>
  <si>
    <t>182 1 05 04060 02 4000 110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</si>
  <si>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</si>
  <si>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</si>
  <si>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</si>
  <si>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</si>
  <si>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</si>
  <si>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182 1 06 01020 14 0000 110</t>
  </si>
  <si>
    <t>182 1 06 01020 14 1000 110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</si>
  <si>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муниципальных округов (пени по соответствующему платежу)</t>
  </si>
  <si>
    <t>182 1 06 01020 14 2100 110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</si>
  <si>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</si>
  <si>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</si>
  <si>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</si>
  <si>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</si>
  <si>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муниципальных округов</t>
  </si>
  <si>
    <t>182 1 06 06032 14 0000 110</t>
  </si>
  <si>
    <t>182 1 06 06032 14 1000 110</t>
  </si>
  <si>
    <t xml:space="preserve">  Земельный налог с организаций, обладающих земельным участком, расположенным в границах муниципальных округов (пени по соответствующему платежу)</t>
  </si>
  <si>
    <t>182 1 06 06032 14 2100 110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</si>
  <si>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</si>
  <si>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</si>
  <si>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муниципальных округов</t>
  </si>
  <si>
    <t>182 1 06 06042 14 0000 110</t>
  </si>
  <si>
    <t>182 1 06 06042 14 1000 110</t>
  </si>
  <si>
    <t xml:space="preserve">  Земельный налог с физических лиц, обладающих земельным участком, расположенным в границах муниципальных округов (пени по соответствующему платежу)</t>
  </si>
  <si>
    <t>182 1 06 06042 14 2100 110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</si>
  <si>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</si>
  <si>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</si>
  <si>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</si>
  <si>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</si>
  <si>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</si>
  <si>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</si>
  <si>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</si>
  <si>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182 1 08 03010 01 1050 110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</si>
  <si>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</si>
  <si>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182 1 08 03010 01 1060 110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</si>
  <si>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</si>
  <si>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182 1 08 03010 01 4000 110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</si>
  <si>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(уплата процентов, начисленных на суммы излишне взысканных (уплаченных) платежей, а также при нарушении сроков их возврата)</t>
  </si>
  <si>
    <t>182 1 08 03010 01 5000 110</t>
  </si>
  <si>
    <t>182 1 16 00000 00 0000 000</t>
  </si>
  <si>
    <t xml:space="preserve">  Платежи в целях возмещения причиненного ущерба (убытков)</t>
  </si>
  <si>
    <t>182 1 16 10000 00 0000 140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</si>
  <si>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</si>
  <si>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</si>
  <si>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</si>
  <si>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</si>
  <si>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</si>
  <si>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182 1 16 10123 01 0141 140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</si>
  <si>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</si>
  <si>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</si>
  <si>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</si>
  <si>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</si>
  <si>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</si>
  <si>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</si>
  <si>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</si>
  <si>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188 1 16 10123 01 0141 140</t>
  </si>
  <si>
    <t>779 1 00 00000 00 0000 000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</si>
  <si>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</si>
  <si>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779 1 11 00000 00 0000 000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</si>
  <si>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</si>
  <si>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779 1 11 05000 00 0000 120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</si>
  <si>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</si>
  <si>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779 1 11 05010 00 0000 120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</si>
  <si>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</si>
  <si>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779 1 11 05012 14 0000 120</t>
  </si>
  <si>
    <t>779 1 11 05012 14 0019 120</t>
  </si>
  <si>
    <t xml:space="preserve">  ДОХОДЫ ОТ ПРОДАЖИ МАТЕРИАЛЬНЫХ И НЕМАТЕРИАЛЬНЫХ АКТИВОВ</t>
  </si>
  <si>
    <t>779 1 14 00000 00 0000 000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</si>
  <si>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</si>
  <si>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779 1 14 06000 00 0000 430</t>
  </si>
  <si>
    <t xml:space="preserve">  Доходы от продажи земельных участков, государственная собственность на которые не разграничена</t>
  </si>
  <si>
    <t>779 1 14 06010 00 0000 430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</si>
  <si>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</si>
  <si>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779 1 14 06012 14 0000 430</t>
  </si>
  <si>
    <t>779 1 14 06012 14 0019 430</t>
  </si>
  <si>
    <t>779 1 16 00000 00 0000 000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</si>
  <si>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</si>
  <si>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779 1 16 07000 00 0000 140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</si>
  <si>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</si>
  <si>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779 1 16 07090 00 0000 140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</si>
  <si>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</si>
  <si>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779 1 16 07090 14 0000 140</t>
  </si>
  <si>
    <t>779 1 16 07090 14 0019 140</t>
  </si>
  <si>
    <t>785 1 00 00000 00 0000 000</t>
  </si>
  <si>
    <t>785 1 16 00000 00 0000 000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</si>
  <si>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</si>
  <si>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785 1 16 01000 01 0000 140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</si>
  <si>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</si>
  <si>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785 1 16 01050 01 0000 140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</si>
  <si>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</si>
  <si>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</si>
  <si>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</si>
  <si>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785 1 16 01053 01 0035 140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</si>
  <si>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или срока представления сведений о поступлении и расходовании средств политической партии, сводного финансового отчета политической партии)</t>
  </si>
  <si>
    <t>785 1 16 01053 01 0064 140</t>
  </si>
  <si>
    <t>785 1 16 01053 01 0351 140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</si>
  <si>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</si>
  <si>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785 1 16 01053 01 9000 140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</si>
  <si>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</si>
  <si>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785 1 16 01060 01 0000 140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</si>
  <si>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</si>
  <si>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</si>
  <si>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</si>
  <si>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</si>
  <si>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</si>
  <si>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785 1 16 01063 01 0101 140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</si>
  <si>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</si>
  <si>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785 1 16 01063 01 9000 140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</si>
  <si>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</si>
  <si>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785 1 16 01070 01 0000 140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</si>
  <si>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</si>
  <si>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785 1 16 01073 01 0000 140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</si>
  <si>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</si>
  <si>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785 1 16 01073 01 0019 140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</si>
  <si>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</si>
  <si>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785 1 16 01073 01 0027 140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</si>
  <si>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</si>
  <si>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785 1 16 01080 01 0000 140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</si>
  <si>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</si>
  <si>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</si>
  <si>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</si>
  <si>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785 1 16 01083 01 0037 140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</si>
  <si>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и использования природных ресурсов на особо охраняемых природных территориях)</t>
  </si>
  <si>
    <t>785 1 16 01083 01 0039 140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</si>
  <si>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</si>
  <si>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785 1 16 01083 01 9000 140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</si>
  <si>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</si>
  <si>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785 1 16 01130 01 0000 140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</si>
  <si>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</si>
  <si>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785 1 16 01133 01 0000 140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</si>
  <si>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порядка предоставления информации о деятельности государственных органов и органов местного самоуправления)</t>
  </si>
  <si>
    <t>785 1 16 01133 01 0028 140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</si>
  <si>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</si>
  <si>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785 1 16 01140 01 0000 140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</si>
  <si>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</si>
  <si>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</si>
  <si>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</si>
  <si>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785 1 16 01143 01 0002 140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</si>
  <si>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</si>
  <si>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785 1 16 01143 01 0016 140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</si>
  <si>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</si>
  <si>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785 1 16 01143 01 0102 140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</si>
  <si>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</si>
  <si>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785 1 16 01143 01 9000 140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</si>
  <si>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</si>
  <si>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785 1 16 01150 01 0000 140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</si>
  <si>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</si>
  <si>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</si>
  <si>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</si>
  <si>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</si>
  <si>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</si>
  <si>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785 1 16 01153 01 0006 140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</si>
  <si>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</si>
  <si>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785 1 16 01153 01 9000 140</t>
  </si>
  <si>
    <t xml:space="preserve">  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</si>
  <si>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785 1 16 01160 01 0000 140</t>
  </si>
  <si>
    <t xml:space="preserve">  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</si>
  <si>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785 1 16 01163 01 0000 140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</si>
  <si>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</si>
  <si>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785 1 16 01170 01 0000 140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</si>
  <si>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</si>
  <si>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785 1 16 01173 01 0000 140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</si>
  <si>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</si>
  <si>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785 1 16 01173 01 0008 140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</si>
  <si>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</si>
  <si>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785 1 16 01173 01 9000 140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</si>
  <si>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</si>
  <si>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785 1 16 01190 01 0000 140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</si>
  <si>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</si>
  <si>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</si>
  <si>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</si>
  <si>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</si>
  <si>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</si>
  <si>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785 1 16 01193 01 0013 140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</si>
  <si>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</si>
  <si>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785 1 16 01193 01 0401 140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</si>
  <si>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</si>
  <si>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785 1 16 01193 01 9000 140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</si>
  <si>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</si>
  <si>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785 1 16 01200 01 0000 140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</si>
  <si>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</si>
  <si>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</si>
  <si>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</si>
  <si>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785 1 16 01203 01 0008 140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</si>
  <si>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</si>
  <si>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785 1 16 01203 01 0012 140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</si>
  <si>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</si>
  <si>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785 1 16 01203 01 0013 140</t>
  </si>
  <si>
    <t>785 1 16 01203 01 0021 140</t>
  </si>
  <si>
    <t>785 1 16 01203 01 9000 140</t>
  </si>
  <si>
    <t xml:space="preserve">  БЕЗВОЗМЕЗДНЫЕ ПОСТУПЛЕНИЯ</t>
  </si>
  <si>
    <t>955 2 00 00000 00 0000 000</t>
  </si>
  <si>
    <t xml:space="preserve">  БЕЗВОЗМЕЗДНЫЕ ПОСТУПЛЕНИЯ ОТ ДРУГИХ БЮДЖЕТОВ БЮДЖЕТНОЙ СИСТЕМЫ РОССИЙСКОЙ ФЕДЕРАЦИИ</t>
  </si>
  <si>
    <t>955 2 02 00000 00 0000 000</t>
  </si>
  <si>
    <t xml:space="preserve">  Дотации бюджетам бюджетной системы Российской Федерации</t>
  </si>
  <si>
    <t>955 2 02 10000 00 0000 150</t>
  </si>
  <si>
    <t xml:space="preserve">  Дотации бюджетам на поддержку мер по обеспечению сбалансированности бюджетов</t>
  </si>
  <si>
    <t>955 2 02 15002 00 0000 150</t>
  </si>
  <si>
    <t xml:space="preserve">  Дотации бюджетам муниципальных округов на поддержку мер по обеспечению сбалансированности бюджетов</t>
  </si>
  <si>
    <t>955 2 02 15002 14 0000 150</t>
  </si>
  <si>
    <t xml:space="preserve">  Прочие дотации</t>
  </si>
  <si>
    <t>955 2 02 19999 00 0000 150</t>
  </si>
  <si>
    <t xml:space="preserve">  Прочие дотации бюджетам муниципальных округов</t>
  </si>
  <si>
    <t>955 2 02 19999 14 0000 150</t>
  </si>
  <si>
    <t xml:space="preserve">  Субсидии бюджетам бюджетной системы Российской Федерации (межбюджетные субсидии)</t>
  </si>
  <si>
    <t>955 2 02 20000 00 0000 150</t>
  </si>
  <si>
    <t xml:space="preserve">  Прочие субсидии</t>
  </si>
  <si>
    <t>955 2 02 29999 00 0000 150</t>
  </si>
  <si>
    <t xml:space="preserve">  Прочие субсидии бюджетам муниципальных округов</t>
  </si>
  <si>
    <t>955 2 02 29999 14 0000 150</t>
  </si>
  <si>
    <t>956 1 00 00000 00 0000 000</t>
  </si>
  <si>
    <t>956 1 08 00000 00 0000 000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</si>
  <si>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</si>
  <si>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956 1 08 07000 01 0000 110</t>
  </si>
  <si>
    <t xml:space="preserve">  Государственная пошлина за выдачу разрешения на установку рекламной конструкции</t>
  </si>
  <si>
    <t>956 1 08 07150 01 0000 110</t>
  </si>
  <si>
    <t xml:space="preserve">  Государственная пошлина за выдачу разрешения на распространение наружной рекламы</t>
  </si>
  <si>
    <t>956 1 08 07150 01 4000 110</t>
  </si>
  <si>
    <t>956 1 11 00000 00 0000 000</t>
  </si>
  <si>
    <t>956 1 11 05000 00 0000 120</t>
  </si>
  <si>
    <t>956 1 11 05010 00 0000 120</t>
  </si>
  <si>
    <t>956 1 11 05012 14 0000 120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</si>
  <si>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</si>
  <si>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956 1 11 05020 00 0000 120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</si>
  <si>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</si>
  <si>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956 1 11 05024 14 0000 120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</si>
  <si>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</si>
  <si>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956 1 11 05030 00 0000 120</t>
  </si>
  <si>
    <t xml:space="preserve">  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</si>
  <si>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956 1 11 05034 14 0000 120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</si>
  <si>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</si>
  <si>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956 1 11 05070 00 0000 120</t>
  </si>
  <si>
    <t xml:space="preserve">  Доходы от сдачи в аренду имущества, составляющего казну муниципальных округов (за исключением земельных участков)</t>
  </si>
  <si>
    <t>956 1 11 05074 14 0000 120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</si>
  <si>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</si>
  <si>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</si>
  <si>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</si>
  <si>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956 1 11 09040 00 0000 120</t>
  </si>
  <si>
    <t xml:space="preserve">  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</si>
  <si>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956 1 11 09044 14 0000 120</t>
  </si>
  <si>
    <t xml:space="preserve">  ДОХОДЫ ОТ ОКАЗАНИЯ ПЛАТНЫХ УСЛУГ И КОМПЕНСАЦИИ ЗАТРАТ ГОСУДАРСТВА</t>
  </si>
  <si>
    <t>956 1 13 00000 00 0000 000</t>
  </si>
  <si>
    <t xml:space="preserve">  Доходы от компенсации затрат государства</t>
  </si>
  <si>
    <t>956 1 13 02000 00 0000 130</t>
  </si>
  <si>
    <t xml:space="preserve">  Доходы, поступающие в порядке возмещения расходов, понесенных в связи с эксплуатацией имущества</t>
  </si>
  <si>
    <t>956 1 13 02060 00 0000 130</t>
  </si>
  <si>
    <t xml:space="preserve">  Доходы, поступающие в порядке возмещения расходов, понесенных в связи с эксплуатацией имущества муниципальных округов</t>
  </si>
  <si>
    <t>956 1 13 02064 14 0000 130</t>
  </si>
  <si>
    <t xml:space="preserve">  Прочие доходы от компенсации затрат государства</t>
  </si>
  <si>
    <t>956 1 13 02990 00 0000 130</t>
  </si>
  <si>
    <t xml:space="preserve">  Прочие доходы от компенсации затрат бюджетов муниципальных округов</t>
  </si>
  <si>
    <t>956 1 13 02994 14 0000 130</t>
  </si>
  <si>
    <t>956 1 14 00000 00 0000 000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</si>
  <si>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</si>
  <si>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956 1 14 02000 00 0000 000</t>
  </si>
  <si>
    <t xml:space="preserve">  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</si>
  <si>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956 1 14 02040 14 0000 410</t>
  </si>
  <si>
    <t xml:space="preserve">  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</si>
  <si>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956 1 14 02043 14 0000 410</t>
  </si>
  <si>
    <t xml:space="preserve">  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</si>
  <si>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956 1 14 02040 14 0000 440</t>
  </si>
  <si>
    <t xml:space="preserve">  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</si>
  <si>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956 1 14 02043 14 0000 440</t>
  </si>
  <si>
    <t>956 1 14 06000 00 0000 430</t>
  </si>
  <si>
    <t>956 1 14 06010 00 0000 430</t>
  </si>
  <si>
    <t>956 1 14 06012 14 0000 430</t>
  </si>
  <si>
    <t>956 1 16 00000 00 0000 000</t>
  </si>
  <si>
    <t>956 1 16 07000 00 0000 140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</si>
  <si>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</si>
  <si>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956 1 16 07010 00 0000 140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</si>
  <si>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</si>
  <si>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956 1 16 07010 14 0000 140</t>
  </si>
  <si>
    <t>956 1 16 07090 00 0000 140</t>
  </si>
  <si>
    <t>956 1 16 07090 14 0000 140</t>
  </si>
  <si>
    <t>956 1 16 07090 14 0010 140</t>
  </si>
  <si>
    <t>956 1 16 07090 14 0020 140</t>
  </si>
  <si>
    <t>956 1 16 07090 14 0030 140</t>
  </si>
  <si>
    <t>956 1 16 07090 14 0040 140</t>
  </si>
  <si>
    <t>956 1 16 10000 00 0000 140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</si>
  <si>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</si>
  <si>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956 1 16 10030 14 0000 140</t>
  </si>
  <si>
    <t xml:space="preserve">  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</si>
  <si>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956 1 16 10032 14 0000 140</t>
  </si>
  <si>
    <t>956 1 16 10120 00 0000 140</t>
  </si>
  <si>
    <t>956 1 16 10123 01 0000 140</t>
  </si>
  <si>
    <t>956 1 16 10123 01 0141 140</t>
  </si>
  <si>
    <t xml:space="preserve">  ПРОЧИЕ НЕНАЛОГОВЫЕ ДОХОДЫ</t>
  </si>
  <si>
    <t>956 1 17 00000 00 0000 000</t>
  </si>
  <si>
    <t xml:space="preserve">  Невыясненные поступления</t>
  </si>
  <si>
    <t>956 1 17 01000 00 0000 180</t>
  </si>
  <si>
    <t xml:space="preserve">  Невыясненные поступления, зачисляемые в бюджеты муниципальных округов</t>
  </si>
  <si>
    <t>956 1 17 01040 14 0000 180</t>
  </si>
  <si>
    <t xml:space="preserve">  Прочие неналоговые доходы</t>
  </si>
  <si>
    <t>956 1 17 05000 00 0000 180</t>
  </si>
  <si>
    <t xml:space="preserve">  Прочие неналоговые доходы бюджетов муниципальных округов</t>
  </si>
  <si>
    <t>956 1 17 05040 14 0000 180</t>
  </si>
  <si>
    <t>956 2 00 00000 00 0000 000</t>
  </si>
  <si>
    <t>956 2 02 00000 00 0000 000</t>
  </si>
  <si>
    <t>956 2 02 20000 00 0000 150</t>
  </si>
  <si>
    <t xml:space="preserve">  Субсидии бюджетам на строительство и реконструкцию (модернизацию) объектов питьевого водоснабжения</t>
  </si>
  <si>
    <t>956 2 02 25243 00 0000 150</t>
  </si>
  <si>
    <t xml:space="preserve">  Субсидии бюджетам муниципальных округов на строительство и реконструкцию (модернизацию) объектов питьевого водоснабжения</t>
  </si>
  <si>
    <t>956 2 02 25243 14 0000 150</t>
  </si>
  <si>
    <t xml:space="preserve">  Субсидии бюджетам на реализацию мероприятий по обеспечению жильем молодых семей</t>
  </si>
  <si>
    <t>956 2 02 25497 00 0000 150</t>
  </si>
  <si>
    <t xml:space="preserve">  Субсидии бюджетам муниципальных округов на реализацию мероприятий по обеспечению жильем молодых семей</t>
  </si>
  <si>
    <t>956 2 02 25497 14 0000 150</t>
  </si>
  <si>
    <t xml:space="preserve">  Субсидии бюджетам на реализацию программ формирования современной городской среды</t>
  </si>
  <si>
    <t>956 2 02 25555 00 0000 150</t>
  </si>
  <si>
    <t xml:space="preserve">  Субсидии бюджетам муниципальных округов на реализацию программ формирования современной городской среды</t>
  </si>
  <si>
    <t>956 2 02 25555 14 0000 150</t>
  </si>
  <si>
    <t>956 2 02 29999 00 0000 150</t>
  </si>
  <si>
    <t>956 2 02 29999 14 0000 150</t>
  </si>
  <si>
    <t xml:space="preserve">  Субвенции бюджетам бюджетной системы Российской Федерации</t>
  </si>
  <si>
    <t>956 2 02 30000 00 0000 150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</si>
  <si>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</si>
  <si>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956 2 02 30024 00 0000 150</t>
  </si>
  <si>
    <t xml:space="preserve">  Субвенции бюджетам муниципальных округов на выполнение передаваемых полномочий субъектов Российской Федерации</t>
  </si>
  <si>
    <t>956 2 02 30024 14 0000 150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</si>
  <si>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</si>
  <si>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956 2 02 35118 00 0000 150</t>
  </si>
  <si>
    <t xml:space="preserve">  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</si>
  <si>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956 2 02 35118 14 0000 150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</si>
  <si>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</si>
  <si>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956 2 02 35120 00 0000 150</t>
  </si>
  <si>
    <t xml:space="preserve"> 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</si>
  <si>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956 2 02 35120 14 0000 150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</si>
  <si>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</si>
  <si>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956 2 02 35260 00 0000 150</t>
  </si>
  <si>
    <t xml:space="preserve">  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</si>
  <si>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956 2 02 35260 14 0000 150</t>
  </si>
  <si>
    <t xml:space="preserve">  Субвенции бюджетам на проведение Всероссийской переписи населения 2020 года</t>
  </si>
  <si>
    <t>956 2 02 35469 00 0000 150</t>
  </si>
  <si>
    <t xml:space="preserve">  Субвенции бюджетам муниципальных округов на проведение Всероссийской переписи населения 2020 года</t>
  </si>
  <si>
    <t>956 2 02 35469 14 0000 150</t>
  </si>
  <si>
    <t xml:space="preserve">  Субвенции бюджетам на государственную регистрацию актов гражданского состояния</t>
  </si>
  <si>
    <t>956 2 02 35930 00 0000 150</t>
  </si>
  <si>
    <t xml:space="preserve">  Субвенции бюджетам муниципальных округов на государственную регистрацию актов гражданского состояния</t>
  </si>
  <si>
    <t>956 2 02 35930 14 0000 150</t>
  </si>
  <si>
    <t xml:space="preserve">  Единая субвенция местным бюджетам из бюджета субъекта Российской Федерации</t>
  </si>
  <si>
    <t>956 2 02 36900 00 0000 150</t>
  </si>
  <si>
    <t xml:space="preserve">  Единая субвенция бюджетам муниципальных округов из бюджета субъекта Российской Федерации</t>
  </si>
  <si>
    <t>956 2 02 36900 14 0000 150</t>
  </si>
  <si>
    <t xml:space="preserve">  Прочие субвенции</t>
  </si>
  <si>
    <t>956 2 02 39999 00 0000 150</t>
  </si>
  <si>
    <t xml:space="preserve">  Прочие субвенции бюджетам муниципальных округов</t>
  </si>
  <si>
    <t>956 2 02 39999 14 0000 150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</si>
  <si>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</si>
  <si>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956 2 19 00000 00 0000 000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</si>
  <si>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</si>
  <si>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956 2 19 00000 14 0000 150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</si>
  <si>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</si>
  <si>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956 2 19 60010 14 0000 150</t>
  </si>
  <si>
    <t>958 2 00 00000 00 0000 000</t>
  </si>
  <si>
    <t>958 2 02 00000 00 0000 000</t>
  </si>
  <si>
    <t>958 2 02 20000 00 0000 150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</si>
  <si>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</si>
  <si>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958 2 02 25097 00 0000 150</t>
  </si>
  <si>
    <t xml:space="preserve">  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</si>
  <si>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958 2 02 25097 14 0000 150</t>
  </si>
  <si>
    <t xml:space="preserve">  Субсидии бюджетам на оснащение объектов спортивной инфраструктуры спортивно-технологическим оборудованием</t>
  </si>
  <si>
    <t>958 2 02 25228 00 0000 150</t>
  </si>
  <si>
    <t xml:space="preserve">  Субсидии бюджетам муниципальных округов на оснащение объектов спортивной инфраструктуры спортивно-технологическим оборудованием</t>
  </si>
  <si>
    <t>958 2 02 25228 14 0000 150</t>
  </si>
  <si>
    <t>958 2 02 29999 00 0000 150</t>
  </si>
  <si>
    <t>958 2 02 29999 14 0000 150</t>
  </si>
  <si>
    <t>958 2 02 30000 00 0000 150</t>
  </si>
  <si>
    <t>958 2 02 30024 00 0000 150</t>
  </si>
  <si>
    <t>958 2 02 30024 14 0000 150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</si>
  <si>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</si>
  <si>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958 2 02 30029 00 0000 150</t>
  </si>
  <si>
    <t xml:space="preserve">  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</si>
  <si>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958 2 02 30029 14 0000 150</t>
  </si>
  <si>
    <t xml:space="preserve">  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</si>
  <si>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958 2 02 35304 00 0000 150</t>
  </si>
  <si>
    <t xml:space="preserve">  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</si>
  <si>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958 2 02 35304 14 0000 150</t>
  </si>
  <si>
    <t xml:space="preserve">  Иные межбюджетные трансферты</t>
  </si>
  <si>
    <t>958 2 02 40000 00 0000 150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</si>
  <si>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</si>
  <si>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958 2 02 45303 00 0000 150</t>
  </si>
  <si>
    <t xml:space="preserve">  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</si>
  <si>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958 2 02 45303 14 0000 150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</si>
  <si>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</si>
  <si>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</si>
  <si>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</si>
  <si>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Руководство и управление в сфере установленных функций органов местного  самоуправления Ханкайского муниципального округа</t>
  </si>
  <si>
    <t>200</t>
  </si>
  <si>
    <t>955 0106 99 0 99 10031 000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</si>
  <si>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</si>
  <si>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955 0106 99 0 99 10031 100</t>
  </si>
  <si>
    <t xml:space="preserve">  Расходы на выплаты персоналу государственных (муниципальных) органов</t>
  </si>
  <si>
    <t>955 0106 99 0 99 10031 120</t>
  </si>
  <si>
    <t xml:space="preserve">  Фонд оплаты труда государственных (муниципальных) органов</t>
  </si>
  <si>
    <t>955 0106 99 0 99 10031 121</t>
  </si>
  <si>
    <t xml:space="preserve">  Иные выплаты персоналу государственных (муниципальных) органов, за исключением фонда оплаты труда</t>
  </si>
  <si>
    <t>955 0106 99 0 99 10031 122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</si>
  <si>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</si>
  <si>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955 0106 99 0 99 10031 129</t>
  </si>
  <si>
    <t xml:space="preserve">  Закупка товаров, работ и услуг для обеспечения государственных (муниципальных) нужд</t>
  </si>
  <si>
    <t>955 0106 99 0 99 10031 200</t>
  </si>
  <si>
    <t xml:space="preserve">  Иные закупки товаров, работ и услуг для обеспечения государственных (муниципальных) нужд</t>
  </si>
  <si>
    <t>955 0106 99 0 99 10031 240</t>
  </si>
  <si>
    <t xml:space="preserve">  Прочая закупка товаров, работ и услуг</t>
  </si>
  <si>
    <t>955 0106 99 0 99 10031 244</t>
  </si>
  <si>
    <t xml:space="preserve">  Диспансеризацию муниципальных служащих</t>
  </si>
  <si>
    <t>955 0113 06 9 61 13010 000</t>
  </si>
  <si>
    <t>955 0113 06 9 61 13010 200</t>
  </si>
  <si>
    <t>955 0113 06 9 61 13010 240</t>
  </si>
  <si>
    <t>955 0113 06 9 61 13010 244</t>
  </si>
  <si>
    <t xml:space="preserve">  Мероприятия по информационно-техническому сопровождению коммуникационного оборудования и программных продуктов</t>
  </si>
  <si>
    <t>955 0113 11 9 62 12070 000</t>
  </si>
  <si>
    <t>955 0113 11 9 62 12070 200</t>
  </si>
  <si>
    <t>955 0113 11 9 62 12070 240</t>
  </si>
  <si>
    <t>955 0113 11 9 62 12070 244</t>
  </si>
  <si>
    <t xml:space="preserve">  Глава Ханкайского муниципального округа</t>
  </si>
  <si>
    <t>956 0102 99 0 99 10011 000</t>
  </si>
  <si>
    <t>956 0102 99 0 99 10011 100</t>
  </si>
  <si>
    <t>956 0102 99 0 99 10011 120</t>
  </si>
  <si>
    <t>956 0102 99 0 99 10011 121</t>
  </si>
  <si>
    <t>956 0102 99 0 99 10011 129</t>
  </si>
  <si>
    <t>956 0104 99 0 99 10031 000</t>
  </si>
  <si>
    <t>956 0104 99 0 99 10031 100</t>
  </si>
  <si>
    <t>956 0104 99 0 99 10031 120</t>
  </si>
  <si>
    <t>956 0104 99 0 99 10031 121</t>
  </si>
  <si>
    <t>956 0104 99 0 99 10031 122</t>
  </si>
  <si>
    <t>956 0104 99 0 99 10031 129</t>
  </si>
  <si>
    <t>956 0104 99 0 99 10031 200</t>
  </si>
  <si>
    <t>956 0104 99 0 99 10031 240</t>
  </si>
  <si>
    <t>956 0104 99 0 99 10031 244</t>
  </si>
  <si>
    <t xml:space="preserve">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</si>
  <si>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956 0105 99 1 99 51200 000</t>
  </si>
  <si>
    <t>956 0105 99 1 99 51200 200</t>
  </si>
  <si>
    <t>956 0105 99 1 99 51200 240</t>
  </si>
  <si>
    <t>956 0105 99 1 99 51200 244</t>
  </si>
  <si>
    <t xml:space="preserve">   Контрольный орган Администрации Ханкайского муниципального округа</t>
  </si>
  <si>
    <t>956 0106 99 0 99 10101 000</t>
  </si>
  <si>
    <t>956 0106 99 0 99 10101 100</t>
  </si>
  <si>
    <t>956 0106 99 0 99 10101 120</t>
  </si>
  <si>
    <t>956 0106 99 0 99 10101 121</t>
  </si>
  <si>
    <t>956 0106 99 0 99 10101 129</t>
  </si>
  <si>
    <t xml:space="preserve">   Резервный фонд Администрации Ханкайского муниципального округа</t>
  </si>
  <si>
    <t>956 0111 99 0 99 00011 000</t>
  </si>
  <si>
    <t xml:space="preserve">  Иные бюджетные ассигнования</t>
  </si>
  <si>
    <t>956 0113 06 9 61 13010 000</t>
  </si>
  <si>
    <t>956 0113 06 9 61 13010 200</t>
  </si>
  <si>
    <t>956 0113 06 9 61 13010 240</t>
  </si>
  <si>
    <t>956 0113 06 9 61 13010 244</t>
  </si>
  <si>
    <t xml:space="preserve">  Повышение квалификации муниципальных служащих</t>
  </si>
  <si>
    <t>956 0113 06 9 61 13020 000</t>
  </si>
  <si>
    <t>956 0113 06 9 61 13020 200</t>
  </si>
  <si>
    <t>956 0113 06 9 61 13020 240</t>
  </si>
  <si>
    <t>956 0113 06 9 61 13020 244</t>
  </si>
  <si>
    <t xml:space="preserve">  Расходы на обеспечение деятельности (оказание услуг, выполнение работ) муниципальных учреждений</t>
  </si>
  <si>
    <t>956 0113 06 9 64 70010 000</t>
  </si>
  <si>
    <t>956 0113 06 9 64 70010 100</t>
  </si>
  <si>
    <t xml:space="preserve">  Расходы на выплаты персоналу казенных учреждений</t>
  </si>
  <si>
    <t>956 0113 06 9 64 70010 110</t>
  </si>
  <si>
    <t xml:space="preserve">  Фонд оплаты труда учреждений</t>
  </si>
  <si>
    <t>956 0113 06 9 64 70010 111</t>
  </si>
  <si>
    <t xml:space="preserve">  Иные выплаты персоналу учреждений, за исключением фонда оплаты труда</t>
  </si>
  <si>
    <t>956 0113 06 9 64 70010 112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</si>
  <si>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</si>
  <si>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956 0113 06 9 64 70010 119</t>
  </si>
  <si>
    <t>956 0113 06 9 64 70010 200</t>
  </si>
  <si>
    <t>956 0113 06 9 64 70010 240</t>
  </si>
  <si>
    <t>956 0113 06 9 64 70010 244</t>
  </si>
  <si>
    <t xml:space="preserve">  Закупка энергетических ресурсов</t>
  </si>
  <si>
    <t>956 0113 06 9 64 70010 247</t>
  </si>
  <si>
    <t>956 0113 06 9 64 70010 800</t>
  </si>
  <si>
    <t xml:space="preserve">  Уплата налогов, сборов и иных платежей</t>
  </si>
  <si>
    <t>956 0113 06 9 64 70010 850</t>
  </si>
  <si>
    <t xml:space="preserve">  Уплата налога на имущество организаций и земельного налога</t>
  </si>
  <si>
    <t>956 0113 06 9 64 70010 851</t>
  </si>
  <si>
    <t xml:space="preserve">  Уплата прочих налогов, сборов</t>
  </si>
  <si>
    <t>956 0113 06 9 64 70010 852</t>
  </si>
  <si>
    <t xml:space="preserve">  Уплата иных платежей</t>
  </si>
  <si>
    <t>956 0113 06 9 64 70010 853</t>
  </si>
  <si>
    <t xml:space="preserve">  Расходы на приобретение имущества для нужд Администрации района</t>
  </si>
  <si>
    <t>956 0113 06 9 65 70300 000</t>
  </si>
  <si>
    <t>956 0113 06 9 65 70300 200</t>
  </si>
  <si>
    <t>956 0113 06 9 65 70300 240</t>
  </si>
  <si>
    <t>956 0113 06 9 65 70300 244</t>
  </si>
  <si>
    <t xml:space="preserve">  Расходы на содержание территориальных отделов Администрации муниципального округа</t>
  </si>
  <si>
    <t>956 0113 06 9 65 70400 000</t>
  </si>
  <si>
    <t>956 0113 06 9 65 70400 100</t>
  </si>
  <si>
    <t>956 0113 06 9 65 70400 120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</si>
  <si>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</si>
  <si>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956 0113 06 9 65 70400 123</t>
  </si>
  <si>
    <t>956 0113 06 9 65 70400 200</t>
  </si>
  <si>
    <t>956 0113 06 9 65 70400 240</t>
  </si>
  <si>
    <t>956 0113 06 9 65 70400 244</t>
  </si>
  <si>
    <t xml:space="preserve">  Обеспечение благоприятных условий для социальной интеграции инвалидов</t>
  </si>
  <si>
    <t>956 0113 08 9 81 20200 000</t>
  </si>
  <si>
    <t>956 0113 08 9 81 20200 200</t>
  </si>
  <si>
    <t>956 0113 08 9 81 20200 240</t>
  </si>
  <si>
    <t>956 0113 08 9 81 20200 244</t>
  </si>
  <si>
    <t>956 0113 11 9 62 12070 000</t>
  </si>
  <si>
    <t>956 0113 11 9 62 12070 200</t>
  </si>
  <si>
    <t>956 0113 11 9 62 12070 240</t>
  </si>
  <si>
    <t>956 0113 11 9 62 12070 244</t>
  </si>
  <si>
    <t xml:space="preserve">  Информационное освещение  деятельности органов местного самоуправления</t>
  </si>
  <si>
    <t>956 0113 11 9 62 12080 000</t>
  </si>
  <si>
    <t>956 0113 11 9 62 12080 200</t>
  </si>
  <si>
    <t>956 0113 11 9 62 12080 240</t>
  </si>
  <si>
    <t>956 0113 11 9 62 12080 244</t>
  </si>
  <si>
    <t xml:space="preserve">  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</si>
  <si>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956 0113 15 9 63 60010 000</t>
  </si>
  <si>
    <t>956 0113 15 9 63 60010 200</t>
  </si>
  <si>
    <t>956 0113 15 9 63 60010 240</t>
  </si>
  <si>
    <t>956 0113 15 9 63 60010 244</t>
  </si>
  <si>
    <t>956 0113 15 9 63 60010 247</t>
  </si>
  <si>
    <t>956 0113 15 9 63 60010 800</t>
  </si>
  <si>
    <t>956 0113 15 9 63 60010 850</t>
  </si>
  <si>
    <t>956 0113 15 9 63 60010 852</t>
  </si>
  <si>
    <t>956 0113 99 0 99 10031 000</t>
  </si>
  <si>
    <t>956 0113 99 0 99 10031 100</t>
  </si>
  <si>
    <t>956 0113 99 0 99 10031 120</t>
  </si>
  <si>
    <t>956 0113 99 0 99 10031 121</t>
  </si>
  <si>
    <t>956 0113 99 0 99 10031 122</t>
  </si>
  <si>
    <t>956 0113 99 0 99 10031 129</t>
  </si>
  <si>
    <t xml:space="preserve">  Расходы, направленные на возмещение материального ущерба и судебных издержек</t>
  </si>
  <si>
    <t>956 0113 99 0 99 30110 000</t>
  </si>
  <si>
    <t>956 0113 99 0 99 30110 800</t>
  </si>
  <si>
    <t xml:space="preserve">  Исполнение судебных актов</t>
  </si>
  <si>
    <t>956 0113 99 0 99 30110 830</t>
  </si>
  <si>
    <t xml:space="preserve">  Исполнение судебных актов Российской Федерации и мировых соглашений по возмещению причиненного вреда</t>
  </si>
  <si>
    <t>956 0113 99 0 99 30110 831</t>
  </si>
  <si>
    <t>956 0113 99 0 99 30110 850</t>
  </si>
  <si>
    <t>956 0113 99 0 99 30110 853</t>
  </si>
  <si>
    <t xml:space="preserve">  Расходы направленные на ликвидацию муниципальных учреждений</t>
  </si>
  <si>
    <t>956 0113 99 0 99 30200 000</t>
  </si>
  <si>
    <t>956 0113 99 0 99 30200 200</t>
  </si>
  <si>
    <t>956 0113 99 0 99 30200 240</t>
  </si>
  <si>
    <t>956 0113 99 0 99 30200 244</t>
  </si>
  <si>
    <t xml:space="preserve">  Социальное обеспечение и иные выплаты населению</t>
  </si>
  <si>
    <t>956 0113 99 0 99 30200 300</t>
  </si>
  <si>
    <t xml:space="preserve">  Социальные выплаты гражданам, кроме публичных нормативных социальных выплат</t>
  </si>
  <si>
    <t>956 0113 99 0 99 30200 320</t>
  </si>
  <si>
    <t xml:space="preserve">  Пособия, компенсации и иные социальные выплаты гражданам, кроме публичных нормативных обязательств</t>
  </si>
  <si>
    <t>956 0113 99 0 99 30200 321</t>
  </si>
  <si>
    <t xml:space="preserve">   Мероприятия, проводимые Администрацией Ханкайского муниципального округа</t>
  </si>
  <si>
    <t>956 0113 99 0 99 70101 000</t>
  </si>
  <si>
    <t>956 0113 99 0 99 70101 200</t>
  </si>
  <si>
    <t>956 0113 99 0 99 70101 240</t>
  </si>
  <si>
    <t>956 0113 99 0 99 70101 244</t>
  </si>
  <si>
    <t xml:space="preserve">  Субвенции на проведение Всероссийской переписи населения</t>
  </si>
  <si>
    <t>956 0113 99 1 99 54690 000</t>
  </si>
  <si>
    <t>956 0113 99 1 99 54690 200</t>
  </si>
  <si>
    <t>956 0113 99 1 99 54690 240</t>
  </si>
  <si>
    <t>956 0113 99 1 99 54690 244</t>
  </si>
  <si>
    <t xml:space="preserve">  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</si>
  <si>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956 0113 99 1 99 59300 000</t>
  </si>
  <si>
    <t>956 0113 99 1 99 59300 100</t>
  </si>
  <si>
    <t>956 0113 99 1 99 59300 120</t>
  </si>
  <si>
    <t>956 0113 99 1 99 59300 121</t>
  </si>
  <si>
    <t>956 0113 99 1 99 59300 129</t>
  </si>
  <si>
    <t>956 0113 99 1 99 59300 200</t>
  </si>
  <si>
    <t>956 0113 99 1 99 59300 240</t>
  </si>
  <si>
    <t>956 0113 99 1 99 59300 244</t>
  </si>
  <si>
    <t xml:space="preserve">  Единая субвенция местным бюджетам из краевого бюджета</t>
  </si>
  <si>
    <t>956 0113 99 1 99 93000 000</t>
  </si>
  <si>
    <t>956 0113 99 1 99 93000 100</t>
  </si>
  <si>
    <t>956 0113 99 1 99 93000 120</t>
  </si>
  <si>
    <t>956 0113 99 1 99 93000 121</t>
  </si>
  <si>
    <t>956 0113 99 1 99 93000 129</t>
  </si>
  <si>
    <t>956 0113 99 1 99 93000 200</t>
  </si>
  <si>
    <t>956 0113 99 1 99 93000 240</t>
  </si>
  <si>
    <t>956 0113 99 1 99 93000 244</t>
  </si>
  <si>
    <t xml:space="preserve">  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</t>
  </si>
  <si>
    <t>956 0113 99 1 99 93100 000</t>
  </si>
  <si>
    <t>956 0113 99 1 99 93100 100</t>
  </si>
  <si>
    <t>956 0113 99 1 99 93100 120</t>
  </si>
  <si>
    <t>956 0113 99 1 99 93100 121</t>
  </si>
  <si>
    <t>956 0113 99 1 99 93100 129</t>
  </si>
  <si>
    <t>956 0113 99 1 99 93100 200</t>
  </si>
  <si>
    <t>956 0113 99 1 99 93100 240</t>
  </si>
  <si>
    <t>956 0113 99 1 99 93100 244</t>
  </si>
  <si>
    <t xml:space="preserve">  Субвенции на реализацию государственных полномочий органов опеки и попечительства в отношении несовершеннолетних</t>
  </si>
  <si>
    <t>956 0113 99 1 99 93160 000</t>
  </si>
  <si>
    <t>956 0113 99 1 99 93160 100</t>
  </si>
  <si>
    <t>956 0113 99 1 99 93160 120</t>
  </si>
  <si>
    <t>956 0113 99 1 99 93160 121</t>
  </si>
  <si>
    <t>956 0113 99 1 99 93160 129</t>
  </si>
  <si>
    <t>956 0113 99 1 99 93160 200</t>
  </si>
  <si>
    <t>956 0113 99 1 99 93160 240</t>
  </si>
  <si>
    <t>956 0113 99 1 99 93160 244</t>
  </si>
  <si>
    <t xml:space="preserve">  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</si>
  <si>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956 0113 99 1 99 93180 000</t>
  </si>
  <si>
    <t>956 0113 99 1 99 93180 100</t>
  </si>
  <si>
    <t>956 0113 99 1 99 93180 120</t>
  </si>
  <si>
    <t>956 0113 99 1 99 93180 121</t>
  </si>
  <si>
    <t>956 0113 99 1 99 93180 129</t>
  </si>
  <si>
    <t xml:space="preserve"> 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на 2019 год.</t>
  </si>
  <si>
    <t>956 0113 99 1 99 М0820 000</t>
  </si>
  <si>
    <t>956 0113 99 1 99 М0820 100</t>
  </si>
  <si>
    <t>956 0113 99 1 99 М0820 120</t>
  </si>
  <si>
    <t>956 0113 99 1 99 М0820 121</t>
  </si>
  <si>
    <t>956 0113 99 1 99 М0820 129</t>
  </si>
  <si>
    <t>956 0113 99 1 99 М0820 200</t>
  </si>
  <si>
    <t>956 0113 99 1 99 М0820 240</t>
  </si>
  <si>
    <t>956 0113 99 1 99 М0820 244</t>
  </si>
  <si>
    <t xml:space="preserve">  Расходы  на осуществление первичного воинского учета на территориях, где отсутствуют военные комиссариаты за счет местного бюджета</t>
  </si>
  <si>
    <t>956 0203 99 0 99 41180 000</t>
  </si>
  <si>
    <t>956 0203 99 0 99 41180 100</t>
  </si>
  <si>
    <t>956 0203 99 0 99 41180 120</t>
  </si>
  <si>
    <t>956 0203 99 0 99 41180 121</t>
  </si>
  <si>
    <t>956 0203 99 0 99 41180 129</t>
  </si>
  <si>
    <t xml:space="preserve">  Субвенции на осуществление первичного воинского учёта на территориях, где отсутствуют военные комиссариаты</t>
  </si>
  <si>
    <t>956 0203 99 1 99 51180 000</t>
  </si>
  <si>
    <t>956 0203 99 1 99 51180 100</t>
  </si>
  <si>
    <t>956 0203 99 1 99 51180 120</t>
  </si>
  <si>
    <t>956 0203 99 1 99 51180 121</t>
  </si>
  <si>
    <t>956 0203 99 1 99 51180 122</t>
  </si>
  <si>
    <t>956 0203 99 1 99 51180 129</t>
  </si>
  <si>
    <t xml:space="preserve">  Мероприятия по подготовке населения и организаций к действиям в чрезвычайной ситуации</t>
  </si>
  <si>
    <t>956 0309 99 0 99 20060 000</t>
  </si>
  <si>
    <t>956 0309 99 0 99 20060 200</t>
  </si>
  <si>
    <t>956 0309 99 0 99 20060 240</t>
  </si>
  <si>
    <t>956 0309 99 0 99 20060 244</t>
  </si>
  <si>
    <t xml:space="preserve">  Мероприятия, направленные на расходы по обеспечению первичных мер пожарной безопасности</t>
  </si>
  <si>
    <t>956 0310 99 0 99 20400 000</t>
  </si>
  <si>
    <t>956 0310 99 0 99 20400 200</t>
  </si>
  <si>
    <t>956 0310 99 0 99 20400 240</t>
  </si>
  <si>
    <t>956 0310 99 0 99 20400 244</t>
  </si>
  <si>
    <t xml:space="preserve">  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</si>
  <si>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956 0405 99 1 99 93040 000</t>
  </si>
  <si>
    <t xml:space="preserve">  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</si>
  <si>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956 0408 99 1 99 93130 000</t>
  </si>
  <si>
    <t xml:space="preserve">  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</si>
  <si>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>956 0409 12 9 73 42400 000</t>
  </si>
  <si>
    <t>956 0409 12 9 73 42400 200</t>
  </si>
  <si>
    <t>956 0409 12 9 73 42400 240</t>
  </si>
  <si>
    <t xml:space="preserve">  Закупка товаров, работ, услуг в целях капитального ремонта государственного (муниципального) имущества</t>
  </si>
  <si>
    <t>956 0409 12 9 73 42400 243</t>
  </si>
  <si>
    <t>956 0409 12 9 73 42400 244</t>
  </si>
  <si>
    <t xml:space="preserve">  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</si>
  <si>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956 0409 12 9 73 92390 000</t>
  </si>
  <si>
    <t>956 0409 12 9 73 92390 200</t>
  </si>
  <si>
    <t>956 0409 12 9 73 92390 240</t>
  </si>
  <si>
    <t>956 0409 12 9 73 92390 244</t>
  </si>
  <si>
    <t xml:space="preserve">  Расходы по софинансированию на капитальный ремонт и ремонт автомобильных дорог общего пользования населенных пунктов</t>
  </si>
  <si>
    <t>956 0409 12 9 73 S2390 000</t>
  </si>
  <si>
    <t>956 0409 12 9 73 S2390 200</t>
  </si>
  <si>
    <t>956 0409 12 9 73 S2390 240</t>
  </si>
  <si>
    <t>956 0409 12 9 73 S2390 244</t>
  </si>
  <si>
    <t xml:space="preserve">  Мероприятия в области градостроительстельной деятельности</t>
  </si>
  <si>
    <t>956 0412 14 9 53 14010 000</t>
  </si>
  <si>
    <t>956 0412 14 9 53 14010 200</t>
  </si>
  <si>
    <t>956 0412 14 9 53 14010 240</t>
  </si>
  <si>
    <t>956 0412 14 9 53 14010 244</t>
  </si>
  <si>
    <t xml:space="preserve">  Мероприятия в области землеустройстроительной деятельности</t>
  </si>
  <si>
    <t>956 0412 14 9 54 14020 000</t>
  </si>
  <si>
    <t>956 0412 14 9 54 14020 200</t>
  </si>
  <si>
    <t>956 0412 14 9 54 14020 240</t>
  </si>
  <si>
    <t>956 0412 14 9 54 14020 244</t>
  </si>
  <si>
    <t xml:space="preserve">  Расходы на оплату работ по разработке Стратегии социально-экономического развития Ханкайского муниципального района</t>
  </si>
  <si>
    <t>956 0412 99 0 99 30100 000</t>
  </si>
  <si>
    <t>956 0412 99 0 99 30100 200</t>
  </si>
  <si>
    <t>956 0412 99 0 99 30100 240</t>
  </si>
  <si>
    <t>956 0412 99 0 99 30100 244</t>
  </si>
  <si>
    <t xml:space="preserve">  Содержание и облуживание муниципального жилого фонда</t>
  </si>
  <si>
    <t>956 0501 15 9 63 60020 000</t>
  </si>
  <si>
    <t>956 0501 15 9 63 60020 200</t>
  </si>
  <si>
    <t>956 0501 15 9 63 60020 240</t>
  </si>
  <si>
    <t>956 0501 15 9 63 60020 244</t>
  </si>
  <si>
    <t xml:space="preserve">  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</si>
  <si>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956 0502 07 9 72 41200 000</t>
  </si>
  <si>
    <t>956 0502 07 9 72 41200 200</t>
  </si>
  <si>
    <t>956 0502 07 9 72 41200 240</t>
  </si>
  <si>
    <t>956 0502 07 9 72 41200 244</t>
  </si>
  <si>
    <t xml:space="preserve">  Капитальные вложения в объекты государственной (муниципальной) собственности</t>
  </si>
  <si>
    <t>956 0502 07 9 72 41200 400</t>
  </si>
  <si>
    <t xml:space="preserve">  Бюджетные инвестиции</t>
  </si>
  <si>
    <t>956 0502 07 9 72 41200 410</t>
  </si>
  <si>
    <t xml:space="preserve">  Бюджетные инвестиции в объекты капитального строительства государственной (муниципальной) собственности</t>
  </si>
  <si>
    <t>956 0502 07 9 72 41200 414</t>
  </si>
  <si>
    <t>956 0502 07 9 72 41200 800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</si>
  <si>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</si>
  <si>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956 0502 07 9 72 41200 810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</si>
  <si>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</si>
  <si>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956 0502 07 9 72 41200 813</t>
  </si>
  <si>
    <t xml:space="preserve">  Возмещение части затрат и (или) недополученных доходов юридическим лицам, предоставляющим услуги по водоснабжению</t>
  </si>
  <si>
    <t>956 0502 07 9 72 41500 000</t>
  </si>
  <si>
    <t>956 0502 07 9 72 41500 800</t>
  </si>
  <si>
    <t>956 0502 07 9 72 41500 810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</si>
  <si>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</si>
  <si>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956 0502 07 9 72 41500 811</t>
  </si>
  <si>
    <t xml:space="preserve">  Субсидии муниципальным унитарным предприятиям на финансовое обеспечение затрат по капитальному ремонту</t>
  </si>
  <si>
    <t>956 0502 07 9 72 41600 000</t>
  </si>
  <si>
    <t>956 0502 07 9 72 41600 800</t>
  </si>
  <si>
    <t>956 0502 07 9 72 41600 810</t>
  </si>
  <si>
    <t>956 0502 07 9 72 41600 811</t>
  </si>
  <si>
    <t xml:space="preserve">  Субсидии из краевого бюджета на реализацию проектов инициативного бюджетирования по направлению "Твой проект"</t>
  </si>
  <si>
    <t>956 0502 07 9 72 92360 000</t>
  </si>
  <si>
    <t>956 0502 07 9 72 92360 200</t>
  </si>
  <si>
    <t>956 0502 07 9 72 92360 240</t>
  </si>
  <si>
    <t>956 0502 07 9 72 92360 243</t>
  </si>
  <si>
    <t xml:space="preserve">  Расходы на реализацию проектов инициативного бюджетирования по направлению "Твой проект"</t>
  </si>
  <si>
    <t>956 0502 07 9 72 S2360 000</t>
  </si>
  <si>
    <t>956 0502 07 9 72 S2360 200</t>
  </si>
  <si>
    <t>956 0502 07 9 72 S2360 240</t>
  </si>
  <si>
    <t>956 0502 07 9 72 S2360 243</t>
  </si>
  <si>
    <t xml:space="preserve">  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</si>
  <si>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956 0502 07 9 F5 52430 000</t>
  </si>
  <si>
    <t>956 0502 07 9 F5 52430 400</t>
  </si>
  <si>
    <t>956 0502 07 9 F5 52430 410</t>
  </si>
  <si>
    <t>956 0502 07 9 F5 52430 414</t>
  </si>
  <si>
    <t xml:space="preserve">  Расходы по организации ритуальных услуг и содержания мест захоронения</t>
  </si>
  <si>
    <t>956 0503 07 9 74 43300 000</t>
  </si>
  <si>
    <t>956 0503 07 9 74 43300 200</t>
  </si>
  <si>
    <t>956 0503 07 9 74 43300 240</t>
  </si>
  <si>
    <t>956 0503 07 9 74 43300 244</t>
  </si>
  <si>
    <t xml:space="preserve">  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</si>
  <si>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956 0503 18 9 58 43600 000</t>
  </si>
  <si>
    <t>956 0503 18 9 58 43600 200</t>
  </si>
  <si>
    <t>956 0503 18 9 58 43600 240</t>
  </si>
  <si>
    <t>956 0503 18 9 58 43600 244</t>
  </si>
  <si>
    <t>956 0503 18 9 58 43600 247</t>
  </si>
  <si>
    <t xml:space="preserve">  Мероприятия, направленные на расходы связанные с содержанием и развитием озеленения на территории муниципального округа</t>
  </si>
  <si>
    <t>956 0503 18 9 58 43700 000</t>
  </si>
  <si>
    <t>956 0503 18 9 58 43700 200</t>
  </si>
  <si>
    <t>956 0503 18 9 58 43700 240</t>
  </si>
  <si>
    <t>956 0503 18 9 58 43700 244</t>
  </si>
  <si>
    <t xml:space="preserve">   Мероприятия, направленные на благоустройство муниципального округа</t>
  </si>
  <si>
    <t>956 0503 18 9 58 43800 000</t>
  </si>
  <si>
    <t>956 0503 18 9 58 43800 200</t>
  </si>
  <si>
    <t>956 0503 18 9 58 43800 240</t>
  </si>
  <si>
    <t>956 0503 18 9 58 43800 244</t>
  </si>
  <si>
    <t xml:space="preserve">  Благоустройство территорий, детских и спортивных площадок на территории Ханкайского муниципального округа</t>
  </si>
  <si>
    <t>956 0503 19 1 F2 44100 000</t>
  </si>
  <si>
    <t>956 0503 19 1 F2 44100 200</t>
  </si>
  <si>
    <t>956 0503 19 1 F2 44100 240</t>
  </si>
  <si>
    <t>956 0503 19 1 F2 44100 244</t>
  </si>
  <si>
    <t xml:space="preserve">  Расходы, направленные на формирование современной городской среды</t>
  </si>
  <si>
    <t>956 0503 19 1 F2 55550 000</t>
  </si>
  <si>
    <t>956 0503 19 1 F2 55550 200</t>
  </si>
  <si>
    <t>956 0503 19 1 F2 55550 240</t>
  </si>
  <si>
    <t>956 0503 19 1 F2 55550 244</t>
  </si>
  <si>
    <t xml:space="preserve">   Благоустройство территорий, детских и спортивных площадок на территории Ханкайского муниципального округа</t>
  </si>
  <si>
    <t>956 0503 19 2 59 44100 000</t>
  </si>
  <si>
    <t>956 0503 19 2 59 44100 200</t>
  </si>
  <si>
    <t>956 0503 19 2 59 44100 240</t>
  </si>
  <si>
    <t>956 0503 19 2 59 44100 244</t>
  </si>
  <si>
    <t xml:space="preserve">  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</si>
  <si>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956 0503 19 2 59 92610 000</t>
  </si>
  <si>
    <t>956 0503 19 2 59 92610 200</t>
  </si>
  <si>
    <t>956 0503 19 2 59 92610 240</t>
  </si>
  <si>
    <t>956 0503 19 2 59 92610 244</t>
  </si>
  <si>
    <t xml:space="preserve">  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</si>
  <si>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956 0503 19 2 59 S2610 000</t>
  </si>
  <si>
    <t>956 0503 19 2 59 S2610 200</t>
  </si>
  <si>
    <t>956 0503 19 2 59 S2610 240</t>
  </si>
  <si>
    <t>956 0503 19 2 59 S2610 244</t>
  </si>
  <si>
    <t xml:space="preserve">  Субсидии бюджетам муниципальных образований Приморского края на обеспечение граждан твердым топливом</t>
  </si>
  <si>
    <t>956 0505 07 9 72 92620 000</t>
  </si>
  <si>
    <t>956 0505 07 9 72 92620 800</t>
  </si>
  <si>
    <t>956 0505 07 9 72 92620 810</t>
  </si>
  <si>
    <t>956 0505 07 9 72 92620 811</t>
  </si>
  <si>
    <t xml:space="preserve">  Расходы на софинансирование по обеспечению граждан твердым топливом (дровами) за счет средств местного бюджета</t>
  </si>
  <si>
    <t>956 0505 07 9 72 S2620 000</t>
  </si>
  <si>
    <t>956 0505 07 9 72 S2620 800</t>
  </si>
  <si>
    <t>956 0505 07 9 72 S2620 810</t>
  </si>
  <si>
    <t>956 0505 07 9 72 S2620 811</t>
  </si>
  <si>
    <t xml:space="preserve">  Оборудование и содержание площадок временного хранения ТБО</t>
  </si>
  <si>
    <t>956 0605 03 9 31 40040 000</t>
  </si>
  <si>
    <t>956 0605 03 9 31 40040 200</t>
  </si>
  <si>
    <t>956 0605 03 9 31 40040 240</t>
  </si>
  <si>
    <t>956 0605 03 9 31 40040 244</t>
  </si>
  <si>
    <t xml:space="preserve">  Мероприятия в области охраны окружающей среды</t>
  </si>
  <si>
    <t>956 0605 03 9 33 40060 000</t>
  </si>
  <si>
    <t>956 0605 03 9 33 40060 200</t>
  </si>
  <si>
    <t>956 0605 03 9 33 40060 240</t>
  </si>
  <si>
    <t>956 0605 03 9 33 40060 244</t>
  </si>
  <si>
    <t xml:space="preserve">  Материально-техническое обеспечение мероприятия</t>
  </si>
  <si>
    <t>956 0605 13 9 32 20030 000</t>
  </si>
  <si>
    <t>956 0605 13 9 32 20030 200</t>
  </si>
  <si>
    <t>956 0605 13 9 32 20030 240</t>
  </si>
  <si>
    <t>956 0605 13 9 32 20030 244</t>
  </si>
  <si>
    <t xml:space="preserve">  Расходы на обеспечение деятельности (оказание услуг, выполнение работ) муниципальных учреждений дополнительного образования</t>
  </si>
  <si>
    <t>956 0703 02 9 22 70040 000</t>
  </si>
  <si>
    <t xml:space="preserve">  Предоставление субсидий бюджетным, автономным учреждениям и иным некоммерческим организациям</t>
  </si>
  <si>
    <t>956 0703 02 9 22 70040 600</t>
  </si>
  <si>
    <t xml:space="preserve">  Субсидии бюджетным учреждениям</t>
  </si>
  <si>
    <t>956 0703 02 9 22 70040 610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</si>
  <si>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</si>
  <si>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956 0703 02 9 22 70040 611</t>
  </si>
  <si>
    <t xml:space="preserve">  Расходы на обеспечение  деятельности (оказание услуг. выполнение работ) муниципальных бюджетных учреждений</t>
  </si>
  <si>
    <t>956 0801 02 9 21 70080 000</t>
  </si>
  <si>
    <t>956 0801 02 9 21 70080 600</t>
  </si>
  <si>
    <t>956 0801 02 9 21 70080 610</t>
  </si>
  <si>
    <t>956 0801 02 9 21 70080 611</t>
  </si>
  <si>
    <t xml:space="preserve">  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2019 год</t>
  </si>
  <si>
    <t>956 0801 02 9 21 92540 000</t>
  </si>
  <si>
    <t>956 0801 02 9 21 92540 600</t>
  </si>
  <si>
    <t>956 0801 02 9 21 92540 610</t>
  </si>
  <si>
    <t xml:space="preserve">  Субсидии бюджетным учреждениям на иные цели</t>
  </si>
  <si>
    <t>956 0801 02 9 21 92540 612</t>
  </si>
  <si>
    <t xml:space="preserve">  Расходы на софинансирование на комплектование книжных фондов и обеспечение информационно-техническим оборудованием библиотек за счет средств местного бюджета</t>
  </si>
  <si>
    <t>956 0801 02 9 21 S2540 000</t>
  </si>
  <si>
    <t>956 0801 02 9 21 S2540 600</t>
  </si>
  <si>
    <t>956 0801 02 9 21 S2540 610</t>
  </si>
  <si>
    <t>956 0801 02 9 21 S2540 612</t>
  </si>
  <si>
    <t xml:space="preserve">  Организация и проведение культурных мероприятий</t>
  </si>
  <si>
    <t>956 0801 02 9 23 20080 000</t>
  </si>
  <si>
    <t>956 0801 02 9 23 20080 600</t>
  </si>
  <si>
    <t>956 0801 02 9 23 20080 610</t>
  </si>
  <si>
    <t>956 0801 02 9 23 20080 612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</si>
  <si>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</si>
  <si>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956 0801 02 9 23 20080 630</t>
  </si>
  <si>
    <t xml:space="preserve">  Субсидии (гранты в форме субсидий), не подлежащие казначейскому сопровождению</t>
  </si>
  <si>
    <t>956 0801 02 9 23 20080 633</t>
  </si>
  <si>
    <t xml:space="preserve">  Расходы на обеспечение деятельности (оказание услуг, выполнение работ) муниципальных бюджетных учреждений</t>
  </si>
  <si>
    <t>956 0801 02 9 24 70080 000</t>
  </si>
  <si>
    <t>956 0801 02 9 24 70080 600</t>
  </si>
  <si>
    <t>956 0801 02 9 24 70080 610</t>
  </si>
  <si>
    <t>956 0801 02 9 24 70080 611</t>
  </si>
  <si>
    <t>956 0801 02 9 24 70080 612</t>
  </si>
  <si>
    <t xml:space="preserve">  Доплата к пенсиям муниципальных служащих</t>
  </si>
  <si>
    <t>956 1001 99 0 99 10060 000</t>
  </si>
  <si>
    <t>956 1001 99 0 99 10060 300</t>
  </si>
  <si>
    <t xml:space="preserve">  Публичные нормативные социальные выплаты гражданам</t>
  </si>
  <si>
    <t>956 1001 99 0 99 10060 310</t>
  </si>
  <si>
    <t xml:space="preserve">  Пособия, компенсации, меры социальной поддержки по публичным нормативным обязательствам</t>
  </si>
  <si>
    <t>956 1001 99 0 99 10060 313</t>
  </si>
  <si>
    <t xml:space="preserve">  Мероприятия по софинансированию расходов на приобретение жилья в сельской местности</t>
  </si>
  <si>
    <t>956 1003 05 9 51 20130 000</t>
  </si>
  <si>
    <t>956 1003 05 9 51 20130 300</t>
  </si>
  <si>
    <t>956 1003 05 9 51 20130 320</t>
  </si>
  <si>
    <t xml:space="preserve">  Субсидии гражданам на приобретение жилья</t>
  </si>
  <si>
    <t>956 1003 05 9 51 20130 322</t>
  </si>
  <si>
    <t xml:space="preserve">  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</si>
  <si>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956 1003 10 9 58 L4970 000</t>
  </si>
  <si>
    <t>956 1003 10 9 58 L4970 300</t>
  </si>
  <si>
    <t>956 1003 10 9 58 L4970 320</t>
  </si>
  <si>
    <t>956 1003 10 9 58 L4970 322</t>
  </si>
  <si>
    <t>956 1003 99 0 99 00011 000</t>
  </si>
  <si>
    <t>956 1003 99 0 99 00011 300</t>
  </si>
  <si>
    <t xml:space="preserve">  Иные выплаты населению</t>
  </si>
  <si>
    <t>956 1003 99 0 99 00011 360</t>
  </si>
  <si>
    <t xml:space="preserve">  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</si>
  <si>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956 1004 99 1 99 52600 000</t>
  </si>
  <si>
    <t>956 1004 99 1 99 52600 300</t>
  </si>
  <si>
    <t>956 1004 99 1 99 52600 310</t>
  </si>
  <si>
    <t>956 1004 99 1 99 52600 313</t>
  </si>
  <si>
    <t xml:space="preserve">  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</t>
  </si>
  <si>
    <t>956 1004 99 1 99 93050 000</t>
  </si>
  <si>
    <t>956 1004 99 1 99 93050 200</t>
  </si>
  <si>
    <t>956 1004 99 1 99 93050 240</t>
  </si>
  <si>
    <t>956 1004 99 1 99 93050 244</t>
  </si>
  <si>
    <t>956 1004 99 1 99 93050 300</t>
  </si>
  <si>
    <t>956 1004 99 1 99 93050 310</t>
  </si>
  <si>
    <t>956 1004 99 1 99 93050 313</t>
  </si>
  <si>
    <t>956 1004 99 1 99 93050 320</t>
  </si>
  <si>
    <t xml:space="preserve">  Приобретение товаров, работ, услуг в пользу граждан в целях их социального обеспечения</t>
  </si>
  <si>
    <t>956 1004 99 1 99 93050 323</t>
  </si>
  <si>
    <t>956 1004 99 1 99 М0820 000</t>
  </si>
  <si>
    <t>956 1004 99 1 99 М0820 400</t>
  </si>
  <si>
    <t>956 1004 99 1 99 М0820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</si>
  <si>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</si>
  <si>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956 1004 99 1 99 М0820 412</t>
  </si>
  <si>
    <t xml:space="preserve">  Организация, проведение и участие в спортивных мероприятиях</t>
  </si>
  <si>
    <t>956 1102 04 9 41 20170 000</t>
  </si>
  <si>
    <t>956 1102 04 9 41 20170 200</t>
  </si>
  <si>
    <t>956 1102 04 9 41 20170 240</t>
  </si>
  <si>
    <t>956 1102 04 9 41 20170 244</t>
  </si>
  <si>
    <t>956 1102 04 9 41 20170 800</t>
  </si>
  <si>
    <t>956 1102 04 9 41 20170 850</t>
  </si>
  <si>
    <t>956 1102 04 9 41 20170 853</t>
  </si>
  <si>
    <t xml:space="preserve">  Мероприятия направленные на формирование системы мотивации граждан к здоровому образу жизни</t>
  </si>
  <si>
    <t>956 1102 17 9 57 20180 000</t>
  </si>
  <si>
    <t>956 1102 17 9 57 20180 200</t>
  </si>
  <si>
    <t>956 1102 17 9 57 20180 240</t>
  </si>
  <si>
    <t>956 1102 17 9 57 20180 244</t>
  </si>
  <si>
    <t>956 1202 11 9 62 12080 000</t>
  </si>
  <si>
    <t>956 1202 11 9 62 12080 600</t>
  </si>
  <si>
    <t xml:space="preserve">  Субсидии автономным учреждениям</t>
  </si>
  <si>
    <t>956 1202 11 9 62 12080 620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</si>
  <si>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</si>
  <si>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956 1202 11 9 62 12080 621</t>
  </si>
  <si>
    <t xml:space="preserve">  Председатель Думы Ханкайского муниципального округа</t>
  </si>
  <si>
    <t>957 0103 99 0 99 10021 000</t>
  </si>
  <si>
    <t>957 0103 99 0 99 10021 100</t>
  </si>
  <si>
    <t>957 0103 99 0 99 10021 120</t>
  </si>
  <si>
    <t>957 0103 99 0 99 10021 121</t>
  </si>
  <si>
    <t>957 0103 99 0 99 10021 129</t>
  </si>
  <si>
    <t>957 0103 99 0 99 10031 000</t>
  </si>
  <si>
    <t>957 0103 99 0 99 10031 100</t>
  </si>
  <si>
    <t>957 0103 99 0 99 10031 120</t>
  </si>
  <si>
    <t>957 0103 99 0 99 10031 121</t>
  </si>
  <si>
    <t>957 0103 99 0 99 10031 129</t>
  </si>
  <si>
    <t>957 0103 99 0 99 10031 200</t>
  </si>
  <si>
    <t>957 0103 99 0 99 10031 240</t>
  </si>
  <si>
    <t>957 0103 99 0 99 10031 244</t>
  </si>
  <si>
    <t>957 0103 99 0 99 10031 800</t>
  </si>
  <si>
    <t>957 0103 99 0 99 10031 850</t>
  </si>
  <si>
    <t>957 0103 99 0 99 10031 852</t>
  </si>
  <si>
    <t xml:space="preserve">  Депутаты Думы Ханкайского муниципального округа</t>
  </si>
  <si>
    <t>957 0103 99 0 99 10041 000</t>
  </si>
  <si>
    <t>957 0103 99 0 99 10041 100</t>
  </si>
  <si>
    <t>957 0103 99 0 99 10041 120</t>
  </si>
  <si>
    <t>957 0103 99 0 99 10041 123</t>
  </si>
  <si>
    <t xml:space="preserve">  Руководитель контрольно-счетной палаты</t>
  </si>
  <si>
    <t>957 0106 99 0 99 10050 000</t>
  </si>
  <si>
    <t>957 0106 99 0 99 10050 100</t>
  </si>
  <si>
    <t>957 0106 99 0 99 10050 120</t>
  </si>
  <si>
    <t>957 0106 99 0 99 10050 121</t>
  </si>
  <si>
    <t>957 0106 99 0 99 10050 129</t>
  </si>
  <si>
    <t>957 0113 06 9 61 13010 000</t>
  </si>
  <si>
    <t xml:space="preserve">  Мероприятия, проводимые Думой Ханкайского муниципального округа.</t>
  </si>
  <si>
    <t>957 0113 99 0 99 70201 000</t>
  </si>
  <si>
    <t>957 0113 99 0 99 70201 200</t>
  </si>
  <si>
    <t>957 0113 99 0 99 70201 240</t>
  </si>
  <si>
    <t>957 0113 99 0 99 70201 244</t>
  </si>
  <si>
    <t xml:space="preserve">  Расходы на обеспечение деятельности (оказание услуг, выполнение работ) муниципальных учреждений по дошкольному воспитанию</t>
  </si>
  <si>
    <t>958 0701 01 1 11 70020 000</t>
  </si>
  <si>
    <t>958 0701 01 1 11 70020 600</t>
  </si>
  <si>
    <t>958 0701 01 1 11 70020 610</t>
  </si>
  <si>
    <t>958 0701 01 1 11 70020 611</t>
  </si>
  <si>
    <t xml:space="preserve"> 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</si>
  <si>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958 0701 01 1 11 93070 000</t>
  </si>
  <si>
    <t>958 0701 01 1 11 93070 600</t>
  </si>
  <si>
    <t>958 0701 01 1 11 93070 610</t>
  </si>
  <si>
    <t>958 0701 01 1 11 93070 611</t>
  </si>
  <si>
    <t xml:space="preserve">  Обеспечение беспрепятственного доступа инвалидов к объектам социальной инфраструктуры</t>
  </si>
  <si>
    <t>958 0701 01 1 12 20020 000</t>
  </si>
  <si>
    <t>958 0701 01 1 12 20020 600</t>
  </si>
  <si>
    <t>958 0701 01 1 12 20020 610</t>
  </si>
  <si>
    <t>958 0701 01 1 12 20020 612</t>
  </si>
  <si>
    <t xml:space="preserve">  Мероприятия по профилактике терроризма и экстремизма</t>
  </si>
  <si>
    <t>958 0701 01 1 12 20040 000</t>
  </si>
  <si>
    <t>958 0701 01 1 12 20040 600</t>
  </si>
  <si>
    <t>958 0701 01 1 12 20040 610</t>
  </si>
  <si>
    <t>958 0701 01 1 12 20040 612</t>
  </si>
  <si>
    <t xml:space="preserve">  Мероприятия по пожарной безопасности</t>
  </si>
  <si>
    <t>958 0701 01 1 12 20400 000</t>
  </si>
  <si>
    <t>958 0701 01 1 12 20400 600</t>
  </si>
  <si>
    <t>958 0701 01 1 12 20400 610</t>
  </si>
  <si>
    <t>958 0701 01 1 12 20400 612</t>
  </si>
  <si>
    <t xml:space="preserve">  Расходы на приобретение муниципальными учреждениями недвижимого и особо ценного движимого имущества</t>
  </si>
  <si>
    <t>958 0701 01 1 12 70060 000</t>
  </si>
  <si>
    <t>958 0701 01 1 12 70060 600</t>
  </si>
  <si>
    <t>958 0701 01 1 12 70060 610</t>
  </si>
  <si>
    <t>958 0701 01 1 12 70060 612</t>
  </si>
  <si>
    <t xml:space="preserve">  Расходы на обустройство прилегающей территории образовательных учреждений</t>
  </si>
  <si>
    <t>958 0701 01 1 12 70090 000</t>
  </si>
  <si>
    <t>958 0701 01 1 12 70090 600</t>
  </si>
  <si>
    <t>958 0701 01 1 12 70090 610</t>
  </si>
  <si>
    <t>958 0701 01 1 12 70090 612</t>
  </si>
  <si>
    <t xml:space="preserve">  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 в 2018 году</t>
  </si>
  <si>
    <t>958 0701 01 1 12 92020 000</t>
  </si>
  <si>
    <t>958 0701 01 1 12 92020 600</t>
  </si>
  <si>
    <t>958 0701 01 1 12 92020 610</t>
  </si>
  <si>
    <t>958 0701 01 1 12 92020 612</t>
  </si>
  <si>
    <t xml:space="preserve">  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</si>
  <si>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958 0701 01 1 12 S2020 000</t>
  </si>
  <si>
    <t>958 0701 01 1 12 S2020 600</t>
  </si>
  <si>
    <t>958 0701 01 1 12 S2020 610</t>
  </si>
  <si>
    <t>958 0701 01 1 12 S2020 612</t>
  </si>
  <si>
    <t xml:space="preserve">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</si>
  <si>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958 0702 01 2 11 53030 000</t>
  </si>
  <si>
    <t>958 0702 01 2 11 53030 600</t>
  </si>
  <si>
    <t>958 0702 01 2 11 53030 610</t>
  </si>
  <si>
    <t>958 0702 01 2 11 53030 612</t>
  </si>
  <si>
    <t xml:space="preserve">  Расходы на обеспечение деятельности (оказание услуг, выполнение работ) муниципальных общеобразовательных учреждений</t>
  </si>
  <si>
    <t>958 0702 01 2 11 70030 000</t>
  </si>
  <si>
    <t>958 0702 01 2 11 70030 600</t>
  </si>
  <si>
    <t>958 0702 01 2 11 70030 610</t>
  </si>
  <si>
    <t>958 0702 01 2 11 70030 611</t>
  </si>
  <si>
    <t xml:space="preserve">  Субвенции на реализацию дошкольного, общего и дополнительного образования в муниципальных общеобразовательных учреждениях по основным программам</t>
  </si>
  <si>
    <t>958 0702 01 2 11 93060 000</t>
  </si>
  <si>
    <t>958 0702 01 2 11 93060 600</t>
  </si>
  <si>
    <t>958 0702 01 2 11 93060 610</t>
  </si>
  <si>
    <t>958 0702 01 2 11 93060 611</t>
  </si>
  <si>
    <t xml:space="preserve">  Субвенции бюджетам муниципальных образований ПК на осуществление отдельных государственных полномочий по обеспеч.горячим питанием обучающихся, получ.начальное общее образование в муниципальных общеобразовательных организациях ПК</t>
  </si>
  <si>
    <t>958 0702 01 2 11 R3041 000</t>
  </si>
  <si>
    <t>958 0702 01 2 11 R3041 600</t>
  </si>
  <si>
    <t>958 0702 01 2 11 R3041 610</t>
  </si>
  <si>
    <t>958 0702 01 2 11 R3041 612</t>
  </si>
  <si>
    <t>958 0702 01 2 12 20040 000</t>
  </si>
  <si>
    <t>958 0702 01 2 12 20040 600</t>
  </si>
  <si>
    <t>958 0702 01 2 12 20040 610</t>
  </si>
  <si>
    <t>958 0702 01 2 12 20040 612</t>
  </si>
  <si>
    <t>958 0702 01 2 12 20400 000</t>
  </si>
  <si>
    <t>958 0702 01 2 12 20400 600</t>
  </si>
  <si>
    <t>958 0702 01 2 12 20400 610</t>
  </si>
  <si>
    <t>958 0702 01 2 12 20400 612</t>
  </si>
  <si>
    <t>958 0702 01 2 12 70060 000</t>
  </si>
  <si>
    <t>958 0702 01 2 12 70060 600</t>
  </si>
  <si>
    <t>958 0702 01 2 12 70060 610</t>
  </si>
  <si>
    <t>958 0702 01 2 12 70060 612</t>
  </si>
  <si>
    <t xml:space="preserve">  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</si>
  <si>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958 0702 01 2 12 92340 000</t>
  </si>
  <si>
    <t>958 0702 01 2 12 92340 600</t>
  </si>
  <si>
    <t>958 0702 01 2 12 92340 610</t>
  </si>
  <si>
    <t>958 0702 01 2 12 92340 612</t>
  </si>
  <si>
    <t xml:space="preserve">  Расходы на проведение ремонтных работ общеобразовательных учреждений</t>
  </si>
  <si>
    <t>958 0702 01 2 12 S2340 000</t>
  </si>
  <si>
    <t>958 0702 01 2 12 S2340 600</t>
  </si>
  <si>
    <t>958 0702 01 2 12 S2340 610</t>
  </si>
  <si>
    <t>958 0702 01 2 12 S2340 612</t>
  </si>
  <si>
    <t xml:space="preserve">  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</si>
  <si>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958 0702 01 2 14 93150 000</t>
  </si>
  <si>
    <t>958 0702 01 2 14 93150 600</t>
  </si>
  <si>
    <t>958 0702 01 2 14 93150 610</t>
  </si>
  <si>
    <t>958 0702 01 2 14 93150 612</t>
  </si>
  <si>
    <t xml:space="preserve">  Мероприятия по созданию в общеобразовательных организациях условий для занятий физической культурой и спортом</t>
  </si>
  <si>
    <t>958 0702 01 2 E2 L0970 000</t>
  </si>
  <si>
    <t>958 0702 01 2 E2 L0970 600</t>
  </si>
  <si>
    <t>958 0702 01 2 E2 L0970 610</t>
  </si>
  <si>
    <t>958 0702 01 2 E2 L0970 612</t>
  </si>
  <si>
    <t xml:space="preserve">  Расходы на обеспечение деятельности (оказание услуг, выполнение работ) муниципальных учреждений дополнительного образования детей</t>
  </si>
  <si>
    <t>958 0703 01 3 11 70040 000</t>
  </si>
  <si>
    <t>958 0703 01 3 11 70040 600</t>
  </si>
  <si>
    <t>958 0703 01 3 11 70040 610</t>
  </si>
  <si>
    <t>958 0703 01 3 11 70040 611</t>
  </si>
  <si>
    <t>958 0703 01 3 12 20040 000</t>
  </si>
  <si>
    <t>958 0703 01 3 12 20040 600</t>
  </si>
  <si>
    <t>958 0703 01 3 12 20040 610</t>
  </si>
  <si>
    <t>958 0703 01 3 12 20040 612</t>
  </si>
  <si>
    <t>958 0703 01 3 12 20400 000</t>
  </si>
  <si>
    <t>958 0703 01 3 12 20400 600</t>
  </si>
  <si>
    <t>958 0703 01 3 12 20400 610</t>
  </si>
  <si>
    <t>958 0703 01 3 12 20400 612</t>
  </si>
  <si>
    <t xml:space="preserve">  Программно-техническое обслуживание сети интернет</t>
  </si>
  <si>
    <t>958 0703 01 3 12 20500 000</t>
  </si>
  <si>
    <t>958 0703 01 3 12 20500 600</t>
  </si>
  <si>
    <t>958 0703 01 3 12 20500 610</t>
  </si>
  <si>
    <t>958 0703 01 3 12 20500 612</t>
  </si>
  <si>
    <t>958 0703 01 3 12 70060 000</t>
  </si>
  <si>
    <t>958 0703 01 3 12 70060 600</t>
  </si>
  <si>
    <t>958 0703 01 3 12 70060 610</t>
  </si>
  <si>
    <t>958 0703 01 3 12 70060 612</t>
  </si>
  <si>
    <t>958 0703 01 3 13 70040 000</t>
  </si>
  <si>
    <t>958 0703 01 3 13 70040 600</t>
  </si>
  <si>
    <t>958 0703 01 3 13 70040 610</t>
  </si>
  <si>
    <t xml:space="preserve">  Гранты в форме субсидии бюджетным учреждениям</t>
  </si>
  <si>
    <t>958 0703 01 3 13 70040 613</t>
  </si>
  <si>
    <t xml:space="preserve">  Мероприятия по профилактике правонарушений и борьбе с преступностью</t>
  </si>
  <si>
    <t>958 0707 01 2 12 20050 000</t>
  </si>
  <si>
    <t>958 0707 01 2 12 20050 200</t>
  </si>
  <si>
    <t>958 0707 01 2 12 20050 240</t>
  </si>
  <si>
    <t>958 0707 01 2 12 20050 244</t>
  </si>
  <si>
    <t xml:space="preserve">  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</si>
  <si>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958 0707 01 2 14 93080 000</t>
  </si>
  <si>
    <t>958 0707 01 2 14 93080 300</t>
  </si>
  <si>
    <t>958 0707 01 2 14 93080 320</t>
  </si>
  <si>
    <t>958 0707 01 2 14 93080 321</t>
  </si>
  <si>
    <t>958 0707 01 2 14 93080 600</t>
  </si>
  <si>
    <t>958 0707 01 2 14 93080 610</t>
  </si>
  <si>
    <t>958 0707 01 2 14 93080 612</t>
  </si>
  <si>
    <t xml:space="preserve">  Проведение мероприятий для детей и молодёжи</t>
  </si>
  <si>
    <t>958 0707 01 9 12 20160 000</t>
  </si>
  <si>
    <t>958 0707 01 9 12 20160 200</t>
  </si>
  <si>
    <t>958 0707 01 9 12 20160 240</t>
  </si>
  <si>
    <t>958 0707 01 9 12 20160 244</t>
  </si>
  <si>
    <t xml:space="preserve">  Руководство и управление в сфере установленных функций органов местного самоуправления</t>
  </si>
  <si>
    <t>958 0709 01 9 11 10031 000</t>
  </si>
  <si>
    <t>958 0709 01 9 11 10031 100</t>
  </si>
  <si>
    <t>958 0709 01 9 11 10031 120</t>
  </si>
  <si>
    <t>958 0709 01 9 11 10031 121</t>
  </si>
  <si>
    <t>958 0709 01 9 11 10031 129</t>
  </si>
  <si>
    <t>958 0709 01 9 11 10031 200</t>
  </si>
  <si>
    <t>958 0709 01 9 11 10031 240</t>
  </si>
  <si>
    <t>958 0709 01 9 11 10031 244</t>
  </si>
  <si>
    <t>958 0709 01 9 11 10031 800</t>
  </si>
  <si>
    <t>958 0709 01 9 11 10031 850</t>
  </si>
  <si>
    <t>958 0709 01 9 11 10031 851</t>
  </si>
  <si>
    <t>958 0709 01 9 11 70010 000</t>
  </si>
  <si>
    <t>958 0709 01 9 11 70010 100</t>
  </si>
  <si>
    <t>958 0709 01 9 11 70010 110</t>
  </si>
  <si>
    <t>958 0709 01 9 11 70010 111</t>
  </si>
  <si>
    <t>958 0709 01 9 11 70010 112</t>
  </si>
  <si>
    <t>958 0709 01 9 11 70010 119</t>
  </si>
  <si>
    <t>958 0709 01 9 11 70010 200</t>
  </si>
  <si>
    <t>958 0709 01 9 11 70010 240</t>
  </si>
  <si>
    <t>958 0709 01 9 11 70010 244</t>
  </si>
  <si>
    <t>958 0709 01 9 11 70010 247</t>
  </si>
  <si>
    <t>958 0709 01 9 11 70010 800</t>
  </si>
  <si>
    <t>958 0709 01 9 11 70010 850</t>
  </si>
  <si>
    <t>958 0709 01 9 11 70010 851</t>
  </si>
  <si>
    <t>958 0709 01 9 11 70010 852</t>
  </si>
  <si>
    <t xml:space="preserve">  Расходы на обеспечение деятельности (оказание услуг, выполнение работ) муниципальных автономных учреждений</t>
  </si>
  <si>
    <t>958 0709 01 9 11 70070 000</t>
  </si>
  <si>
    <t>958 0709 01 9 11 70070 600</t>
  </si>
  <si>
    <t>958 0709 01 9 11 70070 620</t>
  </si>
  <si>
    <t>958 0709 01 9 11 70070 621</t>
  </si>
  <si>
    <t xml:space="preserve">  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</si>
  <si>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958 1003 01 9 E1 93140 000</t>
  </si>
  <si>
    <t>958 1003 01 9 E1 93140 300</t>
  </si>
  <si>
    <t>958 1003 01 9 E1 93140 320</t>
  </si>
  <si>
    <t>958 1003 01 9 E1 93140 321</t>
  </si>
  <si>
    <t xml:space="preserve">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</si>
  <si>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958 1004 01 1 13 93090 000</t>
  </si>
  <si>
    <t>958 1004 01 1 13 93090 200</t>
  </si>
  <si>
    <t>958 1004 01 1 13 93090 240</t>
  </si>
  <si>
    <t>958 1004 01 1 13 93090 244</t>
  </si>
  <si>
    <t>958 1004 01 1 13 93090 300</t>
  </si>
  <si>
    <t>958 1004 01 1 13 93090 320</t>
  </si>
  <si>
    <t>958 1004 01 1 13 93090 321</t>
  </si>
  <si>
    <t xml:space="preserve">  Мероприятия, направленные на оснащение объектов спортивной инфраструктуры спортивно-технологическим оборудованием</t>
  </si>
  <si>
    <t>958 1102 04 9 P5 L2280 000</t>
  </si>
  <si>
    <t>958 1102 04 9 P5 L2280 600</t>
  </si>
  <si>
    <t>958 1102 04 9 P5 L2280 610</t>
  </si>
  <si>
    <t>958 1102 04 9 P5 L2280 612</t>
  </si>
  <si>
    <t>959 0106 99 0 99 10031 000</t>
  </si>
  <si>
    <t>959 0106 99 0 99 10031 100</t>
  </si>
  <si>
    <t>959 0106 99 0 99 10031 120</t>
  </si>
  <si>
    <t>959 0106 99 0 99 10031 121</t>
  </si>
  <si>
    <t>959 0106 99 0 99 10031 129</t>
  </si>
  <si>
    <t>959 0106 99 0 99 10031 200</t>
  </si>
  <si>
    <t>959 0106 99 0 99 10031 240</t>
  </si>
  <si>
    <t>959 0106 99 0 99 10031 244</t>
  </si>
  <si>
    <t>959 0106 99 0 99 10050 000</t>
  </si>
  <si>
    <t>959 0106 99 0 99 10050 100</t>
  </si>
  <si>
    <t>959 0106 99 0 99 10050 120</t>
  </si>
  <si>
    <t>959 0106 99 0 99 10050 121</t>
  </si>
  <si>
    <t>959 0106 99 0 99 10050 129</t>
  </si>
  <si>
    <t>Результат исполнения бюджета (дефицит / профицит)</t>
  </si>
  <si>
    <t>450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</si>
  <si>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</si>
  <si>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</si>
  <si>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</si>
  <si>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</si>
  <si>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</si>
  <si>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</si>
  <si>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</si>
  <si>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</si>
  <si>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</si>
  <si>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</si>
  <si>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</si>
  <si>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</si>
  <si>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</si>
  <si>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</si>
  <si>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955 01 05 02 00 00 0000 500</t>
  </si>
  <si>
    <t xml:space="preserve">  Увеличение прочих остатков денежных средств бюджетов</t>
  </si>
  <si>
    <t>955 01 05 02 01 00 0000 510</t>
  </si>
  <si>
    <t xml:space="preserve">  Увеличение прочих остатков денежных средств бюджетов муниципальных округов</t>
  </si>
  <si>
    <t>955 01 05 02 01 14 0000 510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</si>
  <si>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</si>
  <si>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</si>
  <si>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</si>
  <si>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</si>
  <si>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955 01 05 02 00 00 0000 600</t>
  </si>
  <si>
    <t xml:space="preserve">  Уменьшение прочих остатков денежных средств бюджетов</t>
  </si>
  <si>
    <t>955 01 05 02 01 00 0000 610</t>
  </si>
  <si>
    <t xml:space="preserve">  Уменьшение прочих остатков денежных средств бюджетов муниципальных округов</t>
  </si>
  <si>
    <t>955 01 05 02 01 14 0000 610</t>
  </si>
  <si>
    <t>Руководитель</t>
  </si>
  <si>
    <t>(подпись)</t>
  </si>
  <si>
    <t>(расшифровка подписи)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</si>
  <si>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</si>
  <si>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</si>
  <si>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</si>
  <si>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</si>
  <si>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</si>
  <si>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Вед.</t>
  </si>
  <si>
    <t>Разд.</t>
  </si>
  <si>
    <t>Ц.ст.</t>
  </si>
  <si>
    <t>Расх.</t>
  </si>
  <si>
    <t>0000</t>
  </si>
  <si>
    <t>0000000000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</si>
  <si>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</si>
  <si>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</si>
  <si>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</si>
  <si>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</si>
  <si>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</si>
  <si>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направления деятельности органов местного самоуправления</t>
  </si>
  <si>
    <t>9900000000</t>
  </si>
  <si>
    <t>9909910031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</si>
  <si>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</si>
  <si>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</si>
  <si>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</si>
  <si>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</si>
  <si>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</si>
  <si>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</si>
  <si>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</si>
  <si>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</si>
  <si>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</si>
  <si>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</si>
  <si>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</si>
  <si>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</si>
  <si>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0600000000</t>
  </si>
  <si>
    <t>0696100000</t>
  </si>
  <si>
    <t>Диспансеризация муниципальных служащих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</si>
  <si>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</si>
  <si>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</si>
  <si>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</si>
  <si>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</si>
  <si>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Мероприятия по информационно-техническому сопровождению коммуникационного оборудования и программных продуктов</t>
  </si>
  <si>
    <t>1196212070</t>
  </si>
  <si>
    <t>Администрация Ханкайского муниципального округа Приморского края</t>
  </si>
  <si>
    <t>956</t>
  </si>
  <si>
    <t>Функционирование высшего должностного лица субъекта Российской Федерации и муниципального образования</t>
  </si>
  <si>
    <t>0102</t>
  </si>
  <si>
    <t>9909910011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</si>
  <si>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</si>
  <si>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</si>
  <si>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0105</t>
  </si>
  <si>
    <t>Финансовое обеспечение переданных полномочий</t>
  </si>
  <si>
    <t>9919951200</t>
  </si>
  <si>
    <t>Контрольный орган Администрации Ханкайского муниципального округа</t>
  </si>
  <si>
    <t>9909910101</t>
  </si>
  <si>
    <t>Резервные фонды</t>
  </si>
  <si>
    <t>0111</t>
  </si>
  <si>
    <t>9909900011</t>
  </si>
  <si>
    <t>Резервные средства</t>
  </si>
  <si>
    <t>870</t>
  </si>
  <si>
    <t>Повышение квалификации муниципальных служащих</t>
  </si>
  <si>
    <t>0696113020</t>
  </si>
  <si>
    <t>0696400000</t>
  </si>
  <si>
    <t>Расходы на обеспечение деятельности (оказание услуг, выполнение работ) муниципальных учреждений</t>
  </si>
  <si>
    <t>0696470010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</si>
  <si>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</si>
  <si>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</si>
  <si>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</si>
  <si>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</si>
  <si>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</si>
  <si>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</si>
  <si>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0696500000</t>
  </si>
  <si>
    <t>Расходы на содержание и приобретение имущества для нужд Администрации округа</t>
  </si>
  <si>
    <t>0696570300</t>
  </si>
  <si>
    <t>0696570400</t>
  </si>
  <si>
    <t>0800000000</t>
  </si>
  <si>
    <t>0898100000</t>
  </si>
  <si>
    <t>Обеспечение благоприятных условий для социальной интеграции инвалидов</t>
  </si>
  <si>
    <t>0898120200</t>
  </si>
  <si>
    <t>1196212080</t>
  </si>
  <si>
    <t>Муниципальная программа "Управление муниципальным имуществом в Ханкайском муниципальном районе" на 2020-2024 годы</t>
  </si>
  <si>
    <t>1500000000</t>
  </si>
  <si>
    <t>1596300000</t>
  </si>
  <si>
    <t>1596360010</t>
  </si>
  <si>
    <t>Расходы, направленные на возмещение материального ущерба и судебных издержек</t>
  </si>
  <si>
    <t>9909930110</t>
  </si>
  <si>
    <t>830</t>
  </si>
  <si>
    <t>Расходы направленные на ликвидацию муниципальных учреждений</t>
  </si>
  <si>
    <t>9909930200</t>
  </si>
  <si>
    <t>Мероприятия, проводимые Администрацией Ханкайского муниципального округа</t>
  </si>
  <si>
    <t>9909970101</t>
  </si>
  <si>
    <t>Субвенции на проведение Всероссийской переписи населения</t>
  </si>
  <si>
    <t>9919954690</t>
  </si>
  <si>
    <t>9919959300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</si>
  <si>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</si>
  <si>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9919993180</t>
  </si>
  <si>
    <t>Единая субвенция местным бюджетам из краевого бюджета</t>
  </si>
  <si>
    <t>9919993000</t>
  </si>
  <si>
    <t>9919993100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</si>
  <si>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</si>
  <si>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</si>
  <si>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99199М0820</t>
  </si>
  <si>
    <t>0200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</si>
  <si>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</si>
  <si>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</si>
  <si>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</si>
  <si>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9909941180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</si>
  <si>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</si>
  <si>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</si>
  <si>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</si>
  <si>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</si>
  <si>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</si>
  <si>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9909920060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</si>
  <si>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</si>
  <si>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</si>
  <si>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</si>
  <si>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9909920400</t>
  </si>
  <si>
    <t>НАЦИОНАЛЬНАЯ ЭКОНОМИКА</t>
  </si>
  <si>
    <t>0400</t>
  </si>
  <si>
    <t>Сельское хозяйство и рыболовство</t>
  </si>
  <si>
    <t>0405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</si>
  <si>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</si>
  <si>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9919993040</t>
  </si>
  <si>
    <t>Транспорт</t>
  </si>
  <si>
    <t>0408</t>
  </si>
  <si>
    <t>9919993130</t>
  </si>
  <si>
    <t>Дорожное хозяйство (дорожные фонды)</t>
  </si>
  <si>
    <t>0409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</si>
  <si>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</si>
  <si>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</si>
  <si>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1297300000</t>
  </si>
  <si>
    <t>1297342400</t>
  </si>
  <si>
    <t>1297392390</t>
  </si>
  <si>
    <t>Расходы по софинансированию на капитальный ремонт и ремонт автомобильных дорог общего пользования населенных пунктов</t>
  </si>
  <si>
    <t>12973S2390</t>
  </si>
  <si>
    <t>Другие вопросы в области национальной экономики</t>
  </si>
  <si>
    <t>0412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</si>
  <si>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</si>
  <si>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9909930100</t>
  </si>
  <si>
    <t>0900000000</t>
  </si>
  <si>
    <t>0999100000</t>
  </si>
  <si>
    <t>0999119180</t>
  </si>
  <si>
    <t>810</t>
  </si>
  <si>
    <t>1400000000</t>
  </si>
  <si>
    <t>1495300000</t>
  </si>
  <si>
    <t>1495314010</t>
  </si>
  <si>
    <t>1495400000</t>
  </si>
  <si>
    <t>Мероприятия в области землеустроительной деятельности</t>
  </si>
  <si>
    <t>1495414020</t>
  </si>
  <si>
    <t>ЖИЛИЩНО-КОММУНАЛЬНОЕ ХОЗЯЙСТВО</t>
  </si>
  <si>
    <t>0500</t>
  </si>
  <si>
    <t>0501</t>
  </si>
  <si>
    <t>1596360020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</si>
  <si>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</si>
  <si>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Коммунальное хозяйство</t>
  </si>
  <si>
    <t>0502</t>
  </si>
  <si>
    <t>0700000000</t>
  </si>
  <si>
    <t>0797200000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</si>
  <si>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</si>
  <si>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0797241200</t>
  </si>
  <si>
    <t>400</t>
  </si>
  <si>
    <t>Бюджетные инвестиции</t>
  </si>
  <si>
    <t>410</t>
  </si>
  <si>
    <t>Возмещение части затрат и (или) недополученных доходов юридическим лицам, предоставляющим услуги по водоснабжению</t>
  </si>
  <si>
    <t>0797241500</t>
  </si>
  <si>
    <t>Субсидии муниципальным унитарным предприятиям на финансовое обеспечение затрат по капитальному ремонту</t>
  </si>
  <si>
    <t>0797241600</t>
  </si>
  <si>
    <t>0797292360</t>
  </si>
  <si>
    <t>Расходы на реализацию проектов инициативного бюджетирования по направлению "Твой проект"</t>
  </si>
  <si>
    <t>07972S2360</t>
  </si>
  <si>
    <t>Федеральный проект "Чистая вода"</t>
  </si>
  <si>
    <t>079F500000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</si>
  <si>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</si>
  <si>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079F552430</t>
  </si>
  <si>
    <t>Благоустройство</t>
  </si>
  <si>
    <t>0503</t>
  </si>
  <si>
    <t>0797400000</t>
  </si>
  <si>
    <t>Мероприятия по обустройству контейнерных площадок</t>
  </si>
  <si>
    <t>0797440010</t>
  </si>
  <si>
    <t>0797443300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</si>
  <si>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</si>
  <si>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</si>
  <si>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</si>
  <si>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</si>
  <si>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</si>
  <si>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</si>
  <si>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</si>
  <si>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</si>
  <si>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</si>
  <si>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>1900000000</t>
  </si>
  <si>
    <t>Федеральный проект "Формирование комфортной городской среды"</t>
  </si>
  <si>
    <t>191F200000</t>
  </si>
  <si>
    <t>191F255550</t>
  </si>
  <si>
    <t>Благоустройство территорий, детских и спортивных площадок на территории Ханкайского муниципального округа</t>
  </si>
  <si>
    <t>191F244100</t>
  </si>
  <si>
    <t>Основное мероприятие: "Благоустройство территорий, детских и спортивных площадок"</t>
  </si>
  <si>
    <t>1925900000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</si>
  <si>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</si>
  <si>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1925992610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</si>
  <si>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</si>
  <si>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</si>
  <si>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1925944100</t>
  </si>
  <si>
    <t>Другие вопросы в области жилищно-коммунального хозяйства</t>
  </si>
  <si>
    <t>0505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</si>
  <si>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</si>
  <si>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Субсидии бюджетам муниципальных образований Приморского края на обеспечение граждан твердым топливом</t>
  </si>
  <si>
    <t>0797292620</t>
  </si>
  <si>
    <t>Расходы на софинансирование по обеспечению граждан твердым топливом (дровами) за счет средств местного бюджета</t>
  </si>
  <si>
    <t>07972S2620</t>
  </si>
  <si>
    <t>ОХРАНА ОКРУЖАЮЩЕЙ СРЕДЫ</t>
  </si>
  <si>
    <t>0600</t>
  </si>
  <si>
    <t>Другие вопросы в области охраны окружающей среды</t>
  </si>
  <si>
    <t>0605</t>
  </si>
  <si>
    <t>0300000000</t>
  </si>
  <si>
    <t>0393100000</t>
  </si>
  <si>
    <t>Оборудование и содержание площадок временного хранения ТБО</t>
  </si>
  <si>
    <t>0393140040</t>
  </si>
  <si>
    <t>0393300000</t>
  </si>
  <si>
    <t>Мероприятия в области охраны окружающей среды</t>
  </si>
  <si>
    <t>0393340060</t>
  </si>
  <si>
    <t>1300000000</t>
  </si>
  <si>
    <t>1393200000</t>
  </si>
  <si>
    <t>1393220030</t>
  </si>
  <si>
    <t>ОБРАЗОВАНИЕ</t>
  </si>
  <si>
    <t>0700</t>
  </si>
  <si>
    <t>Дополнительное образование детей</t>
  </si>
  <si>
    <t>0703</t>
  </si>
  <si>
    <t>0200000000</t>
  </si>
  <si>
    <t>0292200000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</si>
  <si>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</si>
  <si>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</si>
  <si>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</si>
  <si>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</si>
  <si>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</si>
  <si>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</si>
  <si>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0292300000</t>
  </si>
  <si>
    <t>КУЛЬТУРА, КИНЕМАТОГРАФИЯ</t>
  </si>
  <si>
    <t>0800</t>
  </si>
  <si>
    <t>Культура</t>
  </si>
  <si>
    <t>0801</t>
  </si>
  <si>
    <t>0292100000</t>
  </si>
  <si>
    <t>Расходы на обеспечение деятельности (оказание услуг, выполнение работ) муниципальных бюджетных учреждений</t>
  </si>
  <si>
    <t>0292170080</t>
  </si>
  <si>
    <t>Основное мероприятие: "Обеспечение деятельности учреждений культуры"</t>
  </si>
  <si>
    <t>0292400000</t>
  </si>
  <si>
    <t>0292470080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</si>
  <si>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</si>
  <si>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0292192540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</si>
  <si>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</si>
  <si>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</si>
  <si>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0292320080</t>
  </si>
  <si>
    <t>630</t>
  </si>
  <si>
    <t>0804</t>
  </si>
  <si>
    <t>02923S2050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</si>
  <si>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</si>
  <si>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</si>
  <si>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</si>
  <si>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</si>
  <si>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</si>
  <si>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9909910060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</si>
  <si>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</si>
  <si>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</si>
  <si>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</si>
  <si>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</si>
  <si>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Муниципальная программа "Социальное развитие села Ханкайского муниципального района" на 2020-2024 годы</t>
  </si>
  <si>
    <t>0500000000</t>
  </si>
  <si>
    <t>0595100000</t>
  </si>
  <si>
    <t>Мероприятия по софинансированию расходов на приобретение жилья в сельской местности</t>
  </si>
  <si>
    <t>0595120130</t>
  </si>
  <si>
    <t>1000000000</t>
  </si>
  <si>
    <t>1095800000</t>
  </si>
  <si>
    <t>Мероприятия по софинансированию расходов на приобретение жилья молодыми семьями</t>
  </si>
  <si>
    <t>10958L4970</t>
  </si>
  <si>
    <t>Иные выплаты населению</t>
  </si>
  <si>
    <t>360</t>
  </si>
  <si>
    <t>Охрана семьи и детства</t>
  </si>
  <si>
    <t>1004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</si>
  <si>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</si>
  <si>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</si>
  <si>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</si>
  <si>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</si>
  <si>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ФИЗИЧЕСКАЯ КУЛЬТУРА И СПОРТ</t>
  </si>
  <si>
    <t>1100</t>
  </si>
  <si>
    <t>Массовый спорт</t>
  </si>
  <si>
    <t>1102</t>
  </si>
  <si>
    <t>0400000000</t>
  </si>
  <si>
    <t>0494100000</t>
  </si>
  <si>
    <t>Организация, проведение и участие в спортивных мероприятиях</t>
  </si>
  <si>
    <t>0494120170</t>
  </si>
  <si>
    <t>049P500000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</si>
  <si>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</si>
  <si>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</si>
  <si>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</si>
  <si>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</si>
  <si>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</si>
  <si>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</si>
  <si>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СРЕДСТВА МАССОВОЙ ИНФОРМАЦИИ</t>
  </si>
  <si>
    <t>1200</t>
  </si>
  <si>
    <t>Периодическая печать и издательства</t>
  </si>
  <si>
    <t>1202</t>
  </si>
  <si>
    <t>Субсидии автономным учреждениям</t>
  </si>
  <si>
    <t>620</t>
  </si>
  <si>
    <t>Дума Ханкайского муниципального округа Приморского края</t>
  </si>
  <si>
    <t>957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</si>
  <si>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</si>
  <si>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</si>
  <si>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9909910021</t>
  </si>
  <si>
    <t>Депутаты Думы Ханкайского муниципального округа</t>
  </si>
  <si>
    <t>9909910041</t>
  </si>
  <si>
    <t>9909910050</t>
  </si>
  <si>
    <t>Мероприятия, проводимые Думой Ханкайского муниципального округа</t>
  </si>
  <si>
    <t>9909970201</t>
  </si>
  <si>
    <t>Управление образования Администрации Ханкайского муниципального округа Приморского края</t>
  </si>
  <si>
    <t>958</t>
  </si>
  <si>
    <t>Дошкольное образование</t>
  </si>
  <si>
    <t>0701</t>
  </si>
  <si>
    <t>0100000000</t>
  </si>
  <si>
    <t>0111100000</t>
  </si>
  <si>
    <t>0111170020</t>
  </si>
  <si>
    <t>0111193070</t>
  </si>
  <si>
    <t>0111200000</t>
  </si>
  <si>
    <t>Обеспечение беспрепятственного доступа инвалидов к объектам социальной инфраструктуры</t>
  </si>
  <si>
    <t>0111220020</t>
  </si>
  <si>
    <t>Мероприятия по профилактике терроризма и экстремизма</t>
  </si>
  <si>
    <t>0111220040</t>
  </si>
  <si>
    <t>Мероприятия по пожарной безопасности</t>
  </si>
  <si>
    <t>0111220400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</si>
  <si>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</si>
  <si>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</si>
  <si>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Расходы на обустройство прилегающей территории образовательных учреждений</t>
  </si>
  <si>
    <t>0111270090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</si>
  <si>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</si>
  <si>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</si>
  <si>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01112S2010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</si>
  <si>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</si>
  <si>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</si>
  <si>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Общее образование</t>
  </si>
  <si>
    <t>0702</t>
  </si>
  <si>
    <t>0121100000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</si>
  <si>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</si>
  <si>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</si>
  <si>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Расходы на обеспечение деятельности (оказание услуг, выполнение работ) муниципальных общеобразовательных учреждений</t>
  </si>
  <si>
    <t>0121170030</t>
  </si>
  <si>
    <t>0121193060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</si>
  <si>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</si>
  <si>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</si>
  <si>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0121200000</t>
  </si>
  <si>
    <t>0121220040</t>
  </si>
  <si>
    <t>0121220400</t>
  </si>
  <si>
    <t>0121270060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</si>
  <si>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</si>
  <si>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</si>
  <si>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Расходы на проведение ремонтных работ общеобразовательных учреждений</t>
  </si>
  <si>
    <t>01212S2340</t>
  </si>
  <si>
    <t>0121400000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</si>
  <si>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</si>
  <si>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</si>
  <si>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Федеральный проект "Успех каждого ребенка"</t>
  </si>
  <si>
    <t>012E200000</t>
  </si>
  <si>
    <t>Мероприятия по созданию в общеобразовательных организациях условий для занятий физической культурой и спортом</t>
  </si>
  <si>
    <t>012E2L0970</t>
  </si>
  <si>
    <t>0131100000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</si>
  <si>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</si>
  <si>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0131170040</t>
  </si>
  <si>
    <t>0131300000</t>
  </si>
  <si>
    <t>0131370040</t>
  </si>
  <si>
    <t>0131200000</t>
  </si>
  <si>
    <t>0131220040</t>
  </si>
  <si>
    <t>0131220400</t>
  </si>
  <si>
    <t>Программно-техническое обслуживание сети интернет</t>
  </si>
  <si>
    <t>0131220500</t>
  </si>
  <si>
    <t>Мероприятия, направленные на оснащение объектов спортивной инфраструктуры спортивно-технологическим оборудованием</t>
  </si>
  <si>
    <t>0131270060</t>
  </si>
  <si>
    <t>0707</t>
  </si>
  <si>
    <t>0121220050</t>
  </si>
  <si>
    <t>0121493080</t>
  </si>
  <si>
    <t>0191200000</t>
  </si>
  <si>
    <t>0191220160</t>
  </si>
  <si>
    <t>Другие вопросы в области образования</t>
  </si>
  <si>
    <t>0709</t>
  </si>
  <si>
    <t>0191100000</t>
  </si>
  <si>
    <t>0191110031</t>
  </si>
  <si>
    <t>0191170010</t>
  </si>
  <si>
    <t>Расходы на обеспечение деятельности (оказание услуг, выполнение работ) муниципальных автономных учреждений</t>
  </si>
  <si>
    <t>0191170070</t>
  </si>
  <si>
    <t>Федеральный проект "Современная школа"</t>
  </si>
  <si>
    <t>019E100000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</si>
  <si>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</si>
  <si>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019E193140</t>
  </si>
  <si>
    <t>0111300000</t>
  </si>
  <si>
    <t>0111393090</t>
  </si>
  <si>
    <t>049P5L2280</t>
  </si>
  <si>
    <t>Контрольно-счетная палата Ханкайского муниципального округа</t>
  </si>
  <si>
    <t>959</t>
  </si>
  <si>
    <t>НЕПРОГРАММНЫЕ РАСХОДЫ</t>
  </si>
  <si>
    <t>Мероприятия по профилактике правонарушений</t>
  </si>
  <si>
    <t>Приложение 6</t>
  </si>
  <si>
    <t>Федеральный проект "Спорт - норма жизни"</t>
  </si>
  <si>
    <t>Муниципальная программа "Обеспечение жильем молодых семей Ханкайского муниципального района" на 2020-2024 годы</t>
  </si>
  <si>
    <t xml:space="preserve">        ОТЧЕТ ОБ ИСПОЛНЕНИИ БЮДЖЕТА</t>
  </si>
  <si>
    <t>Ханкайского муниципального округа</t>
  </si>
  <si>
    <t>Уточненный бюджет 2021 года</t>
  </si>
  <si>
    <t>Исполнено за 2021 год</t>
  </si>
  <si>
    <t>Приложение 3</t>
  </si>
  <si>
    <t>Единица измерения: руб.</t>
  </si>
  <si>
    <t>Наименование показателя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</si>
  <si>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</si>
  <si>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местного самоуправления Ханкайского муниципального округа</t>
  </si>
  <si>
    <t xml:space="preserve"> Закупка товаров, работ и услуг для обеспечения государственных (муниципальных) нужд</t>
  </si>
  <si>
    <t xml:space="preserve"> Иные бюджетные ассигнования</t>
  </si>
  <si>
    <t xml:space="preserve"> Другие общегосударственные вопросы</t>
  </si>
  <si>
    <t>Муниципальная программа "Развитие муниципальной службы в Администрации Ханкайского муниципального района" на 2020-2024 годы</t>
  </si>
  <si>
    <t>Основное мероприятие: "Совершенствование деятельности муниципальной службы в Ханкайском муниципальном районе" 6.1</t>
  </si>
  <si>
    <t>Закупка товаров, работ и услуг для обеспечения государственных (муниципальных) нужд</t>
  </si>
  <si>
    <t>Муниципальная программа "Развитие информационного общества на территории Ханкайского муниципального района" на 2020-2024 годы</t>
  </si>
  <si>
    <t xml:space="preserve"> Глава Ханкайского муниципального округа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</si>
  <si>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</si>
  <si>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</si>
  <si>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9919900000</t>
  </si>
  <si>
    <t>Субвенции для финансового обеспечения переданных исполнительно-распорядительным органам муниципальных образований ПК государственных полномочий по составлению (изменению) списков кандидатов в присяжные заседатели федеральных судов общей юрисдикции</t>
  </si>
  <si>
    <t>Резервный фонд Администрации Ханкайского муниципального округа</t>
  </si>
  <si>
    <t xml:space="preserve"> Резервные средства</t>
  </si>
  <si>
    <t>Основное мероприятие: "Обеспечение деятельности муниципальных учреждений" 6.4</t>
  </si>
  <si>
    <t>Основное мероприятие:"Прочие расходы" 6.5</t>
  </si>
  <si>
    <t>Расходы на содержание территориальных отделов Администрации муниципального округа</t>
  </si>
  <si>
    <t>Муниципальная программа "Доступная среда" на 2020-2024 годы</t>
  </si>
  <si>
    <t>Основное мероприятие: "Доступная среда" 8.1</t>
  </si>
  <si>
    <t>Информационное освещение деятельности органов местного самоуправления</t>
  </si>
  <si>
    <t>Основное мероприятие: "Повышение эффективности управления муниципальным имуществом" 6.3</t>
  </si>
  <si>
    <t>Содержание и обслуживание муниципальной казны, оценка недвижимости, признание прав и регулирование отношений по муниципальной собственности</t>
  </si>
  <si>
    <t>Исполнение судебных актов</t>
  </si>
  <si>
    <t xml:space="preserve"> Иные закупки товаров, работ и услуг для обеспечения государственных (муниципальных) нужд</t>
  </si>
  <si>
    <t>Субвенции на осуществление полномочий по государственной регистрации актов гражданского состояния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</si>
  <si>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</si>
  <si>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НАЦИОНАЛЬНАЯ ОБОРОНА</t>
  </si>
  <si>
    <t>Мобилизационная и вневойсковая подготовка</t>
  </si>
  <si>
    <t>9909900000</t>
  </si>
  <si>
    <t>Расходы на осуществление первичного воинского учета на территориях, где отсутствуют военные комиссариаты за счет местного бюджета</t>
  </si>
  <si>
    <t>Субвенции бюджетам муниципальных образований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</si>
  <si>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 Основное мероприятие: "Мероприятия по поддержке и развитию дорожной отрасли" 7.3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</si>
  <si>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</si>
  <si>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</si>
  <si>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Муниципальная программа "Развитие малого и среднего предпринимательства в Ханкайском муниципальном районе" на 2020-2024 годы</t>
  </si>
  <si>
    <t xml:space="preserve"> Основное мероприятие: "Субсидии на оказание поддержки малого и среднего предпринимательства" 9.1</t>
  </si>
  <si>
    <t>Гранты в форме субсидий субъектам малого и среднего предпринимательства. включенным в реестр социальных предпринимателей. на финансовое обеспечение расходов. связанных с реализацией проекта в сфере социального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</si>
  <si>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</si>
  <si>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"Развитие градостроительной и землестроительной деятельности на территории Ханкайского муниципального района" на 2020-2024 годы</t>
  </si>
  <si>
    <t>Основное мероприятие: "Организация деятельности в области градостроения" 5.3</t>
  </si>
  <si>
    <t>Мероприятия в области градостроительстельной деятельности</t>
  </si>
  <si>
    <t>Основное мероприятие: "Организация деятельности в области землепользования" 5.4</t>
  </si>
  <si>
    <t xml:space="preserve"> Жилищное хозяйство</t>
  </si>
  <si>
    <t>Содержание и облуживание муниципального жилого фонда</t>
  </si>
  <si>
    <t>Основное мероприятие: "Развитие систем энерго- тепло- газо- и водоснабжения в Ханкайском муниципальтном районе" 7.2</t>
  </si>
  <si>
    <t xml:space="preserve"> 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</si>
  <si>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государственной (муниципальной) собственности</t>
  </si>
  <si>
    <t>Субсидии из краевого бюджета на реализацию проектов инициативного бюджетирования по направлению "Твой проект"</t>
  </si>
  <si>
    <t>Основное мероприятие: "Прочие мероприятия" 7.4</t>
  </si>
  <si>
    <t>Расходы по организации ритуальных  услуг и содержания мест захоронения</t>
  </si>
  <si>
    <t>Муниципальная программа "Благоустройство, озеленение и освещение территории Ханкайского муниципального округа" на 2021 -2025 годы</t>
  </si>
  <si>
    <t>Муниципальная программа "Формирование современной городской среды" на территории Ханкайского муниципального округа" на 2021-2027 годы</t>
  </si>
  <si>
    <t xml:space="preserve"> Федеральный проект "Формирование комфортной городской среды"</t>
  </si>
  <si>
    <t>Расходы, направленные на формирование современной городской среды</t>
  </si>
  <si>
    <t>Муниципальная программа «Охрана окружающей среды Ханкайского муниципального района» на 2020-2024 годы</t>
  </si>
  <si>
    <t>Основное мероприятие: «Развитие системы утилизации и переработки бытовых отходов на территории Ханкайского муниципального района» 3.1</t>
  </si>
  <si>
    <t>Основное мероприятие: "Мероприятия в области окружающей среды" 3.3</t>
  </si>
  <si>
    <t>Муниципальная программа "Профилактика правонарушений, терроризма, экстремизма и противодействие распространению наркотиков на территории Ханкайского муниципального района" на 2020-2024 годы</t>
  </si>
  <si>
    <t>Основное мероприятие: "Мероприятие по уничтожению дикорастущей конопли" 3.2</t>
  </si>
  <si>
    <t xml:space="preserve"> Материально-техническое обеспечение мероприятия</t>
  </si>
  <si>
    <t>Муниципальная программа «Развитие культуры и туризма в Ханкайском муниципальном районе» на 2020-2024 годы</t>
  </si>
  <si>
    <t>Основное мероприятие: "Обеспечение деятельности учреждений дополнительного образования" 2.2;</t>
  </si>
  <si>
    <t xml:space="preserve">            Основное мероприятие: "Обеспечение деятельности музейно-библиотечного обслуживания" 2.1;</t>
  </si>
  <si>
    <t>Основное мероприятие: "Прочие мероприятия в области культуры" 2.3</t>
  </si>
  <si>
    <t>Организация и проведение культурных мероприятий</t>
  </si>
  <si>
    <t>Субсидии некоммерческим организациям (за исключением государственных (муниципальных) учреждений)</t>
  </si>
  <si>
    <t xml:space="preserve"> Пенсионное обеспечение</t>
  </si>
  <si>
    <t>Основное мероприятие: "Субсидирование на приобретение жилья в сельской местности" 5.1</t>
  </si>
  <si>
    <t>Основное мероприятие: "Обеспечение выплаты молодым семьям субсидий на приобретение (строительство) жилья э" 5.8</t>
  </si>
  <si>
    <t xml:space="preserve"> Резервный фонд Администрации Ханкайского муниципального округа</t>
  </si>
  <si>
    <t>Муниципальная программа "Развитие физической культуры и спорта в Ханкайском муниципальном районе" на 2020-2024 годы</t>
  </si>
  <si>
    <t>Основное мероприятие: "Содействие развития физической культуры и спорта в Ханкайском муниципальном районе" 4.1</t>
  </si>
  <si>
    <t>Председатель Думы Ханкайского муниципального округа</t>
  </si>
  <si>
    <t>Руководитель контрольно-счетной палаты</t>
  </si>
  <si>
    <t>Муниципальная программа «Развитие образования в Ханкайском муниципальном районе» на 2020-2024 годы</t>
  </si>
  <si>
    <t>Основное мероприятие: "Обеспечение воспитательного процесса в дошкольных образовательных учреждениях" 1.1</t>
  </si>
  <si>
    <t xml:space="preserve"> Расходы на обеспечение деятельности (оказание услуг, выполнение работ) муниципальных учреждений по дошкольному воспитанию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</si>
  <si>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</si>
  <si>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          Предоставление субсидий бюджетным, автономным учреждениям и иным некоммерческим организациям</t>
  </si>
  <si>
    <t>Основное меропритяие: "Мероприятия не связанные с воспитательным процессом" 0.2</t>
  </si>
  <si>
    <t xml:space="preserve"> Предоставление субсидий бюджетным, автономным учреждениям и иным некоммерческим организациям</t>
  </si>
  <si>
    <t xml:space="preserve"> 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</si>
  <si>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 xml:space="preserve"> Субсидии бюджетным учреждениям</t>
  </si>
  <si>
    <t>Основное мероприятие: "Обеспечение деятельности организаций, осуществляющих программу общего образования" 1.1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</si>
  <si>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</si>
  <si>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мероприятие: "Мероприятия не связанные с образовательным процессом" 1.2</t>
  </si>
  <si>
    <t>Основное мероприятие: "Создание условий для получения качественного общего образовани" 1.4</t>
  </si>
  <si>
    <t>Основное мероприятие: "Обеспечение деятельности учреждений дополнительного образования" 1.1</t>
  </si>
  <si>
    <t>Основное мероприятие: "Мероприятия не связанные с дополнительным образовательным процессом" 1.2</t>
  </si>
  <si>
    <t>Основное мероприятие "Обеспечение персонифицированного финансирования дополнительного образования детей</t>
  </si>
  <si>
    <t>Молодежная политика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</si>
  <si>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</si>
  <si>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Основное мероприятие: "Мероприятия для детей и молодежи" 1.2</t>
  </si>
  <si>
    <t>Проведение мероприятий для детей и молодежи</t>
  </si>
  <si>
    <t xml:space="preserve"> Основное мероприятие: "Обеспечение деятельности инфраструктуры образовательных учреждений" 1.1</t>
  </si>
  <si>
    <t xml:space="preserve"> Уплата налогов, сборов и иных платежей</t>
  </si>
  <si>
    <t xml:space="preserve"> Социальные выплаты гражданам, кроме публичных нормативных социальных выплат</t>
  </si>
  <si>
    <t>Основное мероприятие: "Меры поддержки семей, имеющих детей" 1.3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</si>
  <si>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</si>
  <si>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Муниципальная программа "Развитие физической культуры и спорта в Ханкайском муниципальном районе" на 2020-2024 годы</t>
  </si>
  <si>
    <t>Председатель контрольно-счетной палаты</t>
  </si>
  <si>
    <t>ВСЕГО РАСХОДОВ:</t>
  </si>
  <si>
    <t>Глава Ханкайского муниципального округа</t>
  </si>
  <si>
    <t xml:space="preserve"> НЕПРОГРАММНЫЕ РАСХОДЫ</t>
  </si>
  <si>
    <t>Судебная система</t>
  </si>
  <si>
    <t xml:space="preserve"> Субвенции на осуществление полномочий по государственной регистрации актов гражданского состояния</t>
  </si>
  <si>
    <t xml:space="preserve"> Расходы на выплаты персоналу казенных учреждений</t>
  </si>
  <si>
    <t xml:space="preserve">          Основное мероприятие: "Субсидии на оказание поддержки малого и среднего предпринимательства" 9.1</t>
  </si>
  <si>
    <t xml:space="preserve">            Гранты в форме субсидий субъектам малого и среднего предпринимательства. включенным в реестр социальных предпринимателей. на финансовое обеспечение расходов. связанных с реализацией проекта в сфере социального предпринимательства</t>
  </si>
  <si>
    <t xml:space="preserve">              Иные бюджетные ассигнования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</si>
  <si>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</si>
  <si>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Коммунальное хозяйство</t>
  </si>
  <si>
    <t xml:space="preserve"> Расходы на реализацию проектов инициативного бюджетирования по направлению "Твой проект"</t>
  </si>
  <si>
    <t xml:space="preserve"> Мероприятия, направленные на благоустройство территорий, детских и спортивных площадок на территории Ханкайского муниципального округа</t>
  </si>
  <si>
    <t xml:space="preserve"> Муниципальная программа "Развитие систем жилищно-коммунальной инфраструктуры в Ханкайском муниципальном районе" на 2020-2024 годы</t>
  </si>
  <si>
    <t>Материально-техническое обеспечение мероприятия</t>
  </si>
  <si>
    <t xml:space="preserve"> Основное мероприятие: "Обеспечение воспитательного процесса в дошкольных образовательных учреждениях" 1.1</t>
  </si>
  <si>
    <t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</t>
  </si>
  <si>
    <t xml:space="preserve"> Основное мероприятие: "Обеспечение деятельности организаций, осуществляющих программу общего образования" 1.1</t>
  </si>
  <si>
    <t xml:space="preserve"> Мероприятия по профилактике терроризма и экстремизма</t>
  </si>
  <si>
    <t xml:space="preserve"> Основное мероприятие: "Обеспечение деятельности учреждений дополнительного образования" 2.2;</t>
  </si>
  <si>
    <t xml:space="preserve"> Социальное обеспечение и иные выплаты населению</t>
  </si>
  <si>
    <t xml:space="preserve"> Проведение мероприятий для детей и молодежи</t>
  </si>
  <si>
    <t xml:space="preserve"> Другие вопросы в области образования</t>
  </si>
  <si>
    <t>Основное мероприятие: "Обеспечение деятельности инфраструктуры образовательных учреждений" 1.1</t>
  </si>
  <si>
    <t xml:space="preserve"> Руководство и управление в сфере установленных функций органов местного самоуправления Ханкайского муниципального округа</t>
  </si>
  <si>
    <t xml:space="preserve"> Субсидии автономным учреждениям</t>
  </si>
  <si>
    <t>Основное мероприятие: "Обеспечение деятельности музейно-библиотечного обслуживания" 2.1;</t>
  </si>
  <si>
    <t xml:space="preserve"> Основное мероприятие: "Обеспечение деятельности учреждений культуры"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</si>
  <si>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</si>
  <si>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02924S2050</t>
  </si>
  <si>
    <t xml:space="preserve"> Другие вопросы в области культуры, кинематографии</t>
  </si>
  <si>
    <t>Расходы на софинансирование строительства, реконструкции, ремонта объектов культуры (в том числе проектно-изыскательские работы)</t>
  </si>
  <si>
    <t xml:space="preserve"> Муниципальная программа "Обеспечение жильем молодых семей Ханкайского муниципального района" на 2020-2024 годы</t>
  </si>
  <si>
    <t xml:space="preserve"> Иные выплаты населению</t>
  </si>
  <si>
    <t xml:space="preserve"> 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</si>
  <si>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 Массовый спорт</t>
  </si>
  <si>
    <t xml:space="preserve"> Основное мероприятие: "Содействие развития физической культуры и спорта в Ханкайском муниципальном районе" 4.1</t>
  </si>
  <si>
    <t xml:space="preserve"> Федеральный проект "Спорт - норма жизни"</t>
  </si>
  <si>
    <t xml:space="preserve"> Мероприятия, направленные на оснащение объектов спортивной инфраструктуры спортивно-технологическим оборудованием</t>
  </si>
  <si>
    <t xml:space="preserve"> Основное мероприятие: "Укрепление общественного здоровья"</t>
  </si>
  <si>
    <t xml:space="preserve"> Мероприятия направленные на формирование системы мотивации граждан к здоровому образу жизни</t>
  </si>
  <si>
    <t xml:space="preserve"> Ханкайского муниципального округа</t>
  </si>
  <si>
    <t>Показатели расходов бюджета Ханкайского муниципального округа за 2021 год в ведомственной структуре расходов местного бюджета</t>
  </si>
  <si>
    <t xml:space="preserve">% исполнения </t>
  </si>
  <si>
    <t>Приложение 4</t>
  </si>
  <si>
    <t xml:space="preserve">Показатели расходов </t>
  </si>
  <si>
    <t xml:space="preserve"> классификации расходов бюджетов </t>
  </si>
  <si>
    <t xml:space="preserve"> бюджета Ханкайского муниципального округа за 2021 год по разделам, подразделам   </t>
  </si>
  <si>
    <t xml:space="preserve">    Муниципальная программа «Развитие образования в Ханкайском муниципальном районе» на 2020-2024 годы</t>
  </si>
  <si>
    <t xml:space="preserve">    Муниципальная программа «Развитие культуры и туризма в Ханкайском муниципальном районе» на 2020-2024 годы</t>
  </si>
  <si>
    <t xml:space="preserve">    Муниципальная программа «Охрана окружающей среды Ханкайского муниципального района» на 2020-2024 годы</t>
  </si>
  <si>
    <t xml:space="preserve">    Муниципальная программа "Развитие физической культуры и спорта в Ханкайском муниципальном районе" на 2020-2024 годы</t>
  </si>
  <si>
    <t xml:space="preserve">    Муниципальная программа "Социальное развитие села Ханкайского муниципального района" на 2020-2024 годы</t>
  </si>
  <si>
    <t xml:space="preserve">    Муниципальная программа "Развитие муниципальной службы в Администрации Ханкайского муниципального района" на 2020-2024 годы</t>
  </si>
  <si>
    <t xml:space="preserve">    Муниципальная программа "Развитие систем жилищно-коммунальной инфраструктуры в Ханкайском муниципальном районе" на 2020-2024 годы</t>
  </si>
  <si>
    <t xml:space="preserve">    Муниципальная программа "Доступная среда" на 2020-2024 годы</t>
  </si>
  <si>
    <t xml:space="preserve">    Муниципальная программа "Развитие малого и среднего предпринимательства в Ханкайском муниципальном районе" на 2020-2024 годы</t>
  </si>
  <si>
    <t xml:space="preserve">    Муниципальная программа "Обеспечение жильем молодых семей Ханкайского муниципального района" на 2020-2024 годы</t>
  </si>
  <si>
    <t xml:space="preserve">    Муниципальная программа "Развитие информационного общества на территории Ханкайского муниципального района" на 2020-2024 годы</t>
  </si>
  <si>
    <t xml:space="preserve">    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</si>
  <si>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 xml:space="preserve">    Муниципальная программа "Профилактика правонарушений, терроризма, экстремизма и противодействие распространению наркотиков на территории Ханкайского муниципального района" на 2020-2024 годы</t>
  </si>
  <si>
    <t xml:space="preserve">    Муниципальная программа "Развитие градостроительной и землестроительной деятельности на территории Ханкайского муниципального района" на 2020-2024 годы</t>
  </si>
  <si>
    <t xml:space="preserve">    Муниципальная программа "Управление муниципальным имуществом в Ханкайском муниципальном районе" на 2020-2024 годы</t>
  </si>
  <si>
    <t xml:space="preserve">    Муниципальная программа "Укрепление общественного здоровья в Ханкайском муниципальном районе" на 2020-2024 годы</t>
  </si>
  <si>
    <t xml:space="preserve">    Муниципальная программа "Благоустройство, озеленение и освещение территории Ханкайского муниципального округа" на 2021 -2025 годы</t>
  </si>
  <si>
    <t xml:space="preserve">    Муниципальная программа "Формирование современной городской среды" на территории Ханкайского муниципального округа" на 2021-2027 годы</t>
  </si>
  <si>
    <t xml:space="preserve">  Ханкайского муниципального округа</t>
  </si>
  <si>
    <t xml:space="preserve">               Приложение 5</t>
  </si>
  <si>
    <t>Код источника финансирования
дефицита бюджета по бюджетной классификации</t>
  </si>
  <si>
    <t>Неисполненные 
назначения</t>
  </si>
  <si>
    <t>Источники внутреннего финансирования дефицита бюджета - всего</t>
  </si>
  <si>
    <t>Показатели источников финансирования дефицита бюджета Ханкайского муниципального округа за 2021 год по кодам классификации источников финансирования дефицитов бюджетов</t>
  </si>
  <si>
    <t>(в рублях)</t>
  </si>
  <si>
    <t xml:space="preserve">  95500000000000000000</t>
  </si>
  <si>
    <t>Финансовое управление  Ханкайского муниципального округа Приморского края</t>
  </si>
  <si>
    <t xml:space="preserve">Показатели расходов бюджета Ханкайского муниципального округа  за 2021 год по муниципальным программам </t>
  </si>
  <si>
    <t xml:space="preserve">   Увеличение прочих остатков денежных средств бюджетов муниципальных округов</t>
  </si>
  <si>
    <t xml:space="preserve">   Уменьшение прочих остатков денежных средств бюджетов муниципального округа</t>
  </si>
  <si>
    <t xml:space="preserve">  95501050000000000600 </t>
  </si>
  <si>
    <t xml:space="preserve">   95501050000000000500 </t>
  </si>
  <si>
    <t xml:space="preserve">   95501050000000000000</t>
  </si>
  <si>
    <t xml:space="preserve">  95501000000000000000</t>
  </si>
  <si>
    <t>Показатели доходов бюджета Ханкайского муниципального округа</t>
  </si>
  <si>
    <t>за 2021 год по кодам классификации доходов бюджета</t>
  </si>
  <si>
    <t>% исполнения</t>
  </si>
  <si>
    <t>Утвержденные бюджетные назначения на 2021 год</t>
  </si>
  <si>
    <t>Приложение 7</t>
  </si>
  <si>
    <t>(тыс. руб.)</t>
  </si>
  <si>
    <t xml:space="preserve">Наименование </t>
  </si>
  <si>
    <t>Среднесписочная численность</t>
  </si>
  <si>
    <t>Денежное содержание</t>
  </si>
  <si>
    <t xml:space="preserve">Администрация </t>
  </si>
  <si>
    <t>Дума ХМО</t>
  </si>
  <si>
    <t>Финансовое управление</t>
  </si>
  <si>
    <t>Исполнение государственных полномочий</t>
  </si>
  <si>
    <t>Учреждения народного образования</t>
  </si>
  <si>
    <t>Прочие муниципальные учреждения</t>
  </si>
  <si>
    <t>Автономные учреждения</t>
  </si>
  <si>
    <t>итого</t>
  </si>
  <si>
    <t>Приложение 8</t>
  </si>
  <si>
    <t>Содержание</t>
  </si>
  <si>
    <t xml:space="preserve">Расходование  средств резервного фонда 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</si>
  <si>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 2021 год</t>
  </si>
  <si>
    <t>КСП ХМО</t>
  </si>
  <si>
    <t>Показатели  о расходовании средств резервного фонда за 2021 год</t>
  </si>
  <si>
    <t>(руб.)</t>
  </si>
  <si>
    <t>СУДЕБНАЯ СИСТЕМА</t>
  </si>
  <si>
    <t>Приложение 9</t>
  </si>
  <si>
    <t xml:space="preserve">Отчет о расходовании бюджетных ассигнований                                                                                                                                                       муниципального дорожного фонда Ханкайского муниципального округа  за 2021 год
</t>
  </si>
  <si>
    <t xml:space="preserve"> рублей</t>
  </si>
  <si>
    <t>Направления расходования бюджетных ассигнований</t>
  </si>
  <si>
    <t>Бюджетные ассигнования дорожного фонда</t>
  </si>
  <si>
    <t>Фактическое выполнение</t>
  </si>
  <si>
    <t>% выполнения</t>
  </si>
  <si>
    <t>примечание</t>
  </si>
  <si>
    <r>
      <t>Всего расходы</t>
    </r>
    <r>
      <rPr>
        <sz val="12"/>
        <color indexed="8"/>
        <rFont val="Times New Roman"/>
        <family val="1"/>
        <charset val="204"/>
      </rPr>
      <t xml:space="preserve"> </t>
    </r>
  </si>
  <si>
    <r>
      <t>В том числе:</t>
    </r>
    <r>
      <rPr>
        <sz val="12"/>
        <color indexed="8"/>
        <rFont val="Times New Roman"/>
        <family val="1"/>
        <charset val="204"/>
      </rPr>
      <t xml:space="preserve"> </t>
    </r>
  </si>
  <si>
    <r>
      <t>Капитальный ремонт и ремонт автомобильных дорог общего пользования местного значения</t>
    </r>
    <r>
      <rPr>
        <sz val="12"/>
        <color indexed="8"/>
        <rFont val="Times New Roman"/>
        <family val="1"/>
        <charset val="204"/>
      </rPr>
      <t xml:space="preserve"> </t>
    </r>
  </si>
  <si>
    <r>
      <t>Разработка проектно-сметной документации на строительство, реконструкцию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автомобильных дорог общего пользования местного значения</t>
    </r>
  </si>
  <si>
    <r>
      <t>Содержание автомобильных дорог общего пользования местного значения</t>
    </r>
    <r>
      <rPr>
        <sz val="12"/>
        <color indexed="8"/>
        <rFont val="Times New Roman"/>
        <family val="1"/>
        <charset val="204"/>
      </rPr>
      <t xml:space="preserve"> </t>
    </r>
  </si>
  <si>
    <r>
      <t>Осуществление иных мероприятий в отношении автомобильных дорог общего пользования местного значения</t>
    </r>
    <r>
      <rPr>
        <sz val="12"/>
        <color indexed="8"/>
        <rFont val="Times New Roman"/>
        <family val="1"/>
        <charset val="204"/>
      </rPr>
      <t xml:space="preserve"> </t>
    </r>
  </si>
  <si>
    <t>очистка кюветов по ул.Почтовая, ул. Жукова, ул.Панова, ул.Б.Хмельницкого</t>
  </si>
  <si>
    <t>Ремонт отдельных участков дорог: ул.Решетникова, 60-лет СССР, Кирова, Почтовая в с.Камень-Рыболв; ул.Березюка, Горная, Б.Хмельницкого, Панова в с.Астранка; с.Ильинка; с.Мельгуновка. Экономия сложилась по результатам торгов</t>
  </si>
  <si>
    <t>факт</t>
  </si>
  <si>
    <t>план</t>
  </si>
  <si>
    <t>н/н</t>
  </si>
  <si>
    <t>х</t>
  </si>
  <si>
    <t>Уровень муниципального долга, в % к налоговым и неналоговым доходам</t>
  </si>
  <si>
    <t>Верхний предел муниципального долга</t>
  </si>
  <si>
    <t>Муниципальные гарантии</t>
  </si>
  <si>
    <t>Кредиты коммерческих банков и иных кредитных организаций</t>
  </si>
  <si>
    <t>Бюджетные кредиты</t>
  </si>
  <si>
    <t>Ценные бумаги</t>
  </si>
  <si>
    <t>Муниципальный долг - всего</t>
  </si>
  <si>
    <t>Расходы на обслуживание муниципального долга</t>
  </si>
  <si>
    <t>Виды долговых обязательств</t>
  </si>
  <si>
    <t>Объем и структура муниципального долга Ханкайского муниципального округа за 2021 год</t>
  </si>
  <si>
    <t>Объем муниципального долга по состоянию на 01.01.2021</t>
  </si>
  <si>
    <t>Объем муниципального долга по состоянию на 31.12.2021</t>
  </si>
  <si>
    <t>Приложение 10</t>
  </si>
  <si>
    <t>Фактическое исполнение</t>
  </si>
  <si>
    <t>Уточненный план</t>
  </si>
  <si>
    <t>Исполнение плана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</si>
  <si>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</si>
  <si>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</si>
  <si>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</si>
  <si>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</si>
  <si>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</si>
  <si>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</si>
  <si>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</si>
  <si>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</si>
  <si>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</si>
  <si>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</si>
  <si>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</si>
  <si>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</si>
  <si>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</si>
  <si>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</si>
  <si>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</si>
  <si>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</si>
  <si>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</si>
  <si>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</si>
  <si>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</si>
  <si>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000 1 05 01050 01 0000 110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</si>
  <si>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</si>
  <si>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</si>
  <si>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</si>
  <si>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</si>
  <si>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</si>
  <si>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000 1 05 04060 02 0000 110</t>
  </si>
  <si>
    <t>000 1 06 00000 00 0000 000</t>
  </si>
  <si>
    <t>000 1 06 01000 00 0000 110</t>
  </si>
  <si>
    <t>000 1 06 01020 14 0000 110</t>
  </si>
  <si>
    <t>000 1 06 06000 00 0000 110</t>
  </si>
  <si>
    <t>000 1 06 06030 00 0000 110</t>
  </si>
  <si>
    <t>000 1 06 06032 14 0000 110</t>
  </si>
  <si>
    <t>000 1 06 06040 00 0000 110</t>
  </si>
  <si>
    <t>000 1 06 06042 14 0000 110</t>
  </si>
  <si>
    <t>000 1 08 00000 00 0000 000</t>
  </si>
  <si>
    <t>000 1 08 03000 01 0000 110</t>
  </si>
  <si>
    <t>000 1 08 03010 01 0000 110</t>
  </si>
  <si>
    <t>000 1 08 07000 01 0000 110</t>
  </si>
  <si>
    <t>000 1 08 07150 01 0000 110</t>
  </si>
  <si>
    <t>000 1 11 00000 00 0000 000</t>
  </si>
  <si>
    <t>000 1 11 05000 00 0000 120</t>
  </si>
  <si>
    <t>000 1 11 05010 00 0000 120</t>
  </si>
  <si>
    <t>000 1 11 05012 14 0000 120</t>
  </si>
  <si>
    <t>000 1 11 05020 00 0000 120</t>
  </si>
  <si>
    <t>000 1 11 05030 00 0000 120</t>
  </si>
  <si>
    <t>000 1 11 05070 00 0000 120</t>
  </si>
  <si>
    <t>000 1 11 09000 00 0000 120</t>
  </si>
  <si>
    <t>000 1 11 09040 00 0000 120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</si>
  <si>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</si>
  <si>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</si>
  <si>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</si>
  <si>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</si>
  <si>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</si>
  <si>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000 1 12 01041 01 0000 120</t>
  </si>
  <si>
    <t>000 1 12 01042 01 0000 120</t>
  </si>
  <si>
    <t>000 1 13 00000 00 0000 000</t>
  </si>
  <si>
    <t>000 1 13 02000 00 0000 130</t>
  </si>
  <si>
    <t>000 1 13 02060 00 0000 130</t>
  </si>
  <si>
    <t>000 1 13 02990 00 0000 130</t>
  </si>
  <si>
    <t>000 1 14 00000 00 0000 000</t>
  </si>
  <si>
    <t>000 1 14 02000 00 0000 000</t>
  </si>
  <si>
    <t>000 1 14 02040 14 0000 410</t>
  </si>
  <si>
    <t>000 1 14 02040 14 0000 440</t>
  </si>
  <si>
    <t>000 1 14 06000 00 0000 430</t>
  </si>
  <si>
    <t>000 1 14 06010 00 0000 430</t>
  </si>
  <si>
    <t>000 1 14 06012 14 0000 430</t>
  </si>
  <si>
    <t>000 1 16 00000 00 0000 000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</si>
  <si>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</si>
  <si>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</si>
  <si>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</si>
  <si>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</si>
  <si>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</si>
  <si>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000 1 16 01070 01 0000 140</t>
  </si>
  <si>
    <t>000 1 16 01073 01 0000 140</t>
  </si>
  <si>
    <t>000 1 16 01080 01 0000 140</t>
  </si>
  <si>
    <t>000 1 16 01083 01 0000 140</t>
  </si>
  <si>
    <t>000 1 16 01130 01 0000 140</t>
  </si>
  <si>
    <t>000 1 16 01133 01 0000 140</t>
  </si>
  <si>
    <t>000 1 16 01140 01 0000 140</t>
  </si>
  <si>
    <t>000 1 16 01143 01 0000 140</t>
  </si>
  <si>
    <t>000 1 16 01150 01 0000 140</t>
  </si>
  <si>
    <t>000 1 16 01153 01 0000 140</t>
  </si>
  <si>
    <t>000 1 16 01160 01 0000 140</t>
  </si>
  <si>
    <t>000 1 16 01170 01 0000 140</t>
  </si>
  <si>
    <t>000 1 16 01173 01 0000 140</t>
  </si>
  <si>
    <t>000 1 16 01190 01 0000 140</t>
  </si>
  <si>
    <t>000 1 16 01193 01 0000 140</t>
  </si>
  <si>
    <t>000 1 16 01200 01 0000 140</t>
  </si>
  <si>
    <t>000 1 16 01203 01 0000 140</t>
  </si>
  <si>
    <t>000 1 16 07000 00 0000 140</t>
  </si>
  <si>
    <t>000 1 16 07010 00 0000 140</t>
  </si>
  <si>
    <t>000 1 16 07090 00 0000 140</t>
  </si>
  <si>
    <t>000 1 16 07090 14 0000 140</t>
  </si>
  <si>
    <t>000 1 16 10000 00 0000 140</t>
  </si>
  <si>
    <t>000 1 16 10030 14 0000 140</t>
  </si>
  <si>
    <t>000 1 16 10120 00 0000 140</t>
  </si>
  <si>
    <t>000 1 16 10123 01 0000 140</t>
  </si>
  <si>
    <t>000 1 16 11000 01 0000 140</t>
  </si>
  <si>
    <t>000 1 17 00000 00 0000 000</t>
  </si>
  <si>
    <t>000 1 17 01000 00 0000 180</t>
  </si>
  <si>
    <t>000 1 17 05000 00 0000 180</t>
  </si>
  <si>
    <t>000 2 00 00000 00 0000 000</t>
  </si>
  <si>
    <t>000 2 02 00000 00 0000 000</t>
  </si>
  <si>
    <t>000 2 02 10000 00 0000 150</t>
  </si>
  <si>
    <t>000 2 02 15002 00 0000 150</t>
  </si>
  <si>
    <t>000 2 02 19999 00 0000 150</t>
  </si>
  <si>
    <t>000 2 02 20000 00 0000 150</t>
  </si>
  <si>
    <t>000 2 02 25097 00 0000 150</t>
  </si>
  <si>
    <t>000 2 02 25228 00 0000 150</t>
  </si>
  <si>
    <t>000 2 02 25243 00 0000 150</t>
  </si>
  <si>
    <t>000 2 02 25497 00 0000 150</t>
  </si>
  <si>
    <t>000 2 02 25555 00 0000 150</t>
  </si>
  <si>
    <t>000 2 02 29999 00 0000 150</t>
  </si>
  <si>
    <t>000 2 02 30000 00 0000 150</t>
  </si>
  <si>
    <t>000 2 02 30024 00 0000 150</t>
  </si>
  <si>
    <t>000 2 02 30029 00 0000 150</t>
  </si>
  <si>
    <t>000 2 02 35118 00 0000 150</t>
  </si>
  <si>
    <t>000 2 02 35120 00 0000 150</t>
  </si>
  <si>
    <t>000 2 02 35260 00 0000 150</t>
  </si>
  <si>
    <t>000 2 02 35304 00 0000 150</t>
  </si>
  <si>
    <t>000 2 02 35469 00 0000 150</t>
  </si>
  <si>
    <t>000 2 02 35930 00 0000 150</t>
  </si>
  <si>
    <t>000 2 02 36900 00 0000 150</t>
  </si>
  <si>
    <t>000 2 02 39999 00 0000 150</t>
  </si>
  <si>
    <t>000 2 02 40000 00 0000 150</t>
  </si>
  <si>
    <t>000 2 02 45303 00 0000 150</t>
  </si>
  <si>
    <t>000 2 19 00000 00 0000 000</t>
  </si>
  <si>
    <t>000 2 19 00000 14 0000 150</t>
  </si>
  <si>
    <t xml:space="preserve">  Финансовое управление Администрации Ханкайского муниципального округа Приморского края</t>
  </si>
  <si>
    <t>955 0000 00 0 00 00000 000</t>
  </si>
  <si>
    <t xml:space="preserve">  Администрация Ханкайского муниципального округа Приморского края</t>
  </si>
  <si>
    <t>956 0000 00 0 00 00000 000</t>
  </si>
  <si>
    <t xml:space="preserve">  Дума Ханкайского муниципального округа Приморского края</t>
  </si>
  <si>
    <t>957 0000 00 0 00 00000 000</t>
  </si>
  <si>
    <t xml:space="preserve">  Управление образования Администрации Ханкайского муниципального округа Приморского края</t>
  </si>
  <si>
    <t>958 0000 00 0 00 00000 000</t>
  </si>
  <si>
    <t xml:space="preserve">  Контрольно-счётная палата Ханкайского муниципального округа</t>
  </si>
  <si>
    <t>959 0000 00 0 00 00000 000</t>
  </si>
  <si>
    <t>00000000000000000000</t>
  </si>
  <si>
    <t>955 00 00 00 00 00 0000 000</t>
  </si>
  <si>
    <t>Приложение 1</t>
  </si>
  <si>
    <t>к решению Думы</t>
  </si>
  <si>
    <t>от 26.04.2022 № 363</t>
  </si>
  <si>
    <t>Приложение  2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</si>
</sst>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dd\.mm\.yyyy"/>
    <numFmt numFmtId="165" formatCode="#,##0.00_ ;\-#,##0.00"/>
    <numFmt numFmtId="166" formatCode="#,##0.000"/>
    <numFmt numFmtId="167" formatCode="0.0"/>
    <numFmt numFmtId="168" formatCode="0.0%"/>
  </numFmts>
  <fonts count="3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Arial Cyr"/>
    </font>
    <font>
      <b/>
      <sz val="12"/>
      <color rgb="FF000000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3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1" fillId="0" borderId="0"/>
    <xf numFmtId="0" fontId="11" fillId="0" borderId="0"/>
    <xf numFmtId="0" fontId="11" fillId="0" borderId="0"/>
    <xf numFmtId="0" fontId="6" fillId="0" borderId="1"/>
    <xf numFmtId="0" fontId="6" fillId="0" borderId="1"/>
    <xf numFmtId="0" fontId="10" fillId="3" borderId="1"/>
    <xf numFmtId="0" fontId="6" fillId="0" borderId="1"/>
    <xf numFmtId="0" fontId="1" fillId="0" borderId="13">
      <alignment horizontal="left"/>
    </xf>
    <xf numFmtId="0" fontId="12" fillId="0" borderId="1"/>
    <xf numFmtId="0" fontId="1" fillId="0" borderId="1">
      <alignment wrapText="1"/>
    </xf>
    <xf numFmtId="0" fontId="1" fillId="0" borderId="1"/>
    <xf numFmtId="0" fontId="11" fillId="0" borderId="1"/>
    <xf numFmtId="0" fontId="22" fillId="0" borderId="1">
      <alignment horizontal="center" wrapText="1"/>
    </xf>
    <xf numFmtId="0" fontId="22" fillId="0" borderId="1">
      <alignment horizontal="center"/>
    </xf>
    <xf numFmtId="0" fontId="1" fillId="0" borderId="1">
      <alignment horizontal="right"/>
    </xf>
    <xf numFmtId="0" fontId="1" fillId="0" borderId="13">
      <alignment horizontal="center" vertical="center" wrapText="1"/>
    </xf>
    <xf numFmtId="0" fontId="5" fillId="0" borderId="13">
      <alignment vertical="top" wrapText="1"/>
    </xf>
    <xf numFmtId="1" fontId="1" fillId="0" borderId="13">
      <alignment horizontal="center" vertical="top" shrinkToFit="1"/>
    </xf>
    <xf numFmtId="4" fontId="5" fillId="6" borderId="13">
      <alignment horizontal="right" vertical="top" shrinkToFit="1"/>
    </xf>
    <xf numFmtId="10" fontId="5" fillId="6" borderId="13">
      <alignment horizontal="right" vertical="top" shrinkToFit="1"/>
    </xf>
    <xf numFmtId="0" fontId="5" fillId="0" borderId="13">
      <alignment horizontal="left"/>
    </xf>
    <xf numFmtId="4" fontId="5" fillId="5" borderId="13">
      <alignment horizontal="right" vertical="top" shrinkToFit="1"/>
    </xf>
    <xf numFmtId="10" fontId="5" fillId="5" borderId="13">
      <alignment horizontal="right" vertical="top" shrinkToFit="1"/>
    </xf>
    <xf numFmtId="0" fontId="1" fillId="0" borderId="1">
      <alignment horizontal="left" wrapText="1"/>
    </xf>
    <xf numFmtId="0" fontId="1" fillId="0" borderId="13">
      <alignment horizontal="left" wrapText="1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8" fillId="0" borderId="1"/>
    <xf numFmtId="0" fontId="1" fillId="0" borderId="2"/>
    <xf numFmtId="0" fontId="1" fillId="0" borderId="11"/>
    <xf numFmtId="0" fontId="1" fillId="0" borderId="31">
      <alignment horizontal="left" wrapText="1"/>
    </xf>
    <xf numFmtId="0" fontId="1" fillId="0" borderId="1">
      <alignment horizontal="left" wrapText="1"/>
    </xf>
    <xf numFmtId="0" fontId="9" fillId="0" borderId="11">
      <alignment horizontal="center"/>
    </xf>
    <xf numFmtId="0" fontId="3" fillId="0" borderId="2">
      <alignment horizontal="center" wrapText="1"/>
    </xf>
    <xf numFmtId="0" fontId="1" fillId="0" borderId="31">
      <alignment horizontal="left"/>
    </xf>
    <xf numFmtId="0" fontId="7" fillId="0" borderId="1">
      <alignment horizontal="left"/>
    </xf>
    <xf numFmtId="0" fontId="3" fillId="0" borderId="31"/>
    <xf numFmtId="49" fontId="1" fillId="0" borderId="1"/>
    <xf numFmtId="49" fontId="1" fillId="0" borderId="31"/>
    <xf numFmtId="0" fontId="7" fillId="0" borderId="1">
      <alignment horizontal="left"/>
    </xf>
    <xf numFmtId="0" fontId="6" fillId="0" borderId="1"/>
    <xf numFmtId="0" fontId="6" fillId="0" borderId="1"/>
    <xf numFmtId="0" fontId="3" fillId="0" borderId="31"/>
    <xf numFmtId="0" fontId="3" fillId="0" borderId="1"/>
    <xf numFmtId="49" fontId="1" fillId="0" borderId="1"/>
    <xf numFmtId="49" fontId="1" fillId="0" borderId="31"/>
    <xf numFmtId="49" fontId="1" fillId="0" borderId="1"/>
    <xf numFmtId="49" fontId="1" fillId="0" borderId="31"/>
    <xf numFmtId="49" fontId="1" fillId="0" borderId="1"/>
    <xf numFmtId="0" fontId="3" fillId="0" borderId="1">
      <alignment horizontal="center"/>
    </xf>
    <xf numFmtId="0" fontId="1" fillId="0" borderId="13">
      <alignment horizontal="left"/>
    </xf>
    <xf numFmtId="0" fontId="6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11" fillId="0" borderId="1"/>
    <xf numFmtId="0" fontId="11" fillId="0" borderId="1"/>
    <xf numFmtId="0" fontId="11" fillId="0" borderId="1"/>
    <xf numFmtId="43" fontId="11" fillId="0" borderId="1" applyFont="0" applyFill="0" applyBorder="0" applyAlignment="0" applyProtection="0"/>
    <xf numFmtId="9" fontId="12" fillId="0" borderId="1" applyFont="0" applyFill="0" applyBorder="0" applyAlignment="0" applyProtection="0"/>
  </cellStyleXfs>
  <cellXfs count="288">
    <xf numFmtId="0" fontId="0" fillId="0" borderId="0" xfId="0"/>
    <xf numFmtId="0" fontId="17" fillId="0" borderId="34" xfId="130" applyFont="1" applyFill="1" applyBorder="1" applyAlignment="1">
      <alignment vertical="top" wrapText="1"/>
    </xf>
    <xf numFmtId="0" fontId="17" fillId="0" borderId="1" xfId="132" applyNumberFormat="1" applyFont="1" applyFill="1" applyProtection="1"/>
    <xf numFmtId="0" fontId="13" fillId="0" borderId="1" xfId="133" applyFont="1" applyFill="1" applyProtection="1">
      <protection locked="0"/>
    </xf>
    <xf numFmtId="0" fontId="18" fillId="0" borderId="13" xfId="138" applyNumberFormat="1" applyFont="1" applyFill="1" applyProtection="1">
      <alignment vertical="top" wrapText="1"/>
    </xf>
    <xf numFmtId="1" fontId="18" fillId="0" borderId="13" xfId="139" applyNumberFormat="1" applyFont="1" applyFill="1" applyProtection="1">
      <alignment horizontal="center" vertical="top" shrinkToFit="1"/>
    </xf>
    <xf numFmtId="4" fontId="18" fillId="0" borderId="13" xfId="140" applyNumberFormat="1" applyFont="1" applyFill="1" applyProtection="1">
      <alignment horizontal="right" vertical="top" shrinkToFit="1"/>
    </xf>
    <xf numFmtId="10" fontId="18" fillId="0" borderId="13" xfId="141" applyNumberFormat="1" applyFont="1" applyFill="1" applyProtection="1">
      <alignment horizontal="right" vertical="top" shrinkToFit="1"/>
    </xf>
    <xf numFmtId="4" fontId="17" fillId="0" borderId="13" xfId="140" applyNumberFormat="1" applyFont="1" applyFill="1" applyProtection="1">
      <alignment horizontal="right" vertical="top" shrinkToFit="1"/>
    </xf>
    <xf numFmtId="0" fontId="17" fillId="0" borderId="13" xfId="138" applyNumberFormat="1" applyFont="1" applyFill="1" applyProtection="1">
      <alignment vertical="top" wrapText="1"/>
    </xf>
    <xf numFmtId="1" fontId="17" fillId="0" borderId="13" xfId="139" applyNumberFormat="1" applyFont="1" applyFill="1" applyProtection="1">
      <alignment horizontal="center" vertical="top" shrinkToFit="1"/>
    </xf>
    <xf numFmtId="10" fontId="17" fillId="0" borderId="13" xfId="141" applyNumberFormat="1" applyFont="1" applyFill="1" applyProtection="1">
      <alignment horizontal="right" vertical="top" shrinkToFit="1"/>
    </xf>
    <xf numFmtId="0" fontId="20" fillId="0" borderId="13" xfId="138" applyNumberFormat="1" applyFont="1" applyFill="1" applyProtection="1">
      <alignment vertical="top" wrapText="1"/>
    </xf>
    <xf numFmtId="1" fontId="20" fillId="0" borderId="13" xfId="139" applyNumberFormat="1" applyFont="1" applyFill="1" applyProtection="1">
      <alignment horizontal="center" vertical="top" shrinkToFit="1"/>
    </xf>
    <xf numFmtId="4" fontId="20" fillId="0" borderId="13" xfId="140" applyNumberFormat="1" applyFont="1" applyFill="1" applyProtection="1">
      <alignment horizontal="right" vertical="top" shrinkToFit="1"/>
    </xf>
    <xf numFmtId="10" fontId="20" fillId="0" borderId="13" xfId="141" applyNumberFormat="1" applyFont="1" applyFill="1" applyProtection="1">
      <alignment horizontal="right" vertical="top" shrinkToFit="1"/>
    </xf>
    <xf numFmtId="1" fontId="17" fillId="0" borderId="13" xfId="139" applyNumberFormat="1" applyFont="1" applyProtection="1">
      <alignment horizontal="center" vertical="top" shrinkToFit="1"/>
    </xf>
    <xf numFmtId="4" fontId="18" fillId="0" borderId="13" xfId="143" applyNumberFormat="1" applyFont="1" applyFill="1" applyProtection="1">
      <alignment horizontal="right" vertical="top" shrinkToFit="1"/>
    </xf>
    <xf numFmtId="10" fontId="18" fillId="0" borderId="13" xfId="144" applyNumberFormat="1" applyFont="1" applyFill="1" applyProtection="1">
      <alignment horizontal="right" vertical="top" shrinkToFit="1"/>
    </xf>
    <xf numFmtId="0" fontId="17" fillId="0" borderId="1" xfId="145" applyNumberFormat="1" applyFont="1" applyFill="1" applyProtection="1">
      <alignment horizontal="left" wrapText="1"/>
    </xf>
    <xf numFmtId="0" fontId="17" fillId="0" borderId="1" xfId="131" applyNumberFormat="1" applyFont="1" applyFill="1" applyAlignment="1" applyProtection="1">
      <alignment wrapText="1"/>
    </xf>
    <xf numFmtId="0" fontId="17" fillId="0" borderId="1" xfId="131" applyFont="1" applyFill="1" applyAlignment="1">
      <alignment wrapText="1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vertical="top"/>
    </xf>
    <xf numFmtId="0" fontId="15" fillId="4" borderId="0" xfId="0" applyFont="1" applyFill="1" applyAlignment="1">
      <alignment horizontal="right"/>
    </xf>
    <xf numFmtId="4" fontId="17" fillId="0" borderId="1" xfId="132" applyNumberFormat="1" applyFont="1" applyFill="1" applyProtection="1"/>
    <xf numFmtId="0" fontId="16" fillId="0" borderId="1" xfId="133" applyFont="1"/>
    <xf numFmtId="0" fontId="16" fillId="0" borderId="1" xfId="133" applyFont="1" applyAlignment="1">
      <alignment horizontal="center"/>
    </xf>
    <xf numFmtId="0" fontId="14" fillId="7" borderId="35" xfId="133" applyFont="1" applyFill="1" applyBorder="1"/>
    <xf numFmtId="0" fontId="14" fillId="7" borderId="35" xfId="133" applyFont="1" applyFill="1" applyBorder="1" applyAlignment="1">
      <alignment horizontal="right"/>
    </xf>
    <xf numFmtId="0" fontId="21" fillId="7" borderId="34" xfId="133" applyFont="1" applyFill="1" applyBorder="1" applyAlignment="1">
      <alignment horizontal="center" vertical="center" wrapText="1"/>
    </xf>
    <xf numFmtId="49" fontId="21" fillId="7" borderId="34" xfId="133" applyNumberFormat="1" applyFont="1" applyFill="1" applyBorder="1" applyAlignment="1" applyProtection="1">
      <alignment horizontal="center" wrapText="1" shrinkToFit="1"/>
      <protection locked="0"/>
    </xf>
    <xf numFmtId="166" fontId="21" fillId="7" borderId="34" xfId="133" applyNumberFormat="1" applyFont="1" applyFill="1" applyBorder="1" applyAlignment="1" applyProtection="1">
      <alignment horizontal="right" shrinkToFit="1"/>
      <protection locked="0"/>
    </xf>
    <xf numFmtId="0" fontId="19" fillId="0" borderId="1" xfId="133" applyFont="1"/>
    <xf numFmtId="0" fontId="14" fillId="7" borderId="34" xfId="133" applyFont="1" applyFill="1" applyBorder="1" applyAlignment="1">
      <alignment wrapText="1"/>
    </xf>
    <xf numFmtId="49" fontId="14" fillId="7" borderId="34" xfId="133" applyNumberFormat="1" applyFont="1" applyFill="1" applyBorder="1" applyAlignment="1" applyProtection="1">
      <alignment horizontal="center" wrapText="1" shrinkToFit="1"/>
      <protection locked="0"/>
    </xf>
    <xf numFmtId="166" fontId="14" fillId="7" borderId="34" xfId="133" applyNumberFormat="1" applyFont="1" applyFill="1" applyBorder="1" applyAlignment="1" applyProtection="1">
      <alignment horizontal="right" shrinkToFit="1"/>
      <protection locked="0"/>
    </xf>
    <xf numFmtId="0" fontId="14" fillId="7" borderId="1" xfId="133" applyFont="1" applyFill="1"/>
    <xf numFmtId="0" fontId="4" fillId="0" borderId="1" xfId="4" applyNumberFormat="1" applyFont="1" applyProtection="1">
      <alignment horizontal="right"/>
    </xf>
    <xf numFmtId="0" fontId="14" fillId="0" borderId="0" xfId="0" applyFont="1" applyAlignment="1" applyProtection="1">
      <alignment vertical="top"/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right"/>
      <protection locked="0"/>
    </xf>
    <xf numFmtId="0" fontId="4" fillId="0" borderId="1" xfId="1" applyNumberFormat="1" applyFont="1" applyAlignment="1" applyProtection="1">
      <alignment vertical="top"/>
    </xf>
    <xf numFmtId="0" fontId="4" fillId="0" borderId="1" xfId="1" applyNumberFormat="1" applyFont="1" applyProtection="1"/>
    <xf numFmtId="0" fontId="23" fillId="0" borderId="2" xfId="28" applyNumberFormat="1" applyFont="1" applyProtection="1">
      <alignment horizontal="center"/>
    </xf>
    <xf numFmtId="0" fontId="4" fillId="0" borderId="14" xfId="31" applyNumberFormat="1" applyFont="1" applyProtection="1"/>
    <xf numFmtId="0" fontId="4" fillId="0" borderId="5" xfId="32" applyNumberFormat="1" applyFont="1" applyProtection="1"/>
    <xf numFmtId="0" fontId="4" fillId="0" borderId="13" xfId="33" applyNumberFormat="1" applyFont="1" applyAlignment="1" applyProtection="1">
      <alignment horizontal="center" vertical="top"/>
    </xf>
    <xf numFmtId="0" fontId="4" fillId="0" borderId="4" xfId="34" applyNumberFormat="1" applyFont="1" applyProtection="1">
      <alignment horizontal="center" vertical="center"/>
    </xf>
    <xf numFmtId="49" fontId="4" fillId="0" borderId="4" xfId="35" applyNumberFormat="1" applyFont="1" applyProtection="1">
      <alignment horizontal="center" vertical="center"/>
    </xf>
    <xf numFmtId="0" fontId="4" fillId="0" borderId="15" xfId="36" applyNumberFormat="1" applyFont="1" applyAlignment="1" applyProtection="1">
      <alignment horizontal="left" vertical="top" wrapText="1"/>
    </xf>
    <xf numFmtId="49" fontId="4" fillId="0" borderId="17" xfId="38" applyNumberFormat="1" applyFont="1" applyProtection="1">
      <alignment horizontal="center"/>
    </xf>
    <xf numFmtId="4" fontId="4" fillId="0" borderId="17" xfId="39" applyNumberFormat="1" applyFont="1" applyProtection="1">
      <alignment horizontal="right" shrinkToFit="1"/>
    </xf>
    <xf numFmtId="10" fontId="4" fillId="0" borderId="17" xfId="39" applyNumberFormat="1" applyFont="1" applyProtection="1">
      <alignment horizontal="right" shrinkToFit="1"/>
    </xf>
    <xf numFmtId="0" fontId="4" fillId="0" borderId="18" xfId="40" applyNumberFormat="1" applyFont="1" applyAlignment="1" applyProtection="1">
      <alignment horizontal="left" vertical="top" wrapText="1"/>
    </xf>
    <xf numFmtId="49" fontId="4" fillId="0" borderId="20" xfId="42" applyNumberFormat="1" applyFont="1" applyProtection="1">
      <alignment horizontal="center"/>
    </xf>
    <xf numFmtId="4" fontId="4" fillId="0" borderId="20" xfId="43" applyNumberFormat="1" applyFont="1" applyProtection="1">
      <alignment horizontal="right" shrinkToFit="1"/>
    </xf>
    <xf numFmtId="0" fontId="4" fillId="0" borderId="21" xfId="44" applyNumberFormat="1" applyFont="1" applyAlignment="1" applyProtection="1">
      <alignment horizontal="left" vertical="top" wrapText="1"/>
    </xf>
    <xf numFmtId="49" fontId="4" fillId="0" borderId="23" xfId="46" applyNumberFormat="1" applyFont="1" applyProtection="1">
      <alignment horizontal="center"/>
    </xf>
    <xf numFmtId="4" fontId="4" fillId="0" borderId="23" xfId="47" applyNumberFormat="1" applyFont="1" applyProtection="1">
      <alignment horizontal="right" shrinkToFit="1"/>
    </xf>
    <xf numFmtId="0" fontId="4" fillId="0" borderId="1" xfId="14" applyNumberFormat="1" applyFont="1" applyAlignment="1" applyProtection="1">
      <alignment vertical="top"/>
    </xf>
    <xf numFmtId="0" fontId="4" fillId="0" borderId="1" xfId="14" applyNumberFormat="1" applyFont="1" applyProtection="1"/>
    <xf numFmtId="0" fontId="4" fillId="0" borderId="13" xfId="33" applyNumberFormat="1" applyFont="1" applyProtection="1">
      <alignment horizontal="center" vertical="center"/>
    </xf>
    <xf numFmtId="0" fontId="4" fillId="0" borderId="15" xfId="36" applyNumberFormat="1" applyFont="1" applyProtection="1">
      <alignment horizontal="left" wrapText="1"/>
    </xf>
    <xf numFmtId="0" fontId="4" fillId="0" borderId="18" xfId="40" applyNumberFormat="1" applyFont="1" applyProtection="1">
      <alignment horizontal="left" wrapText="1"/>
    </xf>
    <xf numFmtId="49" fontId="4" fillId="0" borderId="1" xfId="48" applyNumberFormat="1" applyFont="1" applyProtection="1">
      <alignment horizontal="right"/>
    </xf>
    <xf numFmtId="0" fontId="23" fillId="0" borderId="5" xfId="49" applyNumberFormat="1" applyFont="1" applyProtection="1">
      <alignment horizontal="center"/>
    </xf>
    <xf numFmtId="0" fontId="4" fillId="0" borderId="4" xfId="50" applyNumberFormat="1" applyFont="1" applyProtection="1">
      <alignment horizontal="center" vertical="center" shrinkToFit="1"/>
    </xf>
    <xf numFmtId="49" fontId="4" fillId="0" borderId="4" xfId="51" applyNumberFormat="1" applyFont="1" applyProtection="1">
      <alignment horizontal="center" vertical="center" shrinkToFit="1"/>
    </xf>
    <xf numFmtId="49" fontId="4" fillId="0" borderId="5" xfId="52" applyNumberFormat="1" applyFont="1" applyProtection="1"/>
    <xf numFmtId="0" fontId="4" fillId="0" borderId="16" xfId="53" applyNumberFormat="1" applyFont="1" applyProtection="1">
      <alignment horizontal="center" shrinkToFit="1"/>
    </xf>
    <xf numFmtId="4" fontId="4" fillId="0" borderId="24" xfId="54" applyNumberFormat="1" applyFont="1" applyProtection="1">
      <alignment horizontal="right" shrinkToFit="1"/>
    </xf>
    <xf numFmtId="49" fontId="4" fillId="0" borderId="8" xfId="55" applyNumberFormat="1" applyFont="1" applyProtection="1"/>
    <xf numFmtId="0" fontId="4" fillId="0" borderId="19" xfId="56" applyNumberFormat="1" applyFont="1" applyProtection="1">
      <alignment horizontal="center" shrinkToFit="1"/>
    </xf>
    <xf numFmtId="165" fontId="4" fillId="0" borderId="20" xfId="57" applyNumberFormat="1" applyFont="1" applyProtection="1">
      <alignment horizontal="right" shrinkToFit="1"/>
    </xf>
    <xf numFmtId="165" fontId="4" fillId="0" borderId="25" xfId="58" applyNumberFormat="1" applyFont="1" applyProtection="1">
      <alignment horizontal="right" shrinkToFit="1"/>
    </xf>
    <xf numFmtId="0" fontId="4" fillId="0" borderId="26" xfId="59" applyNumberFormat="1" applyFont="1" applyProtection="1">
      <alignment horizontal="left" wrapText="1"/>
    </xf>
    <xf numFmtId="49" fontId="4" fillId="0" borderId="22" xfId="60" applyNumberFormat="1" applyFont="1" applyProtection="1">
      <alignment horizontal="center" wrapText="1"/>
    </xf>
    <xf numFmtId="49" fontId="4" fillId="0" borderId="23" xfId="61" applyNumberFormat="1" applyFont="1" applyProtection="1">
      <alignment horizontal="center" wrapText="1"/>
    </xf>
    <xf numFmtId="4" fontId="4" fillId="0" borderId="23" xfId="62" applyNumberFormat="1" applyFont="1" applyProtection="1">
      <alignment horizontal="right" wrapText="1"/>
    </xf>
    <xf numFmtId="4" fontId="4" fillId="0" borderId="21" xfId="63" applyNumberFormat="1" applyFont="1" applyProtection="1">
      <alignment horizontal="right" wrapText="1"/>
    </xf>
    <xf numFmtId="0" fontId="4" fillId="0" borderId="8" xfId="64" applyNumberFormat="1" applyFont="1" applyProtection="1">
      <alignment wrapText="1"/>
    </xf>
    <xf numFmtId="0" fontId="4" fillId="0" borderId="27" xfId="65" applyNumberFormat="1" applyFont="1" applyProtection="1">
      <alignment horizontal="left" wrapText="1"/>
    </xf>
    <xf numFmtId="49" fontId="4" fillId="0" borderId="28" xfId="66" applyNumberFormat="1" applyFont="1" applyProtection="1">
      <alignment horizontal="center" shrinkToFit="1"/>
    </xf>
    <xf numFmtId="49" fontId="4" fillId="0" borderId="29" xfId="67" applyNumberFormat="1" applyFont="1" applyProtection="1">
      <alignment horizontal="center"/>
    </xf>
    <xf numFmtId="4" fontId="4" fillId="0" borderId="29" xfId="68" applyNumberFormat="1" applyFont="1" applyProtection="1">
      <alignment horizontal="right" shrinkToFit="1"/>
    </xf>
    <xf numFmtId="49" fontId="4" fillId="0" borderId="30" xfId="69" applyNumberFormat="1" applyFont="1" applyProtection="1">
      <alignment horizontal="center"/>
    </xf>
    <xf numFmtId="0" fontId="4" fillId="0" borderId="8" xfId="70" applyNumberFormat="1" applyFont="1" applyProtection="1"/>
    <xf numFmtId="0" fontId="4" fillId="0" borderId="1" xfId="73" applyNumberFormat="1" applyFont="1" applyProtection="1">
      <alignment wrapText="1"/>
    </xf>
    <xf numFmtId="49" fontId="4" fillId="0" borderId="1" xfId="74" applyNumberFormat="1" applyFont="1" applyProtection="1">
      <alignment wrapText="1"/>
    </xf>
    <xf numFmtId="49" fontId="4" fillId="0" borderId="1" xfId="75" applyNumberFormat="1" applyFont="1" applyProtection="1">
      <alignment horizontal="center"/>
    </xf>
    <xf numFmtId="49" fontId="4" fillId="0" borderId="1" xfId="17" applyNumberFormat="1" applyFont="1" applyProtection="1"/>
    <xf numFmtId="49" fontId="4" fillId="0" borderId="1" xfId="76" applyNumberFormat="1" applyFont="1" applyProtection="1"/>
    <xf numFmtId="0" fontId="4" fillId="0" borderId="2" xfId="77" applyNumberFormat="1" applyFont="1" applyProtection="1">
      <alignment horizontal="left"/>
    </xf>
    <xf numFmtId="49" fontId="4" fillId="0" borderId="2" xfId="78" applyNumberFormat="1" applyFont="1" applyProtection="1">
      <alignment horizontal="left"/>
    </xf>
    <xf numFmtId="0" fontId="4" fillId="0" borderId="2" xfId="79" applyNumberFormat="1" applyFont="1" applyProtection="1">
      <alignment horizontal="center" shrinkToFit="1"/>
    </xf>
    <xf numFmtId="49" fontId="4" fillId="0" borderId="2" xfId="80" applyNumberFormat="1" applyFont="1" applyProtection="1">
      <alignment horizontal="center" vertical="center" shrinkToFit="1"/>
    </xf>
    <xf numFmtId="49" fontId="4" fillId="0" borderId="2" xfId="81" applyNumberFormat="1" applyFont="1" applyProtection="1">
      <alignment shrinkToFit="1"/>
    </xf>
    <xf numFmtId="49" fontId="4" fillId="0" borderId="2" xfId="82" applyNumberFormat="1" applyFont="1" applyProtection="1">
      <alignment horizontal="right"/>
    </xf>
    <xf numFmtId="0" fontId="4" fillId="0" borderId="1" xfId="105" applyNumberFormat="1" applyFont="1" applyProtection="1">
      <alignment horizontal="left"/>
    </xf>
    <xf numFmtId="0" fontId="4" fillId="0" borderId="1" xfId="10" applyNumberFormat="1" applyFont="1" applyProtection="1"/>
    <xf numFmtId="0" fontId="4" fillId="0" borderId="1" xfId="16" applyNumberFormat="1" applyFont="1" applyProtection="1">
      <alignment horizontal="left"/>
    </xf>
    <xf numFmtId="0" fontId="4" fillId="0" borderId="1" xfId="108" applyNumberFormat="1" applyFont="1" applyProtection="1">
      <alignment horizontal="center" wrapText="1"/>
    </xf>
    <xf numFmtId="0" fontId="4" fillId="0" borderId="1" xfId="110" applyNumberFormat="1" applyFont="1" applyProtection="1">
      <alignment horizontal="center"/>
    </xf>
    <xf numFmtId="0" fontId="4" fillId="0" borderId="11" xfId="111" applyNumberFormat="1" applyFont="1" applyProtection="1">
      <alignment horizontal="center"/>
    </xf>
    <xf numFmtId="0" fontId="4" fillId="0" borderId="1" xfId="113" applyNumberFormat="1" applyFont="1" applyProtection="1">
      <alignment horizontal="left"/>
    </xf>
    <xf numFmtId="0" fontId="4" fillId="0" borderId="1" xfId="117" applyNumberFormat="1" applyFont="1" applyProtection="1"/>
    <xf numFmtId="0" fontId="4" fillId="0" borderId="2" xfId="118" applyNumberFormat="1" applyFont="1" applyProtection="1"/>
    <xf numFmtId="0" fontId="4" fillId="0" borderId="2" xfId="119" applyNumberFormat="1" applyFont="1" applyProtection="1"/>
    <xf numFmtId="0" fontId="4" fillId="0" borderId="11" xfId="121" applyNumberFormat="1" applyFont="1" applyProtection="1"/>
    <xf numFmtId="0" fontId="4" fillId="0" borderId="1" xfId="105" applyNumberFormat="1" applyFont="1" applyBorder="1" applyProtection="1">
      <alignment horizontal="left"/>
    </xf>
    <xf numFmtId="49" fontId="4" fillId="0" borderId="1" xfId="107" applyNumberFormat="1" applyFont="1" applyBorder="1" applyProtection="1"/>
    <xf numFmtId="0" fontId="4" fillId="0" borderId="1" xfId="16" applyNumberFormat="1" applyFont="1" applyBorder="1" applyProtection="1">
      <alignment horizontal="left"/>
    </xf>
    <xf numFmtId="0" fontId="4" fillId="0" borderId="1" xfId="108" applyNumberFormat="1" applyFont="1" applyBorder="1" applyProtection="1">
      <alignment horizontal="center" wrapText="1"/>
    </xf>
    <xf numFmtId="0" fontId="4" fillId="0" borderId="1" xfId="14" applyNumberFormat="1" applyFont="1" applyBorder="1" applyProtection="1"/>
    <xf numFmtId="0" fontId="4" fillId="0" borderId="1" xfId="110" applyNumberFormat="1" applyFont="1" applyBorder="1" applyProtection="1">
      <alignment horizontal="center"/>
    </xf>
    <xf numFmtId="0" fontId="4" fillId="0" borderId="1" xfId="111" applyNumberFormat="1" applyFont="1" applyBorder="1" applyProtection="1">
      <alignment horizontal="center"/>
    </xf>
    <xf numFmtId="0" fontId="4" fillId="0" borderId="1" xfId="112" applyNumberFormat="1" applyFont="1" applyBorder="1" applyProtection="1">
      <alignment horizontal="center"/>
    </xf>
    <xf numFmtId="0" fontId="4" fillId="0" borderId="1" xfId="113" applyNumberFormat="1" applyFont="1" applyBorder="1" applyProtection="1">
      <alignment horizontal="left"/>
    </xf>
    <xf numFmtId="49" fontId="4" fillId="0" borderId="1" xfId="114" applyNumberFormat="1" applyFont="1" applyBorder="1" applyProtection="1">
      <alignment horizontal="left"/>
    </xf>
    <xf numFmtId="49" fontId="4" fillId="0" borderId="1" xfId="115" applyNumberFormat="1" applyFont="1" applyBorder="1" applyProtection="1">
      <alignment horizontal="center" wrapText="1"/>
    </xf>
    <xf numFmtId="49" fontId="4" fillId="0" borderId="1" xfId="75" applyNumberFormat="1" applyFont="1" applyBorder="1" applyProtection="1">
      <alignment horizontal="center"/>
    </xf>
    <xf numFmtId="0" fontId="4" fillId="0" borderId="1" xfId="73" applyNumberFormat="1" applyFont="1" applyBorder="1" applyProtection="1">
      <alignment wrapText="1"/>
    </xf>
    <xf numFmtId="0" fontId="4" fillId="0" borderId="1" xfId="109" applyNumberFormat="1" applyFont="1" applyBorder="1" applyProtection="1">
      <alignment horizontal="center" wrapText="1"/>
    </xf>
    <xf numFmtId="49" fontId="14" fillId="7" borderId="34" xfId="133" applyNumberFormat="1" applyFont="1" applyFill="1" applyBorder="1" applyAlignment="1">
      <alignment horizontal="center" shrinkToFit="1"/>
    </xf>
    <xf numFmtId="166" fontId="14" fillId="7" borderId="34" xfId="133" applyNumberFormat="1" applyFont="1" applyFill="1" applyBorder="1" applyAlignment="1">
      <alignment horizontal="right" shrinkToFit="1"/>
    </xf>
    <xf numFmtId="166" fontId="4" fillId="0" borderId="34" xfId="76" applyNumberFormat="1" applyFont="1" applyBorder="1" applyAlignment="1" applyProtection="1">
      <alignment horizontal="right" shrinkToFit="1"/>
    </xf>
    <xf numFmtId="0" fontId="14" fillId="0" borderId="1" xfId="180" applyFont="1"/>
    <xf numFmtId="0" fontId="13" fillId="0" borderId="1" xfId="180" applyFont="1"/>
    <xf numFmtId="0" fontId="13" fillId="0" borderId="1" xfId="180" applyFont="1" applyAlignment="1">
      <alignment horizontal="center" wrapText="1"/>
    </xf>
    <xf numFmtId="0" fontId="13" fillId="0" borderId="1" xfId="180" applyFont="1" applyAlignment="1">
      <alignment horizontal="right"/>
    </xf>
    <xf numFmtId="0" fontId="13" fillId="0" borderId="39" xfId="180" applyFont="1" applyBorder="1" applyAlignment="1">
      <alignment horizontal="left" vertical="center"/>
    </xf>
    <xf numFmtId="0" fontId="13" fillId="0" borderId="34" xfId="180" applyFont="1" applyBorder="1" applyAlignment="1">
      <alignment horizontal="center" wrapText="1"/>
    </xf>
    <xf numFmtId="0" fontId="13" fillId="0" borderId="39" xfId="180" applyFont="1" applyBorder="1" applyAlignment="1">
      <alignment horizontal="left" wrapText="1"/>
    </xf>
    <xf numFmtId="0" fontId="13" fillId="8" borderId="34" xfId="180" applyFont="1" applyFill="1" applyBorder="1" applyAlignment="1"/>
    <xf numFmtId="4" fontId="13" fillId="8" borderId="34" xfId="180" applyNumberFormat="1" applyFont="1" applyFill="1" applyBorder="1"/>
    <xf numFmtId="0" fontId="13" fillId="0" borderId="39" xfId="180" applyFont="1" applyBorder="1" applyAlignment="1">
      <alignment horizontal="left"/>
    </xf>
    <xf numFmtId="4" fontId="13" fillId="4" borderId="34" xfId="180" applyNumberFormat="1" applyFont="1" applyFill="1" applyBorder="1"/>
    <xf numFmtId="4" fontId="13" fillId="0" borderId="1" xfId="180" applyNumberFormat="1" applyFont="1"/>
    <xf numFmtId="0" fontId="25" fillId="0" borderId="34" xfId="180" applyFont="1" applyBorder="1" applyAlignment="1">
      <alignment horizontal="center"/>
    </xf>
    <xf numFmtId="3" fontId="25" fillId="0" borderId="34" xfId="181" applyNumberFormat="1" applyFont="1" applyFill="1" applyBorder="1" applyAlignment="1"/>
    <xf numFmtId="4" fontId="25" fillId="0" borderId="34" xfId="180" applyNumberFormat="1" applyFont="1" applyFill="1" applyBorder="1"/>
    <xf numFmtId="0" fontId="25" fillId="0" borderId="1" xfId="180" applyFont="1"/>
    <xf numFmtId="2" fontId="13" fillId="0" borderId="1" xfId="180" applyNumberFormat="1" applyFont="1"/>
    <xf numFmtId="0" fontId="13" fillId="0" borderId="1" xfId="133" applyFont="1"/>
    <xf numFmtId="0" fontId="13" fillId="0" borderId="1" xfId="133" applyFont="1" applyAlignment="1">
      <alignment horizontal="right"/>
    </xf>
    <xf numFmtId="0" fontId="25" fillId="0" borderId="1" xfId="133" applyFont="1" applyAlignment="1">
      <alignment horizontal="center"/>
    </xf>
    <xf numFmtId="0" fontId="13" fillId="0" borderId="34" xfId="133" applyFont="1" applyBorder="1" applyAlignment="1">
      <alignment horizontal="center" vertical="center"/>
    </xf>
    <xf numFmtId="0" fontId="13" fillId="0" borderId="34" xfId="133" applyFont="1" applyBorder="1" applyAlignment="1">
      <alignment horizontal="center" vertical="center" wrapText="1"/>
    </xf>
    <xf numFmtId="2" fontId="26" fillId="0" borderId="34" xfId="133" applyNumberFormat="1" applyFont="1" applyBorder="1" applyAlignment="1">
      <alignment horizontal="left" vertical="center" wrapText="1"/>
    </xf>
    <xf numFmtId="166" fontId="13" fillId="0" borderId="34" xfId="133" applyNumberFormat="1" applyFont="1" applyBorder="1" applyAlignment="1">
      <alignment horizontal="center" vertical="center" wrapText="1"/>
    </xf>
    <xf numFmtId="0" fontId="27" fillId="0" borderId="0" xfId="0" applyFont="1"/>
    <xf numFmtId="0" fontId="16" fillId="0" borderId="0" xfId="0" applyFont="1" applyAlignment="1">
      <alignment horizontal="right"/>
    </xf>
    <xf numFmtId="0" fontId="4" fillId="9" borderId="34" xfId="0" applyFont="1" applyFill="1" applyBorder="1" applyAlignment="1">
      <alignment vertical="top" wrapText="1"/>
    </xf>
    <xf numFmtId="0" fontId="4" fillId="9" borderId="34" xfId="0" applyFont="1" applyFill="1" applyBorder="1" applyAlignment="1">
      <alignment horizontal="center" vertical="top" wrapText="1"/>
    </xf>
    <xf numFmtId="4" fontId="16" fillId="0" borderId="34" xfId="0" applyNumberFormat="1" applyFont="1" applyBorder="1" applyAlignment="1">
      <alignment horizontal="center" vertical="top"/>
    </xf>
    <xf numFmtId="4" fontId="16" fillId="0" borderId="34" xfId="0" applyNumberFormat="1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/>
    </xf>
    <xf numFmtId="0" fontId="16" fillId="0" borderId="34" xfId="0" applyFont="1" applyBorder="1" applyAlignment="1">
      <alignment horizontal="center" vertical="top" wrapText="1"/>
    </xf>
    <xf numFmtId="4" fontId="14" fillId="0" borderId="34" xfId="0" applyNumberFormat="1" applyFont="1" applyBorder="1" applyAlignment="1">
      <alignment horizontal="center" vertical="top" wrapText="1"/>
    </xf>
    <xf numFmtId="0" fontId="16" fillId="0" borderId="1" xfId="130" applyFont="1" applyAlignment="1">
      <alignment wrapText="1"/>
    </xf>
    <xf numFmtId="167" fontId="19" fillId="0" borderId="1" xfId="130" applyNumberFormat="1" applyFont="1" applyAlignment="1">
      <alignment wrapText="1"/>
    </xf>
    <xf numFmtId="4" fontId="19" fillId="0" borderId="1" xfId="130" applyNumberFormat="1" applyFont="1" applyAlignment="1">
      <alignment wrapText="1"/>
    </xf>
    <xf numFmtId="4" fontId="16" fillId="0" borderId="34" xfId="130" applyNumberFormat="1" applyFont="1" applyBorder="1" applyAlignment="1">
      <alignment horizontal="center" vertical="center" wrapText="1"/>
    </xf>
    <xf numFmtId="0" fontId="16" fillId="0" borderId="1" xfId="130" applyFont="1" applyAlignment="1">
      <alignment horizontal="right" wrapText="1"/>
    </xf>
    <xf numFmtId="168" fontId="16" fillId="0" borderId="34" xfId="182" applyNumberFormat="1" applyFont="1" applyBorder="1" applyAlignment="1">
      <alignment horizontal="center" vertical="center" wrapText="1"/>
    </xf>
    <xf numFmtId="0" fontId="16" fillId="0" borderId="34" xfId="130" applyFont="1" applyBorder="1" applyAlignment="1">
      <alignment horizontal="justify" wrapText="1"/>
    </xf>
    <xf numFmtId="4" fontId="14" fillId="0" borderId="34" xfId="130" applyNumberFormat="1" applyFont="1" applyFill="1" applyBorder="1" applyAlignment="1">
      <alignment horizontal="center" vertical="center" wrapText="1"/>
    </xf>
    <xf numFmtId="0" fontId="19" fillId="0" borderId="1" xfId="130" applyFont="1" applyAlignment="1">
      <alignment wrapText="1"/>
    </xf>
    <xf numFmtId="4" fontId="19" fillId="0" borderId="34" xfId="130" applyNumberFormat="1" applyFont="1" applyBorder="1" applyAlignment="1">
      <alignment horizontal="center" vertical="center" wrapText="1"/>
    </xf>
    <xf numFmtId="0" fontId="19" fillId="0" borderId="34" xfId="130" applyFont="1" applyBorder="1" applyAlignment="1">
      <alignment horizontal="justify" wrapText="1"/>
    </xf>
    <xf numFmtId="0" fontId="16" fillId="0" borderId="34" xfId="130" applyFont="1" applyBorder="1" applyAlignment="1">
      <alignment horizontal="center" vertical="center" wrapText="1"/>
    </xf>
    <xf numFmtId="0" fontId="23" fillId="0" borderId="1" xfId="2" applyNumberFormat="1" applyFont="1" applyProtection="1">
      <alignment horizontal="center"/>
    </xf>
    <xf numFmtId="0" fontId="4" fillId="0" borderId="21" xfId="44" applyNumberFormat="1" applyFont="1" applyAlignment="1" applyProtection="1">
      <alignment wrapText="1"/>
    </xf>
    <xf numFmtId="49" fontId="4" fillId="0" borderId="22" xfId="45" applyNumberFormat="1" applyFont="1" applyAlignment="1" applyProtection="1">
      <alignment shrinkToFit="1"/>
    </xf>
    <xf numFmtId="49" fontId="4" fillId="0" borderId="23" xfId="46" applyNumberFormat="1" applyFont="1" applyAlignment="1" applyProtection="1"/>
    <xf numFmtId="4" fontId="4" fillId="0" borderId="23" xfId="47" applyNumberFormat="1" applyFont="1" applyAlignment="1" applyProtection="1">
      <alignment shrinkToFit="1"/>
    </xf>
    <xf numFmtId="0" fontId="23" fillId="0" borderId="26" xfId="59" applyNumberFormat="1" applyFont="1" applyProtection="1">
      <alignment horizontal="left" wrapText="1"/>
    </xf>
    <xf numFmtId="49" fontId="23" fillId="0" borderId="22" xfId="60" applyNumberFormat="1" applyFont="1" applyProtection="1">
      <alignment horizontal="center" wrapText="1"/>
    </xf>
    <xf numFmtId="49" fontId="23" fillId="0" borderId="23" xfId="61" applyNumberFormat="1" applyFont="1" applyProtection="1">
      <alignment horizontal="center" wrapText="1"/>
    </xf>
    <xf numFmtId="4" fontId="23" fillId="0" borderId="23" xfId="62" applyNumberFormat="1" applyFont="1" applyProtection="1">
      <alignment horizontal="right" wrapText="1"/>
    </xf>
    <xf numFmtId="4" fontId="23" fillId="0" borderId="21" xfId="63" applyNumberFormat="1" applyFont="1" applyProtection="1">
      <alignment horizontal="right" wrapText="1"/>
    </xf>
    <xf numFmtId="0" fontId="30" fillId="0" borderId="13" xfId="33" applyNumberFormat="1" applyFont="1" applyProtection="1">
      <alignment horizontal="center" vertical="center"/>
    </xf>
    <xf numFmtId="0" fontId="30" fillId="0" borderId="4" xfId="34" applyNumberFormat="1" applyFont="1" applyProtection="1">
      <alignment horizontal="center" vertical="center"/>
    </xf>
    <xf numFmtId="0" fontId="30" fillId="0" borderId="4" xfId="50" applyNumberFormat="1" applyFont="1" applyProtection="1">
      <alignment horizontal="center" vertical="center" shrinkToFit="1"/>
    </xf>
    <xf numFmtId="49" fontId="30" fillId="0" borderId="4" xfId="51" applyNumberFormat="1" applyFont="1" applyProtection="1">
      <alignment horizontal="center" vertical="center" shrinkToFit="1"/>
    </xf>
    <xf numFmtId="0" fontId="30" fillId="0" borderId="27" xfId="65" applyNumberFormat="1" applyFont="1" applyProtection="1">
      <alignment horizontal="left" wrapText="1"/>
    </xf>
    <xf numFmtId="0" fontId="30" fillId="0" borderId="16" xfId="83" applyNumberFormat="1" applyFont="1" applyProtection="1">
      <alignment horizontal="center" vertical="center" shrinkToFit="1"/>
    </xf>
    <xf numFmtId="49" fontId="30" fillId="0" borderId="17" xfId="84" applyNumberFormat="1" applyFont="1" applyProtection="1">
      <alignment horizontal="center" vertical="center"/>
    </xf>
    <xf numFmtId="4" fontId="30" fillId="0" borderId="17" xfId="39" applyNumberFormat="1" applyFont="1" applyProtection="1">
      <alignment horizontal="right" shrinkToFit="1"/>
    </xf>
    <xf numFmtId="4" fontId="30" fillId="0" borderId="24" xfId="54" applyNumberFormat="1" applyFont="1" applyProtection="1">
      <alignment horizontal="right" shrinkToFit="1"/>
    </xf>
    <xf numFmtId="0" fontId="30" fillId="0" borderId="15" xfId="85" applyNumberFormat="1" applyFont="1" applyProtection="1">
      <alignment horizontal="left" wrapText="1" indent="2"/>
    </xf>
    <xf numFmtId="0" fontId="30" fillId="0" borderId="32" xfId="86" applyNumberFormat="1" applyFont="1" applyProtection="1">
      <alignment horizontal="center" vertical="center" shrinkToFit="1"/>
    </xf>
    <xf numFmtId="49" fontId="30" fillId="0" borderId="13" xfId="87" applyNumberFormat="1" applyFont="1" applyProtection="1">
      <alignment horizontal="center" vertical="center"/>
    </xf>
    <xf numFmtId="165" fontId="30" fillId="0" borderId="13" xfId="88" applyNumberFormat="1" applyFont="1" applyProtection="1">
      <alignment horizontal="right" vertical="center" shrinkToFit="1"/>
    </xf>
    <xf numFmtId="165" fontId="30" fillId="0" borderId="27" xfId="89" applyNumberFormat="1" applyFont="1" applyProtection="1">
      <alignment horizontal="right" vertical="center" shrinkToFit="1"/>
    </xf>
    <xf numFmtId="0" fontId="30" fillId="0" borderId="33" xfId="90" applyNumberFormat="1" applyFont="1" applyProtection="1">
      <alignment horizontal="left" wrapText="1"/>
    </xf>
    <xf numFmtId="4" fontId="30" fillId="0" borderId="13" xfId="91" applyNumberFormat="1" applyFont="1" applyProtection="1">
      <alignment horizontal="right" shrinkToFit="1"/>
    </xf>
    <xf numFmtId="4" fontId="30" fillId="0" borderId="27" xfId="92" applyNumberFormat="1" applyFont="1" applyProtection="1">
      <alignment horizontal="right" shrinkToFit="1"/>
    </xf>
    <xf numFmtId="0" fontId="30" fillId="0" borderId="18" xfId="93" applyNumberFormat="1" applyFont="1" applyProtection="1">
      <alignment horizontal="left" wrapText="1" indent="2"/>
    </xf>
    <xf numFmtId="0" fontId="30" fillId="0" borderId="26" xfId="59" applyNumberFormat="1" applyFont="1" applyProtection="1">
      <alignment horizontal="left" wrapText="1"/>
    </xf>
    <xf numFmtId="0" fontId="30" fillId="0" borderId="27" xfId="94" applyNumberFormat="1" applyFont="1" applyProtection="1">
      <alignment wrapText="1"/>
    </xf>
    <xf numFmtId="0" fontId="30" fillId="0" borderId="27" xfId="95" applyNumberFormat="1" applyFont="1" applyProtection="1"/>
    <xf numFmtId="0" fontId="30" fillId="2" borderId="27" xfId="96" applyNumberFormat="1" applyFont="1" applyProtection="1">
      <alignment wrapText="1"/>
    </xf>
    <xf numFmtId="0" fontId="30" fillId="2" borderId="26" xfId="97" applyNumberFormat="1" applyFont="1" applyProtection="1">
      <alignment horizontal="left" wrapText="1"/>
    </xf>
    <xf numFmtId="49" fontId="30" fillId="0" borderId="27" xfId="98" applyNumberFormat="1" applyFont="1" applyProtection="1">
      <alignment horizontal="center" shrinkToFit="1"/>
    </xf>
    <xf numFmtId="49" fontId="30" fillId="0" borderId="13" xfId="99" applyNumberFormat="1" applyFont="1" applyProtection="1">
      <alignment horizontal="center" vertical="center" shrinkToFit="1"/>
    </xf>
    <xf numFmtId="49" fontId="4" fillId="0" borderId="16" xfId="37" applyNumberFormat="1" applyFont="1" applyProtection="1">
      <alignment horizontal="center" wrapText="1"/>
    </xf>
    <xf numFmtId="49" fontId="4" fillId="0" borderId="19" xfId="41" applyNumberFormat="1" applyFont="1" applyProtection="1">
      <alignment horizontal="center" shrinkToFit="1"/>
    </xf>
    <xf numFmtId="49" fontId="4" fillId="0" borderId="22" xfId="45" applyNumberFormat="1" applyFont="1" applyProtection="1">
      <alignment horizontal="center" shrinkToFit="1"/>
    </xf>
    <xf numFmtId="0" fontId="17" fillId="0" borderId="1" xfId="136" applyNumberFormat="1" applyFont="1" applyFill="1" applyProtection="1">
      <alignment horizontal="right"/>
    </xf>
    <xf numFmtId="0" fontId="17" fillId="0" borderId="1" xfId="136" applyFont="1" applyFill="1">
      <alignment horizontal="right"/>
    </xf>
    <xf numFmtId="0" fontId="16" fillId="0" borderId="1" xfId="133" applyFont="1" applyAlignment="1">
      <alignment horizontal="right"/>
    </xf>
    <xf numFmtId="0" fontId="14" fillId="0" borderId="1" xfId="180" applyFont="1" applyAlignment="1">
      <alignment horizontal="right"/>
    </xf>
    <xf numFmtId="0" fontId="13" fillId="0" borderId="1" xfId="133" applyFont="1" applyAlignment="1">
      <alignment horizontal="right"/>
    </xf>
    <xf numFmtId="0" fontId="13" fillId="0" borderId="1" xfId="133" applyFont="1" applyFill="1" applyAlignment="1" applyProtection="1">
      <alignment horizontal="right"/>
      <protection locked="0"/>
    </xf>
    <xf numFmtId="0" fontId="17" fillId="0" borderId="1" xfId="131" applyFont="1" applyFill="1" applyAlignment="1">
      <alignment horizontal="right" wrapText="1"/>
    </xf>
    <xf numFmtId="0" fontId="17" fillId="0" borderId="1" xfId="132" applyNumberFormat="1" applyFont="1" applyFill="1" applyAlignment="1" applyProtection="1">
      <alignment horizontal="right"/>
    </xf>
    <xf numFmtId="0" fontId="14" fillId="0" borderId="0" xfId="0" applyFont="1" applyAlignment="1" applyProtection="1">
      <alignment horizontal="right"/>
      <protection locked="0"/>
    </xf>
    <xf numFmtId="0" fontId="23" fillId="0" borderId="1" xfId="2" applyNumberFormat="1" applyFont="1" applyAlignment="1" applyProtection="1">
      <alignment horizontal="center"/>
    </xf>
    <xf numFmtId="0" fontId="23" fillId="0" borderId="2" xfId="28" applyNumberFormat="1" applyFont="1" applyAlignment="1" applyProtection="1">
      <alignment horizontal="center" vertical="center"/>
    </xf>
    <xf numFmtId="0" fontId="4" fillId="0" borderId="13" xfId="29" applyNumberFormat="1" applyFont="1" applyAlignment="1" applyProtection="1">
      <alignment horizontal="center" vertical="top" wrapText="1"/>
    </xf>
    <xf numFmtId="0" fontId="4" fillId="0" borderId="13" xfId="29" applyFont="1" applyAlignment="1">
      <alignment horizontal="center" vertical="top" wrapText="1"/>
    </xf>
    <xf numFmtId="0" fontId="4" fillId="0" borderId="13" xfId="29" applyNumberFormat="1" applyFont="1" applyProtection="1">
      <alignment horizontal="center" vertical="top" wrapText="1"/>
    </xf>
    <xf numFmtId="0" fontId="4" fillId="0" borderId="13" xfId="29" applyFont="1">
      <alignment horizontal="center" vertical="top" wrapText="1"/>
    </xf>
    <xf numFmtId="49" fontId="4" fillId="0" borderId="13" xfId="30" applyNumberFormat="1" applyFont="1" applyProtection="1">
      <alignment horizontal="center" vertical="top" wrapText="1"/>
    </xf>
    <xf numFmtId="49" fontId="4" fillId="0" borderId="13" xfId="30" applyFont="1">
      <alignment horizontal="center" vertical="top" wrapText="1"/>
    </xf>
    <xf numFmtId="0" fontId="4" fillId="0" borderId="1" xfId="1" applyNumberFormat="1" applyFont="1" applyAlignment="1" applyProtection="1">
      <alignment horizontal="right"/>
    </xf>
    <xf numFmtId="0" fontId="14" fillId="0" borderId="1" xfId="0" applyFont="1" applyBorder="1" applyAlignment="1" applyProtection="1">
      <alignment horizontal="right"/>
      <protection locked="0"/>
    </xf>
    <xf numFmtId="0" fontId="23" fillId="0" borderId="1" xfId="2" applyNumberFormat="1" applyFont="1" applyProtection="1">
      <alignment horizontal="center"/>
    </xf>
    <xf numFmtId="0" fontId="23" fillId="0" borderId="1" xfId="2" applyFont="1">
      <alignment horizontal="center"/>
    </xf>
    <xf numFmtId="0" fontId="4" fillId="0" borderId="11" xfId="111" applyNumberFormat="1" applyFont="1" applyProtection="1">
      <alignment horizontal="center"/>
    </xf>
    <xf numFmtId="0" fontId="4" fillId="0" borderId="11" xfId="111" applyFont="1">
      <alignment horizontal="center"/>
    </xf>
    <xf numFmtId="0" fontId="4" fillId="0" borderId="13" xfId="120" applyNumberFormat="1" applyFont="1" applyProtection="1">
      <alignment horizontal="left" wrapText="1"/>
    </xf>
    <xf numFmtId="0" fontId="4" fillId="0" borderId="13" xfId="120" applyFont="1">
      <alignment horizontal="left" wrapText="1"/>
    </xf>
    <xf numFmtId="0" fontId="4" fillId="0" borderId="2" xfId="109" applyNumberFormat="1" applyFont="1" applyProtection="1">
      <alignment horizontal="center" wrapText="1"/>
    </xf>
    <xf numFmtId="0" fontId="4" fillId="0" borderId="2" xfId="109" applyFont="1">
      <alignment horizontal="center" wrapText="1"/>
    </xf>
    <xf numFmtId="0" fontId="4" fillId="0" borderId="1" xfId="109" applyNumberFormat="1" applyFont="1" applyBorder="1" applyProtection="1">
      <alignment horizontal="center" wrapText="1"/>
    </xf>
    <xf numFmtId="0" fontId="4" fillId="0" borderId="1" xfId="109" applyFont="1" applyBorder="1">
      <alignment horizontal="center" wrapText="1"/>
    </xf>
    <xf numFmtId="0" fontId="4" fillId="0" borderId="1" xfId="111" applyNumberFormat="1" applyFont="1" applyBorder="1" applyProtection="1">
      <alignment horizontal="center"/>
    </xf>
    <xf numFmtId="0" fontId="4" fillId="0" borderId="1" xfId="111" applyFont="1" applyBorder="1">
      <alignment horizontal="center"/>
    </xf>
    <xf numFmtId="0" fontId="4" fillId="0" borderId="1" xfId="116" applyNumberFormat="1" applyFont="1" applyBorder="1" applyProtection="1">
      <alignment horizontal="center"/>
    </xf>
    <xf numFmtId="0" fontId="4" fillId="0" borderId="1" xfId="116" applyFont="1" applyBorder="1">
      <alignment horizontal="center"/>
    </xf>
    <xf numFmtId="0" fontId="4" fillId="0" borderId="1" xfId="3" applyNumberFormat="1" applyFont="1" applyBorder="1" applyProtection="1">
      <alignment horizontal="center"/>
    </xf>
    <xf numFmtId="0" fontId="4" fillId="0" borderId="1" xfId="3" applyFont="1" applyBorder="1">
      <alignment horizontal="center"/>
    </xf>
    <xf numFmtId="0" fontId="30" fillId="0" borderId="13" xfId="29" applyNumberFormat="1" applyFont="1" applyProtection="1">
      <alignment horizontal="center" vertical="top" wrapText="1"/>
    </xf>
    <xf numFmtId="0" fontId="30" fillId="0" borderId="13" xfId="29" applyFont="1">
      <alignment horizontal="center" vertical="top" wrapText="1"/>
    </xf>
    <xf numFmtId="0" fontId="0" fillId="0" borderId="0" xfId="0" applyAlignment="1"/>
    <xf numFmtId="0" fontId="13" fillId="0" borderId="1" xfId="0" applyFont="1" applyFill="1" applyBorder="1" applyAlignment="1">
      <alignment horizontal="right"/>
    </xf>
    <xf numFmtId="0" fontId="0" fillId="0" borderId="1" xfId="0" applyBorder="1" applyAlignment="1"/>
    <xf numFmtId="0" fontId="17" fillId="0" borderId="13" xfId="137" applyNumberFormat="1" applyFont="1" applyFill="1" applyProtection="1">
      <alignment horizontal="center" vertical="center" wrapText="1"/>
    </xf>
    <xf numFmtId="0" fontId="17" fillId="0" borderId="13" xfId="137" applyFont="1" applyFill="1">
      <alignment horizontal="center" vertical="center" wrapText="1"/>
    </xf>
    <xf numFmtId="0" fontId="18" fillId="0" borderId="13" xfId="142" applyNumberFormat="1" applyFont="1" applyFill="1" applyProtection="1">
      <alignment horizontal="left"/>
    </xf>
    <xf numFmtId="0" fontId="18" fillId="0" borderId="13" xfId="142" applyFont="1" applyFill="1">
      <alignment horizontal="left"/>
    </xf>
    <xf numFmtId="0" fontId="17" fillId="0" borderId="1" xfId="145" applyNumberFormat="1" applyFont="1" applyFill="1" applyProtection="1">
      <alignment horizontal="left" wrapText="1"/>
    </xf>
    <xf numFmtId="0" fontId="17" fillId="0" borderId="1" xfId="145" applyFont="1" applyFill="1">
      <alignment horizontal="left" wrapText="1"/>
    </xf>
    <xf numFmtId="0" fontId="17" fillId="0" borderId="1" xfId="131" applyNumberFormat="1" applyFont="1" applyFill="1" applyAlignment="1" applyProtection="1">
      <alignment horizontal="right" wrapText="1"/>
    </xf>
    <xf numFmtId="0" fontId="18" fillId="0" borderId="1" xfId="134" applyNumberFormat="1" applyFont="1" applyFill="1" applyProtection="1">
      <alignment horizontal="center" wrapText="1"/>
    </xf>
    <xf numFmtId="0" fontId="18" fillId="0" borderId="1" xfId="134" applyFont="1" applyFill="1">
      <alignment horizontal="center" wrapText="1"/>
    </xf>
    <xf numFmtId="0" fontId="17" fillId="0" borderId="1" xfId="135" applyNumberFormat="1" applyFont="1" applyFill="1" applyProtection="1">
      <alignment horizontal="center"/>
    </xf>
    <xf numFmtId="0" fontId="17" fillId="0" borderId="1" xfId="135" applyFont="1" applyFill="1">
      <alignment horizontal="center"/>
    </xf>
    <xf numFmtId="0" fontId="17" fillId="0" borderId="1" xfId="136" applyNumberFormat="1" applyFont="1" applyFill="1" applyProtection="1">
      <alignment horizontal="right"/>
    </xf>
    <xf numFmtId="0" fontId="17" fillId="0" borderId="1" xfId="136" applyFont="1" applyFill="1">
      <alignment horizontal="right"/>
    </xf>
    <xf numFmtId="0" fontId="13" fillId="0" borderId="1" xfId="0" applyFont="1" applyFill="1" applyBorder="1" applyAlignment="1">
      <alignment horizontal="right" vertical="top"/>
    </xf>
    <xf numFmtId="0" fontId="0" fillId="0" borderId="1" xfId="0" applyBorder="1" applyAlignment="1">
      <alignment horizontal="right"/>
    </xf>
    <xf numFmtId="0" fontId="17" fillId="0" borderId="1" xfId="131" applyFont="1" applyFill="1" applyAlignment="1">
      <alignment horizontal="right" wrapText="1"/>
    </xf>
    <xf numFmtId="0" fontId="0" fillId="0" borderId="0" xfId="0" applyAlignment="1">
      <alignment horizontal="right"/>
    </xf>
    <xf numFmtId="0" fontId="18" fillId="0" borderId="1" xfId="131" applyNumberFormat="1" applyFont="1" applyFill="1" applyAlignment="1" applyProtection="1">
      <alignment horizontal="center" wrapText="1"/>
    </xf>
    <xf numFmtId="0" fontId="14" fillId="7" borderId="1" xfId="133" applyFont="1" applyFill="1" applyAlignment="1">
      <alignment horizontal="left" wrapText="1"/>
    </xf>
    <xf numFmtId="0" fontId="16" fillId="0" borderId="1" xfId="133" applyFont="1" applyAlignment="1">
      <alignment horizontal="right"/>
    </xf>
    <xf numFmtId="0" fontId="21" fillId="7" borderId="1" xfId="133" applyFont="1" applyFill="1" applyAlignment="1">
      <alignment horizontal="center" wrapText="1"/>
    </xf>
    <xf numFmtId="0" fontId="14" fillId="7" borderId="34" xfId="133" applyFont="1" applyFill="1" applyBorder="1" applyAlignment="1">
      <alignment horizontal="center" vertical="center" wrapText="1"/>
    </xf>
    <xf numFmtId="0" fontId="14" fillId="0" borderId="20" xfId="42" applyNumberFormat="1" applyFont="1" applyBorder="1" applyAlignment="1" applyProtection="1">
      <alignment horizontal="center" vertical="center" wrapText="1"/>
    </xf>
    <xf numFmtId="0" fontId="14" fillId="0" borderId="37" xfId="42" applyNumberFormat="1" applyFont="1" applyBorder="1" applyAlignment="1" applyProtection="1">
      <alignment horizontal="center" vertical="center" wrapText="1"/>
    </xf>
    <xf numFmtId="0" fontId="14" fillId="4" borderId="36" xfId="42" applyNumberFormat="1" applyFont="1" applyFill="1" applyBorder="1" applyAlignment="1" applyProtection="1">
      <alignment horizontal="center" vertical="center" wrapText="1"/>
    </xf>
    <xf numFmtId="0" fontId="14" fillId="4" borderId="38" xfId="42" applyNumberFormat="1" applyFont="1" applyFill="1" applyBorder="1" applyAlignment="1" applyProtection="1">
      <alignment horizontal="center" vertical="center" wrapText="1"/>
    </xf>
    <xf numFmtId="0" fontId="14" fillId="0" borderId="1" xfId="180" applyFont="1" applyAlignment="1">
      <alignment horizontal="right"/>
    </xf>
    <xf numFmtId="0" fontId="24" fillId="0" borderId="1" xfId="180" applyFont="1" applyAlignment="1">
      <alignment horizontal="right"/>
    </xf>
    <xf numFmtId="0" fontId="13" fillId="0" borderId="1" xfId="180" applyFont="1" applyAlignment="1">
      <alignment horizontal="center" wrapText="1"/>
    </xf>
    <xf numFmtId="0" fontId="13" fillId="0" borderId="1" xfId="133" applyFont="1" applyAlignment="1">
      <alignment horizontal="right"/>
    </xf>
    <xf numFmtId="0" fontId="11" fillId="0" borderId="1" xfId="133" applyAlignment="1">
      <alignment horizontal="right"/>
    </xf>
    <xf numFmtId="0" fontId="25" fillId="0" borderId="1" xfId="133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29" fillId="0" borderId="1" xfId="130" applyFont="1" applyAlignment="1">
      <alignment horizontal="center" vertical="center" wrapText="1"/>
    </xf>
    <xf numFmtId="0" fontId="15" fillId="4" borderId="1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6" fillId="0" borderId="1" xfId="130" applyFont="1" applyAlignment="1">
      <alignment horizontal="right" wrapText="1"/>
    </xf>
  </cellXfs>
  <cellStyles count="183">
    <cellStyle name="br" xfId="124"/>
    <cellStyle name="col" xfId="123"/>
    <cellStyle name="st128" xfId="120"/>
    <cellStyle name="st140" xfId="146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6 2" xfId="147"/>
    <cellStyle name="xl117" xfId="95"/>
    <cellStyle name="xl117 2" xfId="148"/>
    <cellStyle name="xl118" xfId="96"/>
    <cellStyle name="xl118 2" xfId="149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6 2" xfId="150"/>
    <cellStyle name="xl127" xfId="119"/>
    <cellStyle name="xl127 2" xfId="151"/>
    <cellStyle name="xl128" xfId="121"/>
    <cellStyle name="xl128 2" xfId="152"/>
    <cellStyle name="xl129" xfId="101"/>
    <cellStyle name="xl129 2" xfId="153"/>
    <cellStyle name="xl130" xfId="106"/>
    <cellStyle name="xl130 2" xfId="154"/>
    <cellStyle name="xl131" xfId="108"/>
    <cellStyle name="xl132" xfId="111"/>
    <cellStyle name="xl132 2" xfId="155"/>
    <cellStyle name="xl133" xfId="112"/>
    <cellStyle name="xl134" xfId="115"/>
    <cellStyle name="xl135" xfId="109"/>
    <cellStyle name="xl135 2" xfId="156"/>
    <cellStyle name="xl136" xfId="118"/>
    <cellStyle name="xl137" xfId="102"/>
    <cellStyle name="xl137 2" xfId="157"/>
    <cellStyle name="xl138" xfId="113"/>
    <cellStyle name="xl138 2" xfId="158"/>
    <cellStyle name="xl139" xfId="103"/>
    <cellStyle name="xl139 2" xfId="159"/>
    <cellStyle name="xl140" xfId="107"/>
    <cellStyle name="xl140 2" xfId="160"/>
    <cellStyle name="xl141" xfId="104"/>
    <cellStyle name="xl141 2" xfId="161"/>
    <cellStyle name="xl142" xfId="116"/>
    <cellStyle name="xl143" xfId="129"/>
    <cellStyle name="xl144" xfId="162"/>
    <cellStyle name="xl145" xfId="163"/>
    <cellStyle name="xl146" xfId="164"/>
    <cellStyle name="xl147" xfId="165"/>
    <cellStyle name="xl148" xfId="166"/>
    <cellStyle name="xl149" xfId="167"/>
    <cellStyle name="xl150" xfId="168"/>
    <cellStyle name="xl151" xfId="169"/>
    <cellStyle name="xl152" xfId="170"/>
    <cellStyle name="xl153" xfId="171"/>
    <cellStyle name="xl154" xfId="172"/>
    <cellStyle name="xl155" xfId="173"/>
    <cellStyle name="xl21" xfId="127"/>
    <cellStyle name="xl22" xfId="1"/>
    <cellStyle name="xl22 2" xfId="137"/>
    <cellStyle name="xl23" xfId="5"/>
    <cellStyle name="xl24" xfId="10"/>
    <cellStyle name="xl24 2" xfId="132"/>
    <cellStyle name="xl25" xfId="16"/>
    <cellStyle name="xl25 2" xfId="139"/>
    <cellStyle name="xl26" xfId="29"/>
    <cellStyle name="xl26 2" xfId="142"/>
    <cellStyle name="xl27" xfId="33"/>
    <cellStyle name="xl28" xfId="36"/>
    <cellStyle name="xl28 2" xfId="143"/>
    <cellStyle name="xl29" xfId="40"/>
    <cellStyle name="xl29 2" xfId="131"/>
    <cellStyle name="xl30" xfId="44"/>
    <cellStyle name="xl30 2" xfId="145"/>
    <cellStyle name="xl31" xfId="14"/>
    <cellStyle name="xl31 2" xfId="174"/>
    <cellStyle name="xl32" xfId="128"/>
    <cellStyle name="xl32 2" xfId="144"/>
    <cellStyle name="xl33" xfId="24"/>
    <cellStyle name="xl33 2" xfId="134"/>
    <cellStyle name="xl34" xfId="34"/>
    <cellStyle name="xl34 2" xfId="135"/>
    <cellStyle name="xl35" xfId="37"/>
    <cellStyle name="xl35 2" xfId="136"/>
    <cellStyle name="xl36" xfId="41"/>
    <cellStyle name="xl37" xfId="45"/>
    <cellStyle name="xl37 2" xfId="138"/>
    <cellStyle name="xl38" xfId="6"/>
    <cellStyle name="xl38 2" xfId="140"/>
    <cellStyle name="xl39" xfId="38"/>
    <cellStyle name="xl39 2" xfId="141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5 2" xfId="175"/>
    <cellStyle name="xl66" xfId="9"/>
    <cellStyle name="xl66 2" xfId="176"/>
    <cellStyle name="xl67" xfId="13"/>
    <cellStyle name="xl67 2" xfId="177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30"/>
    <cellStyle name="Обычный 3" xfId="133"/>
    <cellStyle name="Обычный 4" xfId="178"/>
    <cellStyle name="Обычный 5" xfId="179"/>
    <cellStyle name="Обычный 6" xfId="180"/>
    <cellStyle name="Процентный 2" xfId="182"/>
    <cellStyle name="Финансовый 2" xfId="18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1514474</xdr:colOff>
      <xdr:row>1</xdr:row>
      <xdr:rowOff>381000</xdr:rowOff>
    </xdr:from>
    <xdr:to>
      <xdr:col>7</xdr:col>
      <xdr:colOff>2533649</xdr:colOff>
      <xdr:row>1</xdr:row>
      <xdr:rowOff>781050</xdr:rowOff>
    </xdr:to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2211229" y="467264"/>
          <a:ext cx="125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1514474</xdr:colOff>
      <xdr:row>1</xdr:row>
      <xdr:rowOff>381000</xdr:rowOff>
    </xdr:from>
    <xdr:to>
      <xdr:col>4</xdr:col>
      <xdr:colOff>2533649</xdr:colOff>
      <xdr:row>1</xdr:row>
      <xdr:rowOff>781050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1633259" y="467264"/>
          <a:ext cx="125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7061259" y="467264"/>
          <a:ext cx="7172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9"/>
  <sheetViews>
    <sheetView view="pageBreakPreview" topLeftCell="C1" zoomScaleNormal="100" zoomScaleSheetLayoutView="100" workbookViewId="0">
      <selection activeCell="D1" sqref="D1:F4"/>
    </sheetView>
  </sheetViews>
  <sheetFormatPr defaultColWidth="9" defaultRowHeight="15.6"/>
  <cols>
    <col min="1" max="1" width="50.5546875" style="40" customWidth="1"/>
    <col min="2" max="2" width="10.44140625" style="40" customWidth="1"/>
    <col min="3" max="3" width="28.88671875" style="40" customWidth="1"/>
    <col min="4" max="4" width="17" style="40" customWidth="1"/>
    <col min="5" max="5" width="16.44140625" style="40" customWidth="1"/>
    <col min="6" max="6" width="15.6640625" style="40" customWidth="1"/>
    <col min="7" max="7" width="9" style="40" hidden="1"/>
    <col min="8" max="16384" width="9" style="40"/>
  </cols>
  <sheetData>
    <row r="1" spans="1:7">
      <c r="D1" s="218" t="s">
        <v>2101</v>
      </c>
      <c r="E1" s="218"/>
      <c r="F1" s="218"/>
    </row>
    <row r="2" spans="1:7">
      <c r="D2" s="218" t="s">
        <v>2102</v>
      </c>
      <c r="E2" s="218"/>
      <c r="F2" s="218"/>
    </row>
    <row r="3" spans="1:7">
      <c r="D3" s="41"/>
      <c r="E3" s="41"/>
      <c r="F3" s="41" t="s">
        <v>1709</v>
      </c>
    </row>
    <row r="4" spans="1:7" ht="16.8" customHeight="1">
      <c r="A4" s="43"/>
      <c r="B4" s="43"/>
      <c r="C4" s="43"/>
      <c r="D4" s="43"/>
      <c r="E4" s="227" t="s">
        <v>2103</v>
      </c>
      <c r="F4" s="228"/>
      <c r="G4" s="43"/>
    </row>
    <row r="5" spans="1:7" ht="14.1" customHeight="1">
      <c r="A5" s="219" t="s">
        <v>1708</v>
      </c>
      <c r="B5" s="219"/>
      <c r="C5" s="219"/>
      <c r="D5" s="219"/>
      <c r="E5" s="219"/>
      <c r="F5" s="219"/>
      <c r="G5" s="38"/>
    </row>
    <row r="6" spans="1:7" ht="36" customHeight="1">
      <c r="A6" s="220" t="s">
        <v>2</v>
      </c>
      <c r="B6" s="220"/>
      <c r="C6" s="220"/>
      <c r="D6" s="220"/>
      <c r="E6" s="220"/>
      <c r="F6" s="220"/>
      <c r="G6" s="44"/>
    </row>
    <row r="7" spans="1:7" ht="12.9" customHeight="1">
      <c r="A7" s="221" t="s">
        <v>3</v>
      </c>
      <c r="B7" s="223" t="s">
        <v>4</v>
      </c>
      <c r="C7" s="223" t="s">
        <v>5</v>
      </c>
      <c r="D7" s="225" t="s">
        <v>6</v>
      </c>
      <c r="E7" s="225" t="s">
        <v>7</v>
      </c>
      <c r="F7" s="223" t="s">
        <v>8</v>
      </c>
      <c r="G7" s="45"/>
    </row>
    <row r="8" spans="1:7" ht="12.15" customHeight="1">
      <c r="A8" s="222"/>
      <c r="B8" s="224"/>
      <c r="C8" s="224"/>
      <c r="D8" s="226"/>
      <c r="E8" s="226"/>
      <c r="F8" s="224"/>
      <c r="G8" s="46"/>
    </row>
    <row r="9" spans="1:7" ht="14.25" customHeight="1">
      <c r="A9" s="222"/>
      <c r="B9" s="224"/>
      <c r="C9" s="224"/>
      <c r="D9" s="226"/>
      <c r="E9" s="226"/>
      <c r="F9" s="224"/>
      <c r="G9" s="46"/>
    </row>
    <row r="10" spans="1:7" ht="14.25" customHeight="1">
      <c r="A10" s="47">
        <v>1</v>
      </c>
      <c r="B10" s="48">
        <v>2</v>
      </c>
      <c r="C10" s="48">
        <v>3</v>
      </c>
      <c r="D10" s="49" t="s">
        <v>9</v>
      </c>
      <c r="E10" s="49" t="s">
        <v>10</v>
      </c>
      <c r="F10" s="49" t="s">
        <v>11</v>
      </c>
      <c r="G10" s="46"/>
    </row>
    <row r="11" spans="1:7" ht="17.399999999999999" customHeight="1">
      <c r="A11" s="50" t="s">
        <v>12</v>
      </c>
      <c r="B11" s="207" t="s">
        <v>13</v>
      </c>
      <c r="C11" s="51" t="s">
        <v>14</v>
      </c>
      <c r="D11" s="52">
        <v>975360377.13999999</v>
      </c>
      <c r="E11" s="52">
        <v>958385209.49000001</v>
      </c>
      <c r="F11" s="52">
        <v>10357943.08</v>
      </c>
      <c r="G11" s="46"/>
    </row>
    <row r="12" spans="1:7" ht="15" customHeight="1">
      <c r="A12" s="54" t="s">
        <v>15</v>
      </c>
      <c r="B12" s="208"/>
      <c r="C12" s="55"/>
      <c r="D12" s="56"/>
      <c r="E12" s="56"/>
      <c r="F12" s="56"/>
      <c r="G12" s="46"/>
    </row>
    <row r="13" spans="1:7">
      <c r="A13" s="57" t="s">
        <v>16</v>
      </c>
      <c r="B13" s="209" t="s">
        <v>13</v>
      </c>
      <c r="C13" s="58" t="s">
        <v>1961</v>
      </c>
      <c r="D13" s="59">
        <v>328635501</v>
      </c>
      <c r="E13" s="59">
        <v>331537958.70000005</v>
      </c>
      <c r="F13" s="59">
        <v>2325666.5299999998</v>
      </c>
      <c r="G13" s="46"/>
    </row>
    <row r="14" spans="1:7">
      <c r="A14" s="57" t="s">
        <v>69</v>
      </c>
      <c r="B14" s="209" t="s">
        <v>13</v>
      </c>
      <c r="C14" s="58" t="s">
        <v>1962</v>
      </c>
      <c r="D14" s="59">
        <v>248865523</v>
      </c>
      <c r="E14" s="59">
        <v>251588753.21000001</v>
      </c>
      <c r="F14" s="59">
        <v>75179.42</v>
      </c>
      <c r="G14" s="46"/>
    </row>
    <row r="15" spans="1:7">
      <c r="A15" s="57" t="s">
        <v>71</v>
      </c>
      <c r="B15" s="209" t="s">
        <v>13</v>
      </c>
      <c r="C15" s="58" t="s">
        <v>1963</v>
      </c>
      <c r="D15" s="59">
        <v>248865523</v>
      </c>
      <c r="E15" s="59">
        <v>251588753.21000001</v>
      </c>
      <c r="F15" s="59">
        <v>75179.42</v>
      </c>
      <c r="G15" s="46"/>
    </row>
    <row r="16" spans="1:7" ht="93.6">
      <c r="A16" s="57" t="s">
        <v>73</v>
      </c>
      <c r="B16" s="209" t="s">
        <v>13</v>
      </c>
      <c r="C16" s="58" t="s">
        <v>1964</v>
      </c>
      <c r="D16" s="59">
        <v>245219523</v>
      </c>
      <c r="E16" s="59">
        <v>247911917.86000001</v>
      </c>
      <c r="F16" s="59">
        <v>630.91</v>
      </c>
      <c r="G16" s="46"/>
    </row>
    <row r="17" spans="1:7" ht="140.4">
      <c r="A17" s="57" t="s">
        <v>75</v>
      </c>
      <c r="B17" s="209" t="s">
        <v>13</v>
      </c>
      <c r="C17" s="58" t="s">
        <v>76</v>
      </c>
      <c r="D17" s="59">
        <v>244959523</v>
      </c>
      <c r="E17" s="59">
        <v>247648765.87</v>
      </c>
      <c r="F17" s="59" t="s">
        <v>47</v>
      </c>
      <c r="G17" s="46"/>
    </row>
    <row r="18" spans="1:7" ht="109.2">
      <c r="A18" s="57" t="s">
        <v>77</v>
      </c>
      <c r="B18" s="209" t="s">
        <v>13</v>
      </c>
      <c r="C18" s="58" t="s">
        <v>78</v>
      </c>
      <c r="D18" s="59">
        <v>180000</v>
      </c>
      <c r="E18" s="59">
        <v>179369.09</v>
      </c>
      <c r="F18" s="59">
        <v>630.91</v>
      </c>
      <c r="G18" s="46"/>
    </row>
    <row r="19" spans="1:7" ht="140.4">
      <c r="A19" s="57" t="s">
        <v>79</v>
      </c>
      <c r="B19" s="209" t="s">
        <v>13</v>
      </c>
      <c r="C19" s="58" t="s">
        <v>80</v>
      </c>
      <c r="D19" s="59">
        <v>80000</v>
      </c>
      <c r="E19" s="59">
        <v>89273.39</v>
      </c>
      <c r="F19" s="59" t="s">
        <v>47</v>
      </c>
      <c r="G19" s="46"/>
    </row>
    <row r="20" spans="1:7" ht="109.2">
      <c r="A20" s="57" t="s">
        <v>81</v>
      </c>
      <c r="B20" s="209" t="s">
        <v>13</v>
      </c>
      <c r="C20" s="58" t="s">
        <v>82</v>
      </c>
      <c r="D20" s="59" t="s">
        <v>47</v>
      </c>
      <c r="E20" s="59">
        <v>-5252.46</v>
      </c>
      <c r="F20" s="59" t="s">
        <v>47</v>
      </c>
      <c r="G20" s="46"/>
    </row>
    <row r="21" spans="1:7" ht="140.4">
      <c r="A21" s="57" t="s">
        <v>83</v>
      </c>
      <c r="B21" s="209" t="s">
        <v>13</v>
      </c>
      <c r="C21" s="58" t="s">
        <v>84</v>
      </c>
      <c r="D21" s="59" t="s">
        <v>47</v>
      </c>
      <c r="E21" s="59">
        <v>-238.03</v>
      </c>
      <c r="F21" s="59" t="s">
        <v>47</v>
      </c>
      <c r="G21" s="46"/>
    </row>
    <row r="22" spans="1:7" ht="140.4">
      <c r="A22" s="57" t="s">
        <v>85</v>
      </c>
      <c r="B22" s="209" t="s">
        <v>13</v>
      </c>
      <c r="C22" s="58" t="s">
        <v>1965</v>
      </c>
      <c r="D22" s="59">
        <v>964000</v>
      </c>
      <c r="E22" s="59">
        <v>903415.83</v>
      </c>
      <c r="F22" s="59">
        <v>60700.41</v>
      </c>
      <c r="G22" s="46"/>
    </row>
    <row r="23" spans="1:7" ht="187.2">
      <c r="A23" s="57" t="s">
        <v>87</v>
      </c>
      <c r="B23" s="209" t="s">
        <v>13</v>
      </c>
      <c r="C23" s="58" t="s">
        <v>88</v>
      </c>
      <c r="D23" s="59">
        <v>947000</v>
      </c>
      <c r="E23" s="59">
        <v>886385.07</v>
      </c>
      <c r="F23" s="59">
        <v>60614.93</v>
      </c>
      <c r="G23" s="46"/>
    </row>
    <row r="24" spans="1:7" ht="156">
      <c r="A24" s="57" t="s">
        <v>89</v>
      </c>
      <c r="B24" s="209" t="s">
        <v>13</v>
      </c>
      <c r="C24" s="58" t="s">
        <v>90</v>
      </c>
      <c r="D24" s="59">
        <v>17000</v>
      </c>
      <c r="E24" s="59">
        <v>16914.52</v>
      </c>
      <c r="F24" s="59">
        <v>85.48</v>
      </c>
      <c r="G24" s="46"/>
    </row>
    <row r="25" spans="1:7" ht="187.2">
      <c r="A25" s="57" t="s">
        <v>91</v>
      </c>
      <c r="B25" s="209" t="s">
        <v>13</v>
      </c>
      <c r="C25" s="58" t="s">
        <v>92</v>
      </c>
      <c r="D25" s="59" t="s">
        <v>47</v>
      </c>
      <c r="E25" s="59">
        <v>116.24</v>
      </c>
      <c r="F25" s="59" t="s">
        <v>47</v>
      </c>
      <c r="G25" s="46"/>
    </row>
    <row r="26" spans="1:7" ht="62.4">
      <c r="A26" s="57" t="s">
        <v>93</v>
      </c>
      <c r="B26" s="209" t="s">
        <v>13</v>
      </c>
      <c r="C26" s="58" t="s">
        <v>1966</v>
      </c>
      <c r="D26" s="59">
        <v>2362000</v>
      </c>
      <c r="E26" s="59">
        <v>2452451.35</v>
      </c>
      <c r="F26" s="59">
        <v>336.37</v>
      </c>
      <c r="G26" s="46"/>
    </row>
    <row r="27" spans="1:7" ht="93.6">
      <c r="A27" s="57" t="s">
        <v>95</v>
      </c>
      <c r="B27" s="209" t="s">
        <v>13</v>
      </c>
      <c r="C27" s="58" t="s">
        <v>96</v>
      </c>
      <c r="D27" s="59">
        <v>2353000</v>
      </c>
      <c r="E27" s="59">
        <v>2442327.5699999998</v>
      </c>
      <c r="F27" s="59" t="s">
        <v>47</v>
      </c>
      <c r="G27" s="46"/>
    </row>
    <row r="28" spans="1:7" ht="62.4">
      <c r="A28" s="57" t="s">
        <v>97</v>
      </c>
      <c r="B28" s="209" t="s">
        <v>13</v>
      </c>
      <c r="C28" s="58" t="s">
        <v>98</v>
      </c>
      <c r="D28" s="59">
        <v>7000</v>
      </c>
      <c r="E28" s="59">
        <v>8460.15</v>
      </c>
      <c r="F28" s="59" t="s">
        <v>47</v>
      </c>
      <c r="G28" s="46"/>
    </row>
    <row r="29" spans="1:7" ht="109.2">
      <c r="A29" s="57" t="s">
        <v>99</v>
      </c>
      <c r="B29" s="209" t="s">
        <v>13</v>
      </c>
      <c r="C29" s="58" t="s">
        <v>100</v>
      </c>
      <c r="D29" s="59">
        <v>2000</v>
      </c>
      <c r="E29" s="59">
        <v>1663.63</v>
      </c>
      <c r="F29" s="59">
        <v>336.37</v>
      </c>
      <c r="G29" s="46"/>
    </row>
    <row r="30" spans="1:7" ht="109.2">
      <c r="A30" s="57" t="s">
        <v>101</v>
      </c>
      <c r="B30" s="209" t="s">
        <v>13</v>
      </c>
      <c r="C30" s="58" t="s">
        <v>1967</v>
      </c>
      <c r="D30" s="59">
        <v>320000</v>
      </c>
      <c r="E30" s="59">
        <v>320968.17</v>
      </c>
      <c r="F30" s="59">
        <v>13511.73</v>
      </c>
      <c r="G30" s="46"/>
    </row>
    <row r="31" spans="1:7" ht="156">
      <c r="A31" s="57" t="s">
        <v>103</v>
      </c>
      <c r="B31" s="209" t="s">
        <v>13</v>
      </c>
      <c r="C31" s="58" t="s">
        <v>104</v>
      </c>
      <c r="D31" s="59">
        <v>320000</v>
      </c>
      <c r="E31" s="59">
        <v>306488.27</v>
      </c>
      <c r="F31" s="59">
        <v>13511.73</v>
      </c>
      <c r="G31" s="46"/>
    </row>
    <row r="32" spans="1:7" ht="124.8">
      <c r="A32" s="57" t="s">
        <v>105</v>
      </c>
      <c r="B32" s="209" t="s">
        <v>13</v>
      </c>
      <c r="C32" s="58" t="s">
        <v>106</v>
      </c>
      <c r="D32" s="59" t="s">
        <v>47</v>
      </c>
      <c r="E32" s="59">
        <v>-3858.14</v>
      </c>
      <c r="F32" s="59" t="s">
        <v>47</v>
      </c>
      <c r="G32" s="46"/>
    </row>
    <row r="33" spans="1:7" ht="156">
      <c r="A33" s="57" t="s">
        <v>107</v>
      </c>
      <c r="B33" s="209" t="s">
        <v>13</v>
      </c>
      <c r="C33" s="58" t="s">
        <v>108</v>
      </c>
      <c r="D33" s="59" t="s">
        <v>47</v>
      </c>
      <c r="E33" s="59">
        <v>18338.04</v>
      </c>
      <c r="F33" s="59" t="s">
        <v>47</v>
      </c>
      <c r="G33" s="46"/>
    </row>
    <row r="34" spans="1:7" ht="46.8">
      <c r="A34" s="57" t="s">
        <v>48</v>
      </c>
      <c r="B34" s="209" t="s">
        <v>13</v>
      </c>
      <c r="C34" s="58" t="s">
        <v>1968</v>
      </c>
      <c r="D34" s="59">
        <v>10961000</v>
      </c>
      <c r="E34" s="59">
        <v>11172414.1</v>
      </c>
      <c r="F34" s="59" t="s">
        <v>47</v>
      </c>
      <c r="G34" s="46"/>
    </row>
    <row r="35" spans="1:7" ht="46.8">
      <c r="A35" s="57" t="s">
        <v>50</v>
      </c>
      <c r="B35" s="209" t="s">
        <v>13</v>
      </c>
      <c r="C35" s="58" t="s">
        <v>1969</v>
      </c>
      <c r="D35" s="59">
        <v>10961000</v>
      </c>
      <c r="E35" s="59">
        <v>11172414.1</v>
      </c>
      <c r="F35" s="59" t="s">
        <v>47</v>
      </c>
      <c r="G35" s="46"/>
    </row>
    <row r="36" spans="1:7" ht="93.6">
      <c r="A36" s="57" t="s">
        <v>52</v>
      </c>
      <c r="B36" s="209" t="s">
        <v>13</v>
      </c>
      <c r="C36" s="58" t="s">
        <v>1970</v>
      </c>
      <c r="D36" s="59">
        <v>5033000</v>
      </c>
      <c r="E36" s="59">
        <v>5157852.12</v>
      </c>
      <c r="F36" s="59" t="s">
        <v>47</v>
      </c>
      <c r="G36" s="46"/>
    </row>
    <row r="37" spans="1:7" ht="156">
      <c r="A37" s="57" t="s">
        <v>54</v>
      </c>
      <c r="B37" s="209" t="s">
        <v>13</v>
      </c>
      <c r="C37" s="58" t="s">
        <v>55</v>
      </c>
      <c r="D37" s="59">
        <v>5033000</v>
      </c>
      <c r="E37" s="59">
        <v>5157852.12</v>
      </c>
      <c r="F37" s="59" t="s">
        <v>47</v>
      </c>
      <c r="G37" s="46"/>
    </row>
    <row r="38" spans="1:7" ht="109.2">
      <c r="A38" s="57" t="s">
        <v>56</v>
      </c>
      <c r="B38" s="209" t="s">
        <v>13</v>
      </c>
      <c r="C38" s="58" t="s">
        <v>1971</v>
      </c>
      <c r="D38" s="59">
        <v>28000</v>
      </c>
      <c r="E38" s="59">
        <v>36273.78</v>
      </c>
      <c r="F38" s="59" t="s">
        <v>47</v>
      </c>
      <c r="G38" s="46"/>
    </row>
    <row r="39" spans="1:7" ht="171.6">
      <c r="A39" s="57" t="s">
        <v>58</v>
      </c>
      <c r="B39" s="209" t="s">
        <v>13</v>
      </c>
      <c r="C39" s="58" t="s">
        <v>59</v>
      </c>
      <c r="D39" s="59">
        <v>28000</v>
      </c>
      <c r="E39" s="59">
        <v>36273.78</v>
      </c>
      <c r="F39" s="59" t="s">
        <v>47</v>
      </c>
      <c r="G39" s="46"/>
    </row>
    <row r="40" spans="1:7" ht="93.6">
      <c r="A40" s="57" t="s">
        <v>60</v>
      </c>
      <c r="B40" s="209" t="s">
        <v>13</v>
      </c>
      <c r="C40" s="58" t="s">
        <v>1972</v>
      </c>
      <c r="D40" s="59">
        <v>6621000</v>
      </c>
      <c r="E40" s="59">
        <v>6857834.4299999997</v>
      </c>
      <c r="F40" s="59" t="s">
        <v>47</v>
      </c>
      <c r="G40" s="46"/>
    </row>
    <row r="41" spans="1:7" ht="156">
      <c r="A41" s="57" t="s">
        <v>62</v>
      </c>
      <c r="B41" s="209" t="s">
        <v>13</v>
      </c>
      <c r="C41" s="58" t="s">
        <v>63</v>
      </c>
      <c r="D41" s="59">
        <v>6621000</v>
      </c>
      <c r="E41" s="59">
        <v>6857834.4299999997</v>
      </c>
      <c r="F41" s="59" t="s">
        <v>47</v>
      </c>
      <c r="G41" s="46"/>
    </row>
    <row r="42" spans="1:7" ht="93.6">
      <c r="A42" s="57" t="s">
        <v>64</v>
      </c>
      <c r="B42" s="209" t="s">
        <v>13</v>
      </c>
      <c r="C42" s="58" t="s">
        <v>1973</v>
      </c>
      <c r="D42" s="59">
        <v>-721000</v>
      </c>
      <c r="E42" s="59">
        <v>-879546.23</v>
      </c>
      <c r="F42" s="59" t="s">
        <v>47</v>
      </c>
      <c r="G42" s="46"/>
    </row>
    <row r="43" spans="1:7" ht="156">
      <c r="A43" s="57" t="s">
        <v>66</v>
      </c>
      <c r="B43" s="209" t="s">
        <v>13</v>
      </c>
      <c r="C43" s="58" t="s">
        <v>67</v>
      </c>
      <c r="D43" s="59">
        <v>-721000</v>
      </c>
      <c r="E43" s="59">
        <v>-879546.23</v>
      </c>
      <c r="F43" s="59" t="s">
        <v>47</v>
      </c>
      <c r="G43" s="46"/>
    </row>
    <row r="44" spans="1:7">
      <c r="A44" s="57" t="s">
        <v>109</v>
      </c>
      <c r="B44" s="209" t="s">
        <v>13</v>
      </c>
      <c r="C44" s="58" t="s">
        <v>1974</v>
      </c>
      <c r="D44" s="59">
        <v>12428000</v>
      </c>
      <c r="E44" s="59">
        <v>11045414.42</v>
      </c>
      <c r="F44" s="59">
        <v>1441048.59</v>
      </c>
      <c r="G44" s="46"/>
    </row>
    <row r="45" spans="1:7" ht="31.2">
      <c r="A45" s="57" t="s">
        <v>111</v>
      </c>
      <c r="B45" s="209" t="s">
        <v>13</v>
      </c>
      <c r="C45" s="58" t="s">
        <v>1975</v>
      </c>
      <c r="D45" s="59">
        <v>775000</v>
      </c>
      <c r="E45" s="59">
        <v>773352.32</v>
      </c>
      <c r="F45" s="59">
        <v>7488.8</v>
      </c>
      <c r="G45" s="46"/>
    </row>
    <row r="46" spans="1:7" ht="46.8">
      <c r="A46" s="57" t="s">
        <v>113</v>
      </c>
      <c r="B46" s="209" t="s">
        <v>13</v>
      </c>
      <c r="C46" s="58" t="s">
        <v>1976</v>
      </c>
      <c r="D46" s="59">
        <v>475000</v>
      </c>
      <c r="E46" s="59">
        <v>473860.38</v>
      </c>
      <c r="F46" s="59">
        <v>5960.55</v>
      </c>
      <c r="G46" s="46"/>
    </row>
    <row r="47" spans="1:7" ht="46.8">
      <c r="A47" s="57" t="s">
        <v>113</v>
      </c>
      <c r="B47" s="209" t="s">
        <v>13</v>
      </c>
      <c r="C47" s="58" t="s">
        <v>1977</v>
      </c>
      <c r="D47" s="59">
        <v>475000</v>
      </c>
      <c r="E47" s="59">
        <v>473860.38</v>
      </c>
      <c r="F47" s="59">
        <v>5960.55</v>
      </c>
      <c r="G47" s="46"/>
    </row>
    <row r="48" spans="1:7" ht="78">
      <c r="A48" s="57" t="s">
        <v>116</v>
      </c>
      <c r="B48" s="209" t="s">
        <v>13</v>
      </c>
      <c r="C48" s="58" t="s">
        <v>117</v>
      </c>
      <c r="D48" s="59">
        <v>475000</v>
      </c>
      <c r="E48" s="59">
        <v>469039.45</v>
      </c>
      <c r="F48" s="59">
        <v>5960.55</v>
      </c>
      <c r="G48" s="46"/>
    </row>
    <row r="49" spans="1:7" ht="46.8">
      <c r="A49" s="57" t="s">
        <v>118</v>
      </c>
      <c r="B49" s="209" t="s">
        <v>13</v>
      </c>
      <c r="C49" s="58" t="s">
        <v>119</v>
      </c>
      <c r="D49" s="59" t="s">
        <v>47</v>
      </c>
      <c r="E49" s="59">
        <v>4629.76</v>
      </c>
      <c r="F49" s="59" t="s">
        <v>47</v>
      </c>
      <c r="G49" s="46"/>
    </row>
    <row r="50" spans="1:7" ht="78">
      <c r="A50" s="57" t="s">
        <v>120</v>
      </c>
      <c r="B50" s="209" t="s">
        <v>13</v>
      </c>
      <c r="C50" s="58" t="s">
        <v>121</v>
      </c>
      <c r="D50" s="59" t="s">
        <v>47</v>
      </c>
      <c r="E50" s="59">
        <v>191.17</v>
      </c>
      <c r="F50" s="59" t="s">
        <v>47</v>
      </c>
      <c r="G50" s="46"/>
    </row>
    <row r="51" spans="1:7" ht="46.8">
      <c r="A51" s="57" t="s">
        <v>122</v>
      </c>
      <c r="B51" s="209" t="s">
        <v>13</v>
      </c>
      <c r="C51" s="58" t="s">
        <v>1978</v>
      </c>
      <c r="D51" s="59">
        <v>300000</v>
      </c>
      <c r="E51" s="59">
        <v>299491.78000000003</v>
      </c>
      <c r="F51" s="59">
        <v>1528.25</v>
      </c>
      <c r="G51" s="46"/>
    </row>
    <row r="52" spans="1:7" ht="78">
      <c r="A52" s="57" t="s">
        <v>124</v>
      </c>
      <c r="B52" s="209" t="s">
        <v>13</v>
      </c>
      <c r="C52" s="58" t="s">
        <v>1979</v>
      </c>
      <c r="D52" s="59">
        <v>300000</v>
      </c>
      <c r="E52" s="59">
        <v>299491.78000000003</v>
      </c>
      <c r="F52" s="59">
        <v>1528.25</v>
      </c>
      <c r="G52" s="46"/>
    </row>
    <row r="53" spans="1:7" ht="93.6">
      <c r="A53" s="57" t="s">
        <v>126</v>
      </c>
      <c r="B53" s="209" t="s">
        <v>13</v>
      </c>
      <c r="C53" s="58" t="s">
        <v>127</v>
      </c>
      <c r="D53" s="59">
        <v>300000</v>
      </c>
      <c r="E53" s="59">
        <v>298471.75</v>
      </c>
      <c r="F53" s="59">
        <v>1528.25</v>
      </c>
      <c r="G53" s="46"/>
    </row>
    <row r="54" spans="1:7" ht="62.4">
      <c r="A54" s="57" t="s">
        <v>128</v>
      </c>
      <c r="B54" s="209" t="s">
        <v>13</v>
      </c>
      <c r="C54" s="58" t="s">
        <v>129</v>
      </c>
      <c r="D54" s="59" t="s">
        <v>47</v>
      </c>
      <c r="E54" s="59">
        <v>695.47</v>
      </c>
      <c r="F54" s="59" t="s">
        <v>47</v>
      </c>
      <c r="G54" s="46"/>
    </row>
    <row r="55" spans="1:7" ht="93.6">
      <c r="A55" s="57" t="s">
        <v>130</v>
      </c>
      <c r="B55" s="209" t="s">
        <v>13</v>
      </c>
      <c r="C55" s="58" t="s">
        <v>131</v>
      </c>
      <c r="D55" s="59" t="s">
        <v>47</v>
      </c>
      <c r="E55" s="59">
        <v>324.56</v>
      </c>
      <c r="F55" s="59" t="s">
        <v>47</v>
      </c>
      <c r="G55" s="46"/>
    </row>
    <row r="56" spans="1:7" ht="46.8">
      <c r="A56" s="57" t="s">
        <v>132</v>
      </c>
      <c r="B56" s="209" t="s">
        <v>13</v>
      </c>
      <c r="C56" s="58" t="s">
        <v>1980</v>
      </c>
      <c r="D56" s="59" t="s">
        <v>47</v>
      </c>
      <c r="E56" s="59">
        <v>0.16</v>
      </c>
      <c r="F56" s="59" t="s">
        <v>47</v>
      </c>
      <c r="G56" s="46"/>
    </row>
    <row r="57" spans="1:7" ht="46.8">
      <c r="A57" s="57" t="s">
        <v>134</v>
      </c>
      <c r="B57" s="209" t="s">
        <v>13</v>
      </c>
      <c r="C57" s="58" t="s">
        <v>135</v>
      </c>
      <c r="D57" s="59" t="s">
        <v>47</v>
      </c>
      <c r="E57" s="59">
        <v>0.16</v>
      </c>
      <c r="F57" s="59" t="s">
        <v>47</v>
      </c>
      <c r="G57" s="46"/>
    </row>
    <row r="58" spans="1:7" ht="31.2">
      <c r="A58" s="57" t="s">
        <v>136</v>
      </c>
      <c r="B58" s="209" t="s">
        <v>13</v>
      </c>
      <c r="C58" s="58" t="s">
        <v>1981</v>
      </c>
      <c r="D58" s="59">
        <v>2250000</v>
      </c>
      <c r="E58" s="59">
        <v>2122061.3199999998</v>
      </c>
      <c r="F58" s="59">
        <v>129831.69</v>
      </c>
      <c r="G58" s="46"/>
    </row>
    <row r="59" spans="1:7" ht="31.2">
      <c r="A59" s="57" t="s">
        <v>136</v>
      </c>
      <c r="B59" s="209" t="s">
        <v>13</v>
      </c>
      <c r="C59" s="58" t="s">
        <v>1982</v>
      </c>
      <c r="D59" s="59">
        <v>2250000</v>
      </c>
      <c r="E59" s="59">
        <v>2122061.3199999998</v>
      </c>
      <c r="F59" s="59">
        <v>129831.69</v>
      </c>
      <c r="G59" s="46"/>
    </row>
    <row r="60" spans="1:7" ht="78">
      <c r="A60" s="57" t="s">
        <v>139</v>
      </c>
      <c r="B60" s="209" t="s">
        <v>13</v>
      </c>
      <c r="C60" s="58" t="s">
        <v>140</v>
      </c>
      <c r="D60" s="59">
        <v>2216500</v>
      </c>
      <c r="E60" s="59">
        <v>2086668.31</v>
      </c>
      <c r="F60" s="59">
        <v>129831.69</v>
      </c>
      <c r="G60" s="46"/>
    </row>
    <row r="61" spans="1:7" ht="46.8">
      <c r="A61" s="57" t="s">
        <v>141</v>
      </c>
      <c r="B61" s="209" t="s">
        <v>13</v>
      </c>
      <c r="C61" s="58" t="s">
        <v>142</v>
      </c>
      <c r="D61" s="59">
        <v>15000</v>
      </c>
      <c r="E61" s="59">
        <v>15046.01</v>
      </c>
      <c r="F61" s="59" t="s">
        <v>47</v>
      </c>
      <c r="G61" s="46"/>
    </row>
    <row r="62" spans="1:7" ht="78">
      <c r="A62" s="57" t="s">
        <v>143</v>
      </c>
      <c r="B62" s="209" t="s">
        <v>13</v>
      </c>
      <c r="C62" s="58" t="s">
        <v>144</v>
      </c>
      <c r="D62" s="59">
        <v>18500</v>
      </c>
      <c r="E62" s="59">
        <v>20347</v>
      </c>
      <c r="F62" s="59" t="s">
        <v>47</v>
      </c>
      <c r="G62" s="46"/>
    </row>
    <row r="63" spans="1:7">
      <c r="A63" s="57" t="s">
        <v>145</v>
      </c>
      <c r="B63" s="209" t="s">
        <v>13</v>
      </c>
      <c r="C63" s="58" t="s">
        <v>1983</v>
      </c>
      <c r="D63" s="59">
        <v>2800000</v>
      </c>
      <c r="E63" s="59">
        <v>2747941.45</v>
      </c>
      <c r="F63" s="59">
        <v>99635.72</v>
      </c>
      <c r="G63" s="46"/>
    </row>
    <row r="64" spans="1:7">
      <c r="A64" s="57" t="s">
        <v>145</v>
      </c>
      <c r="B64" s="209" t="s">
        <v>13</v>
      </c>
      <c r="C64" s="58" t="s">
        <v>1984</v>
      </c>
      <c r="D64" s="59">
        <v>2800000</v>
      </c>
      <c r="E64" s="59">
        <v>2747941.45</v>
      </c>
      <c r="F64" s="59">
        <v>99635.72</v>
      </c>
      <c r="G64" s="46"/>
    </row>
    <row r="65" spans="1:7" ht="62.4">
      <c r="A65" s="57" t="s">
        <v>148</v>
      </c>
      <c r="B65" s="209" t="s">
        <v>13</v>
      </c>
      <c r="C65" s="58" t="s">
        <v>149</v>
      </c>
      <c r="D65" s="59">
        <v>2800000</v>
      </c>
      <c r="E65" s="59">
        <v>2700364.28</v>
      </c>
      <c r="F65" s="59">
        <v>99635.72</v>
      </c>
      <c r="G65" s="46"/>
    </row>
    <row r="66" spans="1:7" ht="31.2">
      <c r="A66" s="57" t="s">
        <v>150</v>
      </c>
      <c r="B66" s="209" t="s">
        <v>13</v>
      </c>
      <c r="C66" s="58" t="s">
        <v>151</v>
      </c>
      <c r="D66" s="59" t="s">
        <v>47</v>
      </c>
      <c r="E66" s="59">
        <v>45097.33</v>
      </c>
      <c r="F66" s="59" t="s">
        <v>47</v>
      </c>
      <c r="G66" s="46"/>
    </row>
    <row r="67" spans="1:7" ht="62.4">
      <c r="A67" s="57" t="s">
        <v>152</v>
      </c>
      <c r="B67" s="209" t="s">
        <v>13</v>
      </c>
      <c r="C67" s="58" t="s">
        <v>153</v>
      </c>
      <c r="D67" s="59" t="s">
        <v>47</v>
      </c>
      <c r="E67" s="59">
        <v>2479.84</v>
      </c>
      <c r="F67" s="59" t="s">
        <v>47</v>
      </c>
      <c r="G67" s="46"/>
    </row>
    <row r="68" spans="1:7" ht="31.2">
      <c r="A68" s="57" t="s">
        <v>154</v>
      </c>
      <c r="B68" s="209" t="s">
        <v>13</v>
      </c>
      <c r="C68" s="58" t="s">
        <v>1985</v>
      </c>
      <c r="D68" s="59">
        <v>6603000</v>
      </c>
      <c r="E68" s="59">
        <v>5402059.3300000001</v>
      </c>
      <c r="F68" s="59">
        <v>1204092.3799999999</v>
      </c>
      <c r="G68" s="46"/>
    </row>
    <row r="69" spans="1:7" ht="46.8">
      <c r="A69" s="57" t="s">
        <v>156</v>
      </c>
      <c r="B69" s="209" t="s">
        <v>13</v>
      </c>
      <c r="C69" s="58" t="s">
        <v>1986</v>
      </c>
      <c r="D69" s="59">
        <v>6603000</v>
      </c>
      <c r="E69" s="59">
        <v>5402059.3300000001</v>
      </c>
      <c r="F69" s="59">
        <v>1204092.3799999999</v>
      </c>
      <c r="G69" s="46"/>
    </row>
    <row r="70" spans="1:7" ht="46.8">
      <c r="A70" s="57" t="s">
        <v>156</v>
      </c>
      <c r="B70" s="209" t="s">
        <v>13</v>
      </c>
      <c r="C70" s="58" t="s">
        <v>158</v>
      </c>
      <c r="D70" s="59">
        <v>6603000</v>
      </c>
      <c r="E70" s="59">
        <v>5398907.6200000001</v>
      </c>
      <c r="F70" s="59">
        <v>1204092.3799999999</v>
      </c>
      <c r="G70" s="46"/>
    </row>
    <row r="71" spans="1:7" ht="46.8">
      <c r="A71" s="57" t="s">
        <v>156</v>
      </c>
      <c r="B71" s="209" t="s">
        <v>13</v>
      </c>
      <c r="C71" s="58" t="s">
        <v>159</v>
      </c>
      <c r="D71" s="59" t="s">
        <v>47</v>
      </c>
      <c r="E71" s="59">
        <v>-1348.29</v>
      </c>
      <c r="F71" s="59" t="s">
        <v>47</v>
      </c>
      <c r="G71" s="46"/>
    </row>
    <row r="72" spans="1:7" ht="46.8">
      <c r="A72" s="57" t="s">
        <v>156</v>
      </c>
      <c r="B72" s="209" t="s">
        <v>13</v>
      </c>
      <c r="C72" s="58" t="s">
        <v>160</v>
      </c>
      <c r="D72" s="59" t="s">
        <v>47</v>
      </c>
      <c r="E72" s="59">
        <v>4500</v>
      </c>
      <c r="F72" s="59" t="s">
        <v>47</v>
      </c>
      <c r="G72" s="46"/>
    </row>
    <row r="73" spans="1:7">
      <c r="A73" s="57" t="s">
        <v>161</v>
      </c>
      <c r="B73" s="209" t="s">
        <v>13</v>
      </c>
      <c r="C73" s="58" t="s">
        <v>1987</v>
      </c>
      <c r="D73" s="59">
        <v>30400000</v>
      </c>
      <c r="E73" s="59">
        <v>31391958.370000001</v>
      </c>
      <c r="F73" s="59">
        <v>514107.21</v>
      </c>
      <c r="G73" s="46"/>
    </row>
    <row r="74" spans="1:7">
      <c r="A74" s="57" t="s">
        <v>163</v>
      </c>
      <c r="B74" s="209" t="s">
        <v>13</v>
      </c>
      <c r="C74" s="58" t="s">
        <v>1988</v>
      </c>
      <c r="D74" s="59">
        <v>3900000</v>
      </c>
      <c r="E74" s="59">
        <v>4143533.74</v>
      </c>
      <c r="F74" s="59">
        <v>14703.66</v>
      </c>
      <c r="G74" s="46"/>
    </row>
    <row r="75" spans="1:7" ht="62.4">
      <c r="A75" s="57" t="s">
        <v>165</v>
      </c>
      <c r="B75" s="209" t="s">
        <v>13</v>
      </c>
      <c r="C75" s="58" t="s">
        <v>1989</v>
      </c>
      <c r="D75" s="59">
        <v>3900000</v>
      </c>
      <c r="E75" s="59">
        <v>4143533.74</v>
      </c>
      <c r="F75" s="59">
        <v>14703.66</v>
      </c>
      <c r="G75" s="46"/>
    </row>
    <row r="76" spans="1:7" ht="62.4">
      <c r="A76" s="57" t="s">
        <v>165</v>
      </c>
      <c r="B76" s="209" t="s">
        <v>13</v>
      </c>
      <c r="C76" s="58" t="s">
        <v>167</v>
      </c>
      <c r="D76" s="59">
        <v>3850000</v>
      </c>
      <c r="E76" s="59">
        <v>4108237.4</v>
      </c>
      <c r="F76" s="59" t="s">
        <v>47</v>
      </c>
      <c r="G76" s="46"/>
    </row>
    <row r="77" spans="1:7" ht="78">
      <c r="A77" s="57" t="s">
        <v>168</v>
      </c>
      <c r="B77" s="209" t="s">
        <v>13</v>
      </c>
      <c r="C77" s="58" t="s">
        <v>169</v>
      </c>
      <c r="D77" s="59">
        <v>50000</v>
      </c>
      <c r="E77" s="59">
        <v>35296.339999999997</v>
      </c>
      <c r="F77" s="59">
        <v>14703.66</v>
      </c>
      <c r="G77" s="46"/>
    </row>
    <row r="78" spans="1:7">
      <c r="A78" s="57" t="s">
        <v>170</v>
      </c>
      <c r="B78" s="209" t="s">
        <v>13</v>
      </c>
      <c r="C78" s="58" t="s">
        <v>1990</v>
      </c>
      <c r="D78" s="59">
        <v>26500000</v>
      </c>
      <c r="E78" s="59">
        <v>27248424.629999999</v>
      </c>
      <c r="F78" s="59">
        <v>499403.55</v>
      </c>
      <c r="G78" s="46"/>
    </row>
    <row r="79" spans="1:7">
      <c r="A79" s="57" t="s">
        <v>172</v>
      </c>
      <c r="B79" s="209" t="s">
        <v>13</v>
      </c>
      <c r="C79" s="58" t="s">
        <v>1991</v>
      </c>
      <c r="D79" s="59">
        <v>17500000</v>
      </c>
      <c r="E79" s="59">
        <v>18740333.690000001</v>
      </c>
      <c r="F79" s="59" t="s">
        <v>47</v>
      </c>
      <c r="G79" s="46"/>
    </row>
    <row r="80" spans="1:7" ht="46.8">
      <c r="A80" s="57" t="s">
        <v>174</v>
      </c>
      <c r="B80" s="209" t="s">
        <v>13</v>
      </c>
      <c r="C80" s="58" t="s">
        <v>1992</v>
      </c>
      <c r="D80" s="59">
        <v>17500000</v>
      </c>
      <c r="E80" s="59">
        <v>18740333.690000001</v>
      </c>
      <c r="F80" s="59" t="s">
        <v>47</v>
      </c>
      <c r="G80" s="46"/>
    </row>
    <row r="81" spans="1:7" ht="46.8">
      <c r="A81" s="57" t="s">
        <v>174</v>
      </c>
      <c r="B81" s="209" t="s">
        <v>13</v>
      </c>
      <c r="C81" s="58" t="s">
        <v>176</v>
      </c>
      <c r="D81" s="59">
        <v>17470000</v>
      </c>
      <c r="E81" s="59">
        <v>18680217.550000001</v>
      </c>
      <c r="F81" s="59" t="s">
        <v>47</v>
      </c>
      <c r="G81" s="46"/>
    </row>
    <row r="82" spans="1:7" ht="62.4">
      <c r="A82" s="57" t="s">
        <v>177</v>
      </c>
      <c r="B82" s="209" t="s">
        <v>13</v>
      </c>
      <c r="C82" s="58" t="s">
        <v>178</v>
      </c>
      <c r="D82" s="59">
        <v>30000</v>
      </c>
      <c r="E82" s="59">
        <v>60116.14</v>
      </c>
      <c r="F82" s="59" t="s">
        <v>47</v>
      </c>
      <c r="G82" s="46"/>
    </row>
    <row r="83" spans="1:7">
      <c r="A83" s="57" t="s">
        <v>179</v>
      </c>
      <c r="B83" s="209" t="s">
        <v>13</v>
      </c>
      <c r="C83" s="58" t="s">
        <v>1993</v>
      </c>
      <c r="D83" s="59">
        <v>9000000</v>
      </c>
      <c r="E83" s="59">
        <v>8508090.9399999995</v>
      </c>
      <c r="F83" s="59">
        <v>499403.55</v>
      </c>
      <c r="G83" s="46"/>
    </row>
    <row r="84" spans="1:7" ht="46.8">
      <c r="A84" s="57" t="s">
        <v>181</v>
      </c>
      <c r="B84" s="209" t="s">
        <v>13</v>
      </c>
      <c r="C84" s="58" t="s">
        <v>1994</v>
      </c>
      <c r="D84" s="59">
        <v>9000000</v>
      </c>
      <c r="E84" s="59">
        <v>8508090.9399999995</v>
      </c>
      <c r="F84" s="59">
        <v>499403.55</v>
      </c>
      <c r="G84" s="46"/>
    </row>
    <row r="85" spans="1:7" ht="46.8">
      <c r="A85" s="57" t="s">
        <v>181</v>
      </c>
      <c r="B85" s="209" t="s">
        <v>13</v>
      </c>
      <c r="C85" s="58" t="s">
        <v>183</v>
      </c>
      <c r="D85" s="59">
        <v>8990000</v>
      </c>
      <c r="E85" s="59">
        <v>8490596.4499999993</v>
      </c>
      <c r="F85" s="59">
        <v>499403.55</v>
      </c>
      <c r="G85" s="46"/>
    </row>
    <row r="86" spans="1:7" ht="62.4">
      <c r="A86" s="57" t="s">
        <v>184</v>
      </c>
      <c r="B86" s="209" t="s">
        <v>13</v>
      </c>
      <c r="C86" s="58" t="s">
        <v>185</v>
      </c>
      <c r="D86" s="59">
        <v>10000</v>
      </c>
      <c r="E86" s="59">
        <v>17494.490000000002</v>
      </c>
      <c r="F86" s="59" t="s">
        <v>47</v>
      </c>
      <c r="G86" s="46"/>
    </row>
    <row r="87" spans="1:7">
      <c r="A87" s="57" t="s">
        <v>186</v>
      </c>
      <c r="B87" s="209" t="s">
        <v>13</v>
      </c>
      <c r="C87" s="58" t="s">
        <v>1995</v>
      </c>
      <c r="D87" s="59">
        <v>2600000</v>
      </c>
      <c r="E87" s="59">
        <v>2484148.77</v>
      </c>
      <c r="F87" s="59">
        <v>174658.35</v>
      </c>
      <c r="G87" s="46"/>
    </row>
    <row r="88" spans="1:7" ht="46.8">
      <c r="A88" s="57" t="s">
        <v>188</v>
      </c>
      <c r="B88" s="209" t="s">
        <v>13</v>
      </c>
      <c r="C88" s="58" t="s">
        <v>1996</v>
      </c>
      <c r="D88" s="59">
        <v>2535000</v>
      </c>
      <c r="E88" s="59">
        <v>2365595.77</v>
      </c>
      <c r="F88" s="59">
        <v>174658.35</v>
      </c>
      <c r="G88" s="46"/>
    </row>
    <row r="89" spans="1:7" ht="62.4">
      <c r="A89" s="57" t="s">
        <v>190</v>
      </c>
      <c r="B89" s="209" t="s">
        <v>13</v>
      </c>
      <c r="C89" s="58" t="s">
        <v>1997</v>
      </c>
      <c r="D89" s="59">
        <v>2535000</v>
      </c>
      <c r="E89" s="59">
        <v>2365595.77</v>
      </c>
      <c r="F89" s="59">
        <v>174658.35</v>
      </c>
      <c r="G89" s="46"/>
    </row>
    <row r="90" spans="1:7" ht="78">
      <c r="A90" s="57" t="s">
        <v>192</v>
      </c>
      <c r="B90" s="209" t="s">
        <v>13</v>
      </c>
      <c r="C90" s="58" t="s">
        <v>193</v>
      </c>
      <c r="D90" s="59">
        <v>2535000</v>
      </c>
      <c r="E90" s="59">
        <v>2360341.65</v>
      </c>
      <c r="F90" s="59">
        <v>174658.35</v>
      </c>
      <c r="G90" s="46"/>
    </row>
    <row r="91" spans="1:7" ht="109.2">
      <c r="A91" s="57" t="s">
        <v>194</v>
      </c>
      <c r="B91" s="209" t="s">
        <v>13</v>
      </c>
      <c r="C91" s="58" t="s">
        <v>195</v>
      </c>
      <c r="D91" s="59" t="s">
        <v>47</v>
      </c>
      <c r="E91" s="59">
        <v>274.12</v>
      </c>
      <c r="F91" s="59" t="s">
        <v>47</v>
      </c>
      <c r="G91" s="46"/>
    </row>
    <row r="92" spans="1:7" ht="78">
      <c r="A92" s="57" t="s">
        <v>196</v>
      </c>
      <c r="B92" s="209" t="s">
        <v>13</v>
      </c>
      <c r="C92" s="58" t="s">
        <v>197</v>
      </c>
      <c r="D92" s="59" t="s">
        <v>47</v>
      </c>
      <c r="E92" s="59">
        <v>1861.45</v>
      </c>
      <c r="F92" s="59" t="s">
        <v>47</v>
      </c>
      <c r="G92" s="46"/>
    </row>
    <row r="93" spans="1:7" ht="109.2">
      <c r="A93" s="57" t="s">
        <v>198</v>
      </c>
      <c r="B93" s="209" t="s">
        <v>13</v>
      </c>
      <c r="C93" s="58" t="s">
        <v>199</v>
      </c>
      <c r="D93" s="59" t="s">
        <v>47</v>
      </c>
      <c r="E93" s="59">
        <v>3118.55</v>
      </c>
      <c r="F93" s="59" t="s">
        <v>47</v>
      </c>
      <c r="G93" s="46"/>
    </row>
    <row r="94" spans="1:7" ht="46.8">
      <c r="A94" s="57" t="s">
        <v>373</v>
      </c>
      <c r="B94" s="209" t="s">
        <v>13</v>
      </c>
      <c r="C94" s="58" t="s">
        <v>1998</v>
      </c>
      <c r="D94" s="59">
        <v>65000</v>
      </c>
      <c r="E94" s="59">
        <v>118553</v>
      </c>
      <c r="F94" s="59" t="s">
        <v>47</v>
      </c>
      <c r="G94" s="46"/>
    </row>
    <row r="95" spans="1:7" ht="31.2">
      <c r="A95" s="57" t="s">
        <v>375</v>
      </c>
      <c r="B95" s="209" t="s">
        <v>13</v>
      </c>
      <c r="C95" s="58" t="s">
        <v>1999</v>
      </c>
      <c r="D95" s="59">
        <v>65000</v>
      </c>
      <c r="E95" s="59">
        <v>118553</v>
      </c>
      <c r="F95" s="59" t="s">
        <v>47</v>
      </c>
      <c r="G95" s="46"/>
    </row>
    <row r="96" spans="1:7" ht="31.2">
      <c r="A96" s="57" t="s">
        <v>377</v>
      </c>
      <c r="B96" s="209" t="s">
        <v>13</v>
      </c>
      <c r="C96" s="58" t="s">
        <v>378</v>
      </c>
      <c r="D96" s="59">
        <v>65000</v>
      </c>
      <c r="E96" s="59">
        <v>118553</v>
      </c>
      <c r="F96" s="59" t="s">
        <v>47</v>
      </c>
      <c r="G96" s="46"/>
    </row>
    <row r="97" spans="1:7" ht="62.4">
      <c r="A97" s="57" t="s">
        <v>218</v>
      </c>
      <c r="B97" s="209" t="s">
        <v>13</v>
      </c>
      <c r="C97" s="58" t="s">
        <v>2000</v>
      </c>
      <c r="D97" s="59">
        <v>16705000</v>
      </c>
      <c r="E97" s="59">
        <v>17671237.129999999</v>
      </c>
      <c r="F97" s="59" t="s">
        <v>47</v>
      </c>
      <c r="G97" s="46"/>
    </row>
    <row r="98" spans="1:7" ht="109.2">
      <c r="A98" s="57" t="s">
        <v>220</v>
      </c>
      <c r="B98" s="209" t="s">
        <v>13</v>
      </c>
      <c r="C98" s="58" t="s">
        <v>2001</v>
      </c>
      <c r="D98" s="59">
        <v>13470000</v>
      </c>
      <c r="E98" s="59">
        <v>14292360.98</v>
      </c>
      <c r="F98" s="59" t="s">
        <v>47</v>
      </c>
      <c r="G98" s="46"/>
    </row>
    <row r="99" spans="1:7" ht="78">
      <c r="A99" s="57" t="s">
        <v>222</v>
      </c>
      <c r="B99" s="209" t="s">
        <v>13</v>
      </c>
      <c r="C99" s="58" t="s">
        <v>2002</v>
      </c>
      <c r="D99" s="59">
        <v>10370000</v>
      </c>
      <c r="E99" s="59">
        <v>11087262.789999999</v>
      </c>
      <c r="F99" s="59" t="s">
        <v>47</v>
      </c>
      <c r="G99" s="46"/>
    </row>
    <row r="100" spans="1:7" ht="109.2">
      <c r="A100" s="57" t="s">
        <v>224</v>
      </c>
      <c r="B100" s="209" t="s">
        <v>13</v>
      </c>
      <c r="C100" s="58" t="s">
        <v>2003</v>
      </c>
      <c r="D100" s="59">
        <v>4000000</v>
      </c>
      <c r="E100" s="59">
        <v>4224154.29</v>
      </c>
      <c r="F100" s="59" t="s">
        <v>47</v>
      </c>
      <c r="G100" s="46"/>
    </row>
    <row r="101" spans="1:7" ht="109.2">
      <c r="A101" s="57" t="s">
        <v>224</v>
      </c>
      <c r="B101" s="209" t="s">
        <v>13</v>
      </c>
      <c r="C101" s="58" t="s">
        <v>382</v>
      </c>
      <c r="D101" s="59">
        <v>6370000</v>
      </c>
      <c r="E101" s="59">
        <v>6863108.5</v>
      </c>
      <c r="F101" s="59" t="s">
        <v>47</v>
      </c>
      <c r="G101" s="46"/>
    </row>
    <row r="102" spans="1:7" ht="109.2">
      <c r="A102" s="57" t="s">
        <v>224</v>
      </c>
      <c r="B102" s="209" t="s">
        <v>13</v>
      </c>
      <c r="C102" s="58" t="s">
        <v>226</v>
      </c>
      <c r="D102" s="59">
        <v>4000000</v>
      </c>
      <c r="E102" s="59">
        <v>4224154.29</v>
      </c>
      <c r="F102" s="59" t="s">
        <v>47</v>
      </c>
      <c r="G102" s="46"/>
    </row>
    <row r="103" spans="1:7" ht="109.2">
      <c r="A103" s="57" t="s">
        <v>383</v>
      </c>
      <c r="B103" s="209" t="s">
        <v>13</v>
      </c>
      <c r="C103" s="58" t="s">
        <v>2004</v>
      </c>
      <c r="D103" s="59" t="s">
        <v>47</v>
      </c>
      <c r="E103" s="59">
        <v>46224</v>
      </c>
      <c r="F103" s="59" t="s">
        <v>47</v>
      </c>
      <c r="G103" s="46"/>
    </row>
    <row r="104" spans="1:7" ht="109.2">
      <c r="A104" s="57" t="s">
        <v>385</v>
      </c>
      <c r="B104" s="209" t="s">
        <v>13</v>
      </c>
      <c r="C104" s="58" t="s">
        <v>386</v>
      </c>
      <c r="D104" s="59" t="s">
        <v>47</v>
      </c>
      <c r="E104" s="59">
        <v>46224</v>
      </c>
      <c r="F104" s="59" t="s">
        <v>47</v>
      </c>
      <c r="G104" s="46"/>
    </row>
    <row r="105" spans="1:7" ht="124.8">
      <c r="A105" s="57" t="s">
        <v>387</v>
      </c>
      <c r="B105" s="209" t="s">
        <v>13</v>
      </c>
      <c r="C105" s="58" t="s">
        <v>2005</v>
      </c>
      <c r="D105" s="59" t="s">
        <v>47</v>
      </c>
      <c r="E105" s="59">
        <v>260</v>
      </c>
      <c r="F105" s="59" t="s">
        <v>47</v>
      </c>
      <c r="G105" s="46"/>
    </row>
    <row r="106" spans="1:7" ht="93.6">
      <c r="A106" s="57" t="s">
        <v>389</v>
      </c>
      <c r="B106" s="209" t="s">
        <v>13</v>
      </c>
      <c r="C106" s="58" t="s">
        <v>390</v>
      </c>
      <c r="D106" s="59" t="s">
        <v>47</v>
      </c>
      <c r="E106" s="59">
        <v>260</v>
      </c>
      <c r="F106" s="59" t="s">
        <v>47</v>
      </c>
      <c r="G106" s="46"/>
    </row>
    <row r="107" spans="1:7" ht="62.4">
      <c r="A107" s="57" t="s">
        <v>391</v>
      </c>
      <c r="B107" s="209" t="s">
        <v>13</v>
      </c>
      <c r="C107" s="58" t="s">
        <v>2006</v>
      </c>
      <c r="D107" s="59">
        <v>3100000</v>
      </c>
      <c r="E107" s="59">
        <v>3158614.19</v>
      </c>
      <c r="F107" s="59" t="s">
        <v>47</v>
      </c>
      <c r="G107" s="46"/>
    </row>
    <row r="108" spans="1:7" ht="46.8">
      <c r="A108" s="57" t="s">
        <v>393</v>
      </c>
      <c r="B108" s="209" t="s">
        <v>13</v>
      </c>
      <c r="C108" s="58" t="s">
        <v>394</v>
      </c>
      <c r="D108" s="59">
        <v>3100000</v>
      </c>
      <c r="E108" s="59">
        <v>3158614.19</v>
      </c>
      <c r="F108" s="59" t="s">
        <v>47</v>
      </c>
      <c r="G108" s="46"/>
    </row>
    <row r="109" spans="1:7" ht="109.2">
      <c r="A109" s="57" t="s">
        <v>395</v>
      </c>
      <c r="B109" s="209" t="s">
        <v>13</v>
      </c>
      <c r="C109" s="58" t="s">
        <v>2007</v>
      </c>
      <c r="D109" s="59">
        <v>3235000</v>
      </c>
      <c r="E109" s="59">
        <v>3378876.15</v>
      </c>
      <c r="F109" s="59" t="s">
        <v>47</v>
      </c>
      <c r="G109" s="46"/>
    </row>
    <row r="110" spans="1:7" ht="109.2">
      <c r="A110" s="57" t="s">
        <v>397</v>
      </c>
      <c r="B110" s="209" t="s">
        <v>13</v>
      </c>
      <c r="C110" s="58" t="s">
        <v>2008</v>
      </c>
      <c r="D110" s="59">
        <v>3235000</v>
      </c>
      <c r="E110" s="59">
        <v>3378876.15</v>
      </c>
      <c r="F110" s="59" t="s">
        <v>47</v>
      </c>
      <c r="G110" s="46"/>
    </row>
    <row r="111" spans="1:7" ht="109.2">
      <c r="A111" s="57" t="s">
        <v>399</v>
      </c>
      <c r="B111" s="209" t="s">
        <v>13</v>
      </c>
      <c r="C111" s="58" t="s">
        <v>400</v>
      </c>
      <c r="D111" s="59">
        <v>3235000</v>
      </c>
      <c r="E111" s="59">
        <v>3378876.15</v>
      </c>
      <c r="F111" s="59" t="s">
        <v>47</v>
      </c>
      <c r="G111" s="46"/>
    </row>
    <row r="112" spans="1:7" ht="31.2">
      <c r="A112" s="57" t="s">
        <v>18</v>
      </c>
      <c r="B112" s="209" t="s">
        <v>13</v>
      </c>
      <c r="C112" s="58" t="s">
        <v>2009</v>
      </c>
      <c r="D112" s="59">
        <v>191000</v>
      </c>
      <c r="E112" s="59">
        <v>140233.66</v>
      </c>
      <c r="F112" s="59">
        <v>50766.34</v>
      </c>
      <c r="G112" s="46"/>
    </row>
    <row r="113" spans="1:7" ht="31.2">
      <c r="A113" s="57" t="s">
        <v>20</v>
      </c>
      <c r="B113" s="209" t="s">
        <v>13</v>
      </c>
      <c r="C113" s="58" t="s">
        <v>2010</v>
      </c>
      <c r="D113" s="59">
        <v>191000</v>
      </c>
      <c r="E113" s="59">
        <v>140233.66</v>
      </c>
      <c r="F113" s="59">
        <v>50766.34</v>
      </c>
      <c r="G113" s="46"/>
    </row>
    <row r="114" spans="1:7" ht="31.2">
      <c r="A114" s="57" t="s">
        <v>22</v>
      </c>
      <c r="B114" s="209" t="s">
        <v>13</v>
      </c>
      <c r="C114" s="58" t="s">
        <v>2011</v>
      </c>
      <c r="D114" s="59">
        <v>85000</v>
      </c>
      <c r="E114" s="59">
        <v>57808.98</v>
      </c>
      <c r="F114" s="59">
        <v>27191.02</v>
      </c>
      <c r="G114" s="46"/>
    </row>
    <row r="115" spans="1:7" ht="93.6">
      <c r="A115" s="57" t="s">
        <v>24</v>
      </c>
      <c r="B115" s="209" t="s">
        <v>13</v>
      </c>
      <c r="C115" s="58" t="s">
        <v>25</v>
      </c>
      <c r="D115" s="59">
        <v>85000</v>
      </c>
      <c r="E115" s="59">
        <v>57808.98</v>
      </c>
      <c r="F115" s="59">
        <v>27191.02</v>
      </c>
      <c r="G115" s="46"/>
    </row>
    <row r="116" spans="1:7" ht="31.2">
      <c r="A116" s="57" t="s">
        <v>26</v>
      </c>
      <c r="B116" s="209" t="s">
        <v>13</v>
      </c>
      <c r="C116" s="58" t="s">
        <v>2012</v>
      </c>
      <c r="D116" s="59">
        <v>3000</v>
      </c>
      <c r="E116" s="59">
        <v>2943.08</v>
      </c>
      <c r="F116" s="59">
        <v>56.92</v>
      </c>
      <c r="G116" s="46"/>
    </row>
    <row r="117" spans="1:7" ht="78">
      <c r="A117" s="57" t="s">
        <v>28</v>
      </c>
      <c r="B117" s="209" t="s">
        <v>13</v>
      </c>
      <c r="C117" s="58" t="s">
        <v>29</v>
      </c>
      <c r="D117" s="59">
        <v>3000</v>
      </c>
      <c r="E117" s="59">
        <v>2943.08</v>
      </c>
      <c r="F117" s="59">
        <v>56.92</v>
      </c>
      <c r="G117" s="46"/>
    </row>
    <row r="118" spans="1:7" ht="31.2">
      <c r="A118" s="57" t="s">
        <v>30</v>
      </c>
      <c r="B118" s="209" t="s">
        <v>13</v>
      </c>
      <c r="C118" s="58" t="s">
        <v>2013</v>
      </c>
      <c r="D118" s="59">
        <v>103000</v>
      </c>
      <c r="E118" s="59">
        <v>79481.600000000006</v>
      </c>
      <c r="F118" s="59">
        <v>23518.400000000001</v>
      </c>
      <c r="G118" s="46"/>
    </row>
    <row r="119" spans="1:7">
      <c r="A119" s="57" t="s">
        <v>32</v>
      </c>
      <c r="B119" s="209" t="s">
        <v>13</v>
      </c>
      <c r="C119" s="58" t="s">
        <v>2014</v>
      </c>
      <c r="D119" s="59">
        <v>102000</v>
      </c>
      <c r="E119" s="59">
        <v>78851</v>
      </c>
      <c r="F119" s="59">
        <v>23149</v>
      </c>
      <c r="G119" s="46"/>
    </row>
    <row r="120" spans="1:7">
      <c r="A120" s="57" t="s">
        <v>32</v>
      </c>
      <c r="B120" s="209" t="s">
        <v>13</v>
      </c>
      <c r="C120" s="58" t="s">
        <v>34</v>
      </c>
      <c r="D120" s="59">
        <v>102000</v>
      </c>
      <c r="E120" s="59">
        <v>78851</v>
      </c>
      <c r="F120" s="59">
        <v>23149</v>
      </c>
      <c r="G120" s="46"/>
    </row>
    <row r="121" spans="1:7" ht="31.2">
      <c r="A121" s="57" t="s">
        <v>35</v>
      </c>
      <c r="B121" s="209" t="s">
        <v>13</v>
      </c>
      <c r="C121" s="58" t="s">
        <v>2015</v>
      </c>
      <c r="D121" s="59">
        <v>1000</v>
      </c>
      <c r="E121" s="59">
        <v>630.6</v>
      </c>
      <c r="F121" s="59">
        <v>369.4</v>
      </c>
      <c r="G121" s="46"/>
    </row>
    <row r="122" spans="1:7" ht="31.2">
      <c r="A122" s="57" t="s">
        <v>37</v>
      </c>
      <c r="B122" s="209" t="s">
        <v>13</v>
      </c>
      <c r="C122" s="58" t="s">
        <v>38</v>
      </c>
      <c r="D122" s="59">
        <v>1000</v>
      </c>
      <c r="E122" s="59">
        <v>630.6</v>
      </c>
      <c r="F122" s="59">
        <v>369.4</v>
      </c>
      <c r="G122" s="46"/>
    </row>
    <row r="123" spans="1:7" ht="31.2">
      <c r="A123" s="57" t="s">
        <v>401</v>
      </c>
      <c r="B123" s="209" t="s">
        <v>13</v>
      </c>
      <c r="C123" s="58" t="s">
        <v>2016</v>
      </c>
      <c r="D123" s="59">
        <v>1314300</v>
      </c>
      <c r="E123" s="59">
        <v>1442556.38</v>
      </c>
      <c r="F123" s="59" t="s">
        <v>47</v>
      </c>
      <c r="G123" s="46"/>
    </row>
    <row r="124" spans="1:7">
      <c r="A124" s="57" t="s">
        <v>403</v>
      </c>
      <c r="B124" s="209" t="s">
        <v>13</v>
      </c>
      <c r="C124" s="58" t="s">
        <v>2017</v>
      </c>
      <c r="D124" s="59">
        <v>1314300</v>
      </c>
      <c r="E124" s="59">
        <v>1442556.38</v>
      </c>
      <c r="F124" s="59" t="s">
        <v>47</v>
      </c>
      <c r="G124" s="46"/>
    </row>
    <row r="125" spans="1:7" ht="46.8">
      <c r="A125" s="57" t="s">
        <v>405</v>
      </c>
      <c r="B125" s="209" t="s">
        <v>13</v>
      </c>
      <c r="C125" s="58" t="s">
        <v>2018</v>
      </c>
      <c r="D125" s="59">
        <v>1309100</v>
      </c>
      <c r="E125" s="59">
        <v>1437315.93</v>
      </c>
      <c r="F125" s="59" t="s">
        <v>47</v>
      </c>
      <c r="G125" s="46"/>
    </row>
    <row r="126" spans="1:7" ht="46.8">
      <c r="A126" s="57" t="s">
        <v>407</v>
      </c>
      <c r="B126" s="209" t="s">
        <v>13</v>
      </c>
      <c r="C126" s="58" t="s">
        <v>408</v>
      </c>
      <c r="D126" s="59">
        <v>1309100</v>
      </c>
      <c r="E126" s="59">
        <v>1437315.93</v>
      </c>
      <c r="F126" s="59" t="s">
        <v>47</v>
      </c>
      <c r="G126" s="46"/>
    </row>
    <row r="127" spans="1:7" ht="31.2">
      <c r="A127" s="57" t="s">
        <v>409</v>
      </c>
      <c r="B127" s="209" t="s">
        <v>13</v>
      </c>
      <c r="C127" s="58" t="s">
        <v>2019</v>
      </c>
      <c r="D127" s="59">
        <v>5200</v>
      </c>
      <c r="E127" s="59">
        <v>5240.45</v>
      </c>
      <c r="F127" s="59" t="s">
        <v>47</v>
      </c>
      <c r="G127" s="46"/>
    </row>
    <row r="128" spans="1:7" ht="31.2">
      <c r="A128" s="57" t="s">
        <v>411</v>
      </c>
      <c r="B128" s="209" t="s">
        <v>13</v>
      </c>
      <c r="C128" s="58" t="s">
        <v>412</v>
      </c>
      <c r="D128" s="59">
        <v>5200</v>
      </c>
      <c r="E128" s="59">
        <v>5240.45</v>
      </c>
      <c r="F128" s="59" t="s">
        <v>47</v>
      </c>
      <c r="G128" s="46"/>
    </row>
    <row r="129" spans="1:7" ht="31.2">
      <c r="A129" s="57" t="s">
        <v>227</v>
      </c>
      <c r="B129" s="209" t="s">
        <v>13</v>
      </c>
      <c r="C129" s="58" t="s">
        <v>2020</v>
      </c>
      <c r="D129" s="59">
        <v>4178678</v>
      </c>
      <c r="E129" s="59">
        <v>4220667.41</v>
      </c>
      <c r="F129" s="59" t="s">
        <v>47</v>
      </c>
      <c r="G129" s="46"/>
    </row>
    <row r="130" spans="1:7" ht="109.2">
      <c r="A130" s="57" t="s">
        <v>414</v>
      </c>
      <c r="B130" s="209" t="s">
        <v>13</v>
      </c>
      <c r="C130" s="58" t="s">
        <v>2021</v>
      </c>
      <c r="D130" s="59">
        <v>2743678</v>
      </c>
      <c r="E130" s="59">
        <v>2743678</v>
      </c>
      <c r="F130" s="59" t="s">
        <v>47</v>
      </c>
      <c r="G130" s="46"/>
    </row>
    <row r="131" spans="1:7" ht="124.8">
      <c r="A131" s="57" t="s">
        <v>416</v>
      </c>
      <c r="B131" s="209" t="s">
        <v>13</v>
      </c>
      <c r="C131" s="58" t="s">
        <v>2022</v>
      </c>
      <c r="D131" s="59">
        <v>2738178</v>
      </c>
      <c r="E131" s="59">
        <v>2738178</v>
      </c>
      <c r="F131" s="59" t="s">
        <v>47</v>
      </c>
      <c r="G131" s="46"/>
    </row>
    <row r="132" spans="1:7" ht="124.8">
      <c r="A132" s="57" t="s">
        <v>418</v>
      </c>
      <c r="B132" s="209" t="s">
        <v>13</v>
      </c>
      <c r="C132" s="58" t="s">
        <v>419</v>
      </c>
      <c r="D132" s="59">
        <v>2738178</v>
      </c>
      <c r="E132" s="59">
        <v>2738178</v>
      </c>
      <c r="F132" s="59" t="s">
        <v>47</v>
      </c>
      <c r="G132" s="46"/>
    </row>
    <row r="133" spans="1:7" ht="124.8">
      <c r="A133" s="57" t="s">
        <v>420</v>
      </c>
      <c r="B133" s="209" t="s">
        <v>13</v>
      </c>
      <c r="C133" s="58" t="s">
        <v>2023</v>
      </c>
      <c r="D133" s="59">
        <v>5500</v>
      </c>
      <c r="E133" s="59">
        <v>5500</v>
      </c>
      <c r="F133" s="59" t="s">
        <v>47</v>
      </c>
      <c r="G133" s="46"/>
    </row>
    <row r="134" spans="1:7" ht="124.8">
      <c r="A134" s="57" t="s">
        <v>422</v>
      </c>
      <c r="B134" s="209" t="s">
        <v>13</v>
      </c>
      <c r="C134" s="58" t="s">
        <v>423</v>
      </c>
      <c r="D134" s="59">
        <v>5500</v>
      </c>
      <c r="E134" s="59">
        <v>5500</v>
      </c>
      <c r="F134" s="59" t="s">
        <v>47</v>
      </c>
      <c r="G134" s="46"/>
    </row>
    <row r="135" spans="1:7" ht="46.8">
      <c r="A135" s="57" t="s">
        <v>229</v>
      </c>
      <c r="B135" s="209" t="s">
        <v>13</v>
      </c>
      <c r="C135" s="58" t="s">
        <v>2024</v>
      </c>
      <c r="D135" s="59">
        <v>1435000</v>
      </c>
      <c r="E135" s="59">
        <v>1476989.41</v>
      </c>
      <c r="F135" s="59" t="s">
        <v>47</v>
      </c>
      <c r="G135" s="46"/>
    </row>
    <row r="136" spans="1:7" ht="46.8">
      <c r="A136" s="57" t="s">
        <v>231</v>
      </c>
      <c r="B136" s="209" t="s">
        <v>13</v>
      </c>
      <c r="C136" s="58" t="s">
        <v>2025</v>
      </c>
      <c r="D136" s="59">
        <v>1435000</v>
      </c>
      <c r="E136" s="59">
        <v>1476989.41</v>
      </c>
      <c r="F136" s="59" t="s">
        <v>47</v>
      </c>
      <c r="G136" s="46"/>
    </row>
    <row r="137" spans="1:7" ht="62.4">
      <c r="A137" s="57" t="s">
        <v>233</v>
      </c>
      <c r="B137" s="209" t="s">
        <v>13</v>
      </c>
      <c r="C137" s="58" t="s">
        <v>2026</v>
      </c>
      <c r="D137" s="59">
        <v>120000</v>
      </c>
      <c r="E137" s="59">
        <v>120000</v>
      </c>
      <c r="F137" s="59" t="s">
        <v>47</v>
      </c>
      <c r="G137" s="46"/>
    </row>
    <row r="138" spans="1:7" ht="62.4">
      <c r="A138" s="57" t="s">
        <v>233</v>
      </c>
      <c r="B138" s="209" t="s">
        <v>13</v>
      </c>
      <c r="C138" s="58" t="s">
        <v>426</v>
      </c>
      <c r="D138" s="59">
        <v>1315000</v>
      </c>
      <c r="E138" s="59">
        <v>1356989.41</v>
      </c>
      <c r="F138" s="59" t="s">
        <v>47</v>
      </c>
      <c r="G138" s="46"/>
    </row>
    <row r="139" spans="1:7" ht="62.4">
      <c r="A139" s="57" t="s">
        <v>233</v>
      </c>
      <c r="B139" s="209" t="s">
        <v>13</v>
      </c>
      <c r="C139" s="58" t="s">
        <v>235</v>
      </c>
      <c r="D139" s="59">
        <v>120000</v>
      </c>
      <c r="E139" s="59">
        <v>120000</v>
      </c>
      <c r="F139" s="59" t="s">
        <v>47</v>
      </c>
      <c r="G139" s="46"/>
    </row>
    <row r="140" spans="1:7" ht="31.2">
      <c r="A140" s="57" t="s">
        <v>40</v>
      </c>
      <c r="B140" s="209" t="s">
        <v>13</v>
      </c>
      <c r="C140" s="58" t="s">
        <v>2027</v>
      </c>
      <c r="D140" s="59">
        <v>900000</v>
      </c>
      <c r="E140" s="59">
        <v>891804.83</v>
      </c>
      <c r="F140" s="59">
        <v>64573.180000000008</v>
      </c>
      <c r="G140" s="46"/>
    </row>
    <row r="141" spans="1:7" ht="46.8">
      <c r="A141" s="57" t="s">
        <v>246</v>
      </c>
      <c r="B141" s="209" t="s">
        <v>13</v>
      </c>
      <c r="C141" s="58" t="s">
        <v>2028</v>
      </c>
      <c r="D141" s="59">
        <v>431500</v>
      </c>
      <c r="E141" s="59">
        <v>457545.22</v>
      </c>
      <c r="F141" s="59">
        <v>17835.45</v>
      </c>
      <c r="G141" s="46"/>
    </row>
    <row r="142" spans="1:7" ht="78">
      <c r="A142" s="57" t="s">
        <v>248</v>
      </c>
      <c r="B142" s="209" t="s">
        <v>13</v>
      </c>
      <c r="C142" s="58" t="s">
        <v>2029</v>
      </c>
      <c r="D142" s="59">
        <v>11500</v>
      </c>
      <c r="E142" s="59">
        <v>16187.56</v>
      </c>
      <c r="F142" s="59">
        <v>2797.66</v>
      </c>
      <c r="G142" s="46"/>
    </row>
    <row r="143" spans="1:7" ht="109.2">
      <c r="A143" s="57" t="s">
        <v>250</v>
      </c>
      <c r="B143" s="209" t="s">
        <v>13</v>
      </c>
      <c r="C143" s="58" t="s">
        <v>2030</v>
      </c>
      <c r="D143" s="59">
        <v>11500</v>
      </c>
      <c r="E143" s="59">
        <v>16187.56</v>
      </c>
      <c r="F143" s="59">
        <v>2797.66</v>
      </c>
      <c r="G143" s="46"/>
    </row>
    <row r="144" spans="1:7" ht="109.2">
      <c r="A144" s="57" t="s">
        <v>252</v>
      </c>
      <c r="B144" s="209" t="s">
        <v>13</v>
      </c>
      <c r="C144" s="58" t="s">
        <v>253</v>
      </c>
      <c r="D144" s="59">
        <v>4000</v>
      </c>
      <c r="E144" s="59">
        <v>1202.3399999999999</v>
      </c>
      <c r="F144" s="59">
        <v>2797.66</v>
      </c>
      <c r="G144" s="46"/>
    </row>
    <row r="145" spans="1:7" ht="171.6">
      <c r="A145" s="57" t="s">
        <v>254</v>
      </c>
      <c r="B145" s="209" t="s">
        <v>13</v>
      </c>
      <c r="C145" s="58" t="s">
        <v>255</v>
      </c>
      <c r="D145" s="59" t="s">
        <v>47</v>
      </c>
      <c r="E145" s="59">
        <v>1000</v>
      </c>
      <c r="F145" s="59" t="s">
        <v>47</v>
      </c>
      <c r="G145" s="46"/>
    </row>
    <row r="146" spans="1:7" ht="109.2">
      <c r="A146" s="57" t="s">
        <v>252</v>
      </c>
      <c r="B146" s="209" t="s">
        <v>13</v>
      </c>
      <c r="C146" s="58" t="s">
        <v>256</v>
      </c>
      <c r="D146" s="59" t="s">
        <v>47</v>
      </c>
      <c r="E146" s="59">
        <v>6485.22</v>
      </c>
      <c r="F146" s="59" t="s">
        <v>47</v>
      </c>
      <c r="G146" s="46"/>
    </row>
    <row r="147" spans="1:7" ht="109.2">
      <c r="A147" s="57" t="s">
        <v>257</v>
      </c>
      <c r="B147" s="209" t="s">
        <v>13</v>
      </c>
      <c r="C147" s="58" t="s">
        <v>258</v>
      </c>
      <c r="D147" s="59">
        <v>7500</v>
      </c>
      <c r="E147" s="59">
        <v>7500</v>
      </c>
      <c r="F147" s="59" t="s">
        <v>47</v>
      </c>
      <c r="G147" s="46"/>
    </row>
    <row r="148" spans="1:7" ht="109.2">
      <c r="A148" s="57" t="s">
        <v>259</v>
      </c>
      <c r="B148" s="209" t="s">
        <v>13</v>
      </c>
      <c r="C148" s="58" t="s">
        <v>2031</v>
      </c>
      <c r="D148" s="59">
        <v>155500</v>
      </c>
      <c r="E148" s="59">
        <v>156508.51999999999</v>
      </c>
      <c r="F148" s="59">
        <v>3026.72</v>
      </c>
      <c r="G148" s="46"/>
    </row>
    <row r="149" spans="1:7" ht="140.4">
      <c r="A149" s="57" t="s">
        <v>261</v>
      </c>
      <c r="B149" s="209" t="s">
        <v>13</v>
      </c>
      <c r="C149" s="58" t="s">
        <v>2032</v>
      </c>
      <c r="D149" s="59">
        <v>155500</v>
      </c>
      <c r="E149" s="59">
        <v>156508.51999999999</v>
      </c>
      <c r="F149" s="59">
        <v>3026.72</v>
      </c>
      <c r="G149" s="46"/>
    </row>
    <row r="150" spans="1:7" ht="140.4">
      <c r="A150" s="57" t="s">
        <v>263</v>
      </c>
      <c r="B150" s="209" t="s">
        <v>13</v>
      </c>
      <c r="C150" s="58" t="s">
        <v>264</v>
      </c>
      <c r="D150" s="59">
        <v>30000</v>
      </c>
      <c r="E150" s="59">
        <v>34016.51</v>
      </c>
      <c r="F150" s="59" t="s">
        <v>47</v>
      </c>
      <c r="G150" s="46"/>
    </row>
    <row r="151" spans="1:7" ht="140.4">
      <c r="A151" s="57" t="s">
        <v>265</v>
      </c>
      <c r="B151" s="209" t="s">
        <v>13</v>
      </c>
      <c r="C151" s="58" t="s">
        <v>266</v>
      </c>
      <c r="D151" s="59">
        <v>25500</v>
      </c>
      <c r="E151" s="59">
        <v>25518.73</v>
      </c>
      <c r="F151" s="59" t="s">
        <v>47</v>
      </c>
      <c r="G151" s="46"/>
    </row>
    <row r="152" spans="1:7" ht="187.2">
      <c r="A152" s="57" t="s">
        <v>267</v>
      </c>
      <c r="B152" s="209" t="s">
        <v>13</v>
      </c>
      <c r="C152" s="58" t="s">
        <v>268</v>
      </c>
      <c r="D152" s="59">
        <v>100000</v>
      </c>
      <c r="E152" s="59">
        <v>96973.28</v>
      </c>
      <c r="F152" s="59">
        <v>3026.72</v>
      </c>
      <c r="G152" s="46"/>
    </row>
    <row r="153" spans="1:7" ht="78">
      <c r="A153" s="57" t="s">
        <v>269</v>
      </c>
      <c r="B153" s="209" t="s">
        <v>13</v>
      </c>
      <c r="C153" s="58" t="s">
        <v>2033</v>
      </c>
      <c r="D153" s="59">
        <v>2500</v>
      </c>
      <c r="E153" s="59">
        <v>3250.99</v>
      </c>
      <c r="F153" s="59" t="s">
        <v>47</v>
      </c>
      <c r="G153" s="46"/>
    </row>
    <row r="154" spans="1:7" ht="109.2">
      <c r="A154" s="57" t="s">
        <v>271</v>
      </c>
      <c r="B154" s="209" t="s">
        <v>13</v>
      </c>
      <c r="C154" s="58" t="s">
        <v>2034</v>
      </c>
      <c r="D154" s="59">
        <v>2500</v>
      </c>
      <c r="E154" s="59">
        <v>3250.99</v>
      </c>
      <c r="F154" s="59" t="s">
        <v>47</v>
      </c>
      <c r="G154" s="46"/>
    </row>
    <row r="155" spans="1:7" ht="140.4">
      <c r="A155" s="57" t="s">
        <v>273</v>
      </c>
      <c r="B155" s="209" t="s">
        <v>13</v>
      </c>
      <c r="C155" s="58" t="s">
        <v>274</v>
      </c>
      <c r="D155" s="59">
        <v>2500</v>
      </c>
      <c r="E155" s="59">
        <v>2500</v>
      </c>
      <c r="F155" s="59" t="s">
        <v>47</v>
      </c>
      <c r="G155" s="46"/>
    </row>
    <row r="156" spans="1:7" ht="124.8">
      <c r="A156" s="57" t="s">
        <v>275</v>
      </c>
      <c r="B156" s="209" t="s">
        <v>13</v>
      </c>
      <c r="C156" s="58" t="s">
        <v>276</v>
      </c>
      <c r="D156" s="59" t="s">
        <v>47</v>
      </c>
      <c r="E156" s="59">
        <v>750.99</v>
      </c>
      <c r="F156" s="59" t="s">
        <v>47</v>
      </c>
      <c r="G156" s="46"/>
    </row>
    <row r="157" spans="1:7" ht="78">
      <c r="A157" s="57" t="s">
        <v>277</v>
      </c>
      <c r="B157" s="209" t="s">
        <v>13</v>
      </c>
      <c r="C157" s="58" t="s">
        <v>2035</v>
      </c>
      <c r="D157" s="59">
        <v>75000</v>
      </c>
      <c r="E157" s="59">
        <v>67018.080000000002</v>
      </c>
      <c r="F157" s="59">
        <v>9981.92</v>
      </c>
      <c r="G157" s="46"/>
    </row>
    <row r="158" spans="1:7" ht="124.8">
      <c r="A158" s="57" t="s">
        <v>279</v>
      </c>
      <c r="B158" s="209" t="s">
        <v>13</v>
      </c>
      <c r="C158" s="58" t="s">
        <v>2036</v>
      </c>
      <c r="D158" s="59">
        <v>75000</v>
      </c>
      <c r="E158" s="59">
        <v>67018.080000000002</v>
      </c>
      <c r="F158" s="59">
        <v>9981.92</v>
      </c>
      <c r="G158" s="46"/>
    </row>
    <row r="159" spans="1:7" ht="124.8">
      <c r="A159" s="57" t="s">
        <v>281</v>
      </c>
      <c r="B159" s="209" t="s">
        <v>13</v>
      </c>
      <c r="C159" s="58" t="s">
        <v>282</v>
      </c>
      <c r="D159" s="59">
        <v>75000</v>
      </c>
      <c r="E159" s="59">
        <v>65018.080000000002</v>
      </c>
      <c r="F159" s="59">
        <v>9981.92</v>
      </c>
      <c r="G159" s="46"/>
    </row>
    <row r="160" spans="1:7" ht="171.6">
      <c r="A160" s="57" t="s">
        <v>283</v>
      </c>
      <c r="B160" s="209" t="s">
        <v>13</v>
      </c>
      <c r="C160" s="58" t="s">
        <v>284</v>
      </c>
      <c r="D160" s="59" t="s">
        <v>47</v>
      </c>
      <c r="E160" s="59">
        <v>1000</v>
      </c>
      <c r="F160" s="59" t="s">
        <v>47</v>
      </c>
      <c r="G160" s="46"/>
    </row>
    <row r="161" spans="1:7" ht="140.4">
      <c r="A161" s="57" t="s">
        <v>285</v>
      </c>
      <c r="B161" s="209" t="s">
        <v>13</v>
      </c>
      <c r="C161" s="58" t="s">
        <v>286</v>
      </c>
      <c r="D161" s="59" t="s">
        <v>47</v>
      </c>
      <c r="E161" s="59">
        <v>1000</v>
      </c>
      <c r="F161" s="59" t="s">
        <v>47</v>
      </c>
      <c r="G161" s="46"/>
    </row>
    <row r="162" spans="1:7" ht="78">
      <c r="A162" s="57" t="s">
        <v>287</v>
      </c>
      <c r="B162" s="209" t="s">
        <v>13</v>
      </c>
      <c r="C162" s="58" t="s">
        <v>2037</v>
      </c>
      <c r="D162" s="59" t="s">
        <v>47</v>
      </c>
      <c r="E162" s="59">
        <v>2000</v>
      </c>
      <c r="F162" s="59" t="s">
        <v>47</v>
      </c>
      <c r="G162" s="46"/>
    </row>
    <row r="163" spans="1:7" ht="109.2">
      <c r="A163" s="57" t="s">
        <v>289</v>
      </c>
      <c r="B163" s="209" t="s">
        <v>13</v>
      </c>
      <c r="C163" s="58" t="s">
        <v>2038</v>
      </c>
      <c r="D163" s="59" t="s">
        <v>47</v>
      </c>
      <c r="E163" s="59">
        <v>2000</v>
      </c>
      <c r="F163" s="59" t="s">
        <v>47</v>
      </c>
      <c r="G163" s="46"/>
    </row>
    <row r="164" spans="1:7" ht="156">
      <c r="A164" s="57" t="s">
        <v>291</v>
      </c>
      <c r="B164" s="209" t="s">
        <v>13</v>
      </c>
      <c r="C164" s="58" t="s">
        <v>292</v>
      </c>
      <c r="D164" s="59" t="s">
        <v>47</v>
      </c>
      <c r="E164" s="59">
        <v>2000</v>
      </c>
      <c r="F164" s="59" t="s">
        <v>47</v>
      </c>
      <c r="G164" s="46"/>
    </row>
    <row r="165" spans="1:7" ht="93.6">
      <c r="A165" s="57" t="s">
        <v>293</v>
      </c>
      <c r="B165" s="209" t="s">
        <v>13</v>
      </c>
      <c r="C165" s="58" t="s">
        <v>2039</v>
      </c>
      <c r="D165" s="59">
        <v>15000</v>
      </c>
      <c r="E165" s="59">
        <v>28000</v>
      </c>
      <c r="F165" s="59" t="s">
        <v>47</v>
      </c>
      <c r="G165" s="46"/>
    </row>
    <row r="166" spans="1:7" ht="124.8">
      <c r="A166" s="57" t="s">
        <v>295</v>
      </c>
      <c r="B166" s="209" t="s">
        <v>13</v>
      </c>
      <c r="C166" s="58" t="s">
        <v>2040</v>
      </c>
      <c r="D166" s="59">
        <v>15000</v>
      </c>
      <c r="E166" s="59">
        <v>28000</v>
      </c>
      <c r="F166" s="59" t="s">
        <v>47</v>
      </c>
      <c r="G166" s="46"/>
    </row>
    <row r="167" spans="1:7" ht="171.6">
      <c r="A167" s="57" t="s">
        <v>297</v>
      </c>
      <c r="B167" s="209" t="s">
        <v>13</v>
      </c>
      <c r="C167" s="58" t="s">
        <v>298</v>
      </c>
      <c r="D167" s="59" t="s">
        <v>47</v>
      </c>
      <c r="E167" s="59">
        <v>250</v>
      </c>
      <c r="F167" s="59" t="s">
        <v>47</v>
      </c>
      <c r="G167" s="46"/>
    </row>
    <row r="168" spans="1:7" ht="171.6">
      <c r="A168" s="57" t="s">
        <v>299</v>
      </c>
      <c r="B168" s="209" t="s">
        <v>13</v>
      </c>
      <c r="C168" s="58" t="s">
        <v>300</v>
      </c>
      <c r="D168" s="59">
        <v>15000</v>
      </c>
      <c r="E168" s="59">
        <v>15000</v>
      </c>
      <c r="F168" s="59" t="s">
        <v>47</v>
      </c>
      <c r="G168" s="46"/>
    </row>
    <row r="169" spans="1:7" ht="156">
      <c r="A169" s="57" t="s">
        <v>301</v>
      </c>
      <c r="B169" s="209" t="s">
        <v>13</v>
      </c>
      <c r="C169" s="58" t="s">
        <v>302</v>
      </c>
      <c r="D169" s="59" t="s">
        <v>47</v>
      </c>
      <c r="E169" s="59">
        <v>2000</v>
      </c>
      <c r="F169" s="59" t="s">
        <v>47</v>
      </c>
      <c r="G169" s="46"/>
    </row>
    <row r="170" spans="1:7" ht="140.4">
      <c r="A170" s="57" t="s">
        <v>303</v>
      </c>
      <c r="B170" s="209" t="s">
        <v>13</v>
      </c>
      <c r="C170" s="58" t="s">
        <v>304</v>
      </c>
      <c r="D170" s="59" t="s">
        <v>47</v>
      </c>
      <c r="E170" s="59">
        <v>10750</v>
      </c>
      <c r="F170" s="59" t="s">
        <v>47</v>
      </c>
      <c r="G170" s="46"/>
    </row>
    <row r="171" spans="1:7" ht="93.6">
      <c r="A171" s="57" t="s">
        <v>305</v>
      </c>
      <c r="B171" s="209" t="s">
        <v>13</v>
      </c>
      <c r="C171" s="58" t="s">
        <v>2041</v>
      </c>
      <c r="D171" s="59" t="s">
        <v>47</v>
      </c>
      <c r="E171" s="59">
        <v>3338.04</v>
      </c>
      <c r="F171" s="59" t="s">
        <v>47</v>
      </c>
      <c r="G171" s="46"/>
    </row>
    <row r="172" spans="1:7" ht="156">
      <c r="A172" s="57" t="s">
        <v>307</v>
      </c>
      <c r="B172" s="209" t="s">
        <v>13</v>
      </c>
      <c r="C172" s="58" t="s">
        <v>2042</v>
      </c>
      <c r="D172" s="59" t="s">
        <v>47</v>
      </c>
      <c r="E172" s="59">
        <v>3338.04</v>
      </c>
      <c r="F172" s="59" t="s">
        <v>47</v>
      </c>
      <c r="G172" s="46"/>
    </row>
    <row r="173" spans="1:7" ht="156">
      <c r="A173" s="57" t="s">
        <v>309</v>
      </c>
      <c r="B173" s="209" t="s">
        <v>13</v>
      </c>
      <c r="C173" s="58" t="s">
        <v>310</v>
      </c>
      <c r="D173" s="59" t="s">
        <v>47</v>
      </c>
      <c r="E173" s="59">
        <v>979</v>
      </c>
      <c r="F173" s="59" t="s">
        <v>47</v>
      </c>
      <c r="G173" s="46"/>
    </row>
    <row r="174" spans="1:7" ht="202.8">
      <c r="A174" s="57" t="s">
        <v>311</v>
      </c>
      <c r="B174" s="209" t="s">
        <v>13</v>
      </c>
      <c r="C174" s="58" t="s">
        <v>312</v>
      </c>
      <c r="D174" s="59" t="s">
        <v>47</v>
      </c>
      <c r="E174" s="59">
        <v>9.0399999999999991</v>
      </c>
      <c r="F174" s="59" t="s">
        <v>47</v>
      </c>
      <c r="G174" s="46"/>
    </row>
    <row r="175" spans="1:7" ht="171.6">
      <c r="A175" s="57" t="s">
        <v>313</v>
      </c>
      <c r="B175" s="209" t="s">
        <v>13</v>
      </c>
      <c r="C175" s="58" t="s">
        <v>314</v>
      </c>
      <c r="D175" s="59" t="s">
        <v>47</v>
      </c>
      <c r="E175" s="59">
        <v>2350</v>
      </c>
      <c r="F175" s="59" t="s">
        <v>47</v>
      </c>
      <c r="G175" s="46"/>
    </row>
    <row r="176" spans="1:7" ht="93.6">
      <c r="A176" s="57" t="s">
        <v>315</v>
      </c>
      <c r="B176" s="209" t="s">
        <v>13</v>
      </c>
      <c r="C176" s="58" t="s">
        <v>2043</v>
      </c>
      <c r="D176" s="59" t="s">
        <v>47</v>
      </c>
      <c r="E176" s="59">
        <v>750</v>
      </c>
      <c r="F176" s="59" t="s">
        <v>47</v>
      </c>
      <c r="G176" s="46"/>
    </row>
    <row r="177" spans="1:7" ht="124.8">
      <c r="A177" s="57" t="s">
        <v>317</v>
      </c>
      <c r="B177" s="209" t="s">
        <v>13</v>
      </c>
      <c r="C177" s="58" t="s">
        <v>318</v>
      </c>
      <c r="D177" s="59" t="s">
        <v>47</v>
      </c>
      <c r="E177" s="59">
        <v>750</v>
      </c>
      <c r="F177" s="59" t="s">
        <v>47</v>
      </c>
      <c r="G177" s="46"/>
    </row>
    <row r="178" spans="1:7" ht="78">
      <c r="A178" s="57" t="s">
        <v>319</v>
      </c>
      <c r="B178" s="209" t="s">
        <v>13</v>
      </c>
      <c r="C178" s="58" t="s">
        <v>2044</v>
      </c>
      <c r="D178" s="59" t="s">
        <v>47</v>
      </c>
      <c r="E178" s="59">
        <v>3308.17</v>
      </c>
      <c r="F178" s="59" t="s">
        <v>47</v>
      </c>
      <c r="G178" s="46"/>
    </row>
    <row r="179" spans="1:7" ht="109.2">
      <c r="A179" s="57" t="s">
        <v>321</v>
      </c>
      <c r="B179" s="209" t="s">
        <v>13</v>
      </c>
      <c r="C179" s="58" t="s">
        <v>2045</v>
      </c>
      <c r="D179" s="59" t="s">
        <v>47</v>
      </c>
      <c r="E179" s="59">
        <v>3308.17</v>
      </c>
      <c r="F179" s="59" t="s">
        <v>47</v>
      </c>
      <c r="G179" s="46"/>
    </row>
    <row r="180" spans="1:7" ht="202.8">
      <c r="A180" s="57" t="s">
        <v>323</v>
      </c>
      <c r="B180" s="209" t="s">
        <v>13</v>
      </c>
      <c r="C180" s="58" t="s">
        <v>324</v>
      </c>
      <c r="D180" s="59" t="s">
        <v>47</v>
      </c>
      <c r="E180" s="59">
        <v>1558.17</v>
      </c>
      <c r="F180" s="59" t="s">
        <v>47</v>
      </c>
      <c r="G180" s="46"/>
    </row>
    <row r="181" spans="1:7" ht="124.8">
      <c r="A181" s="57" t="s">
        <v>325</v>
      </c>
      <c r="B181" s="209" t="s">
        <v>13</v>
      </c>
      <c r="C181" s="58" t="s">
        <v>326</v>
      </c>
      <c r="D181" s="59" t="s">
        <v>47</v>
      </c>
      <c r="E181" s="59">
        <v>1750</v>
      </c>
      <c r="F181" s="59" t="s">
        <v>47</v>
      </c>
      <c r="G181" s="46"/>
    </row>
    <row r="182" spans="1:7" ht="78">
      <c r="A182" s="57" t="s">
        <v>327</v>
      </c>
      <c r="B182" s="209" t="s">
        <v>13</v>
      </c>
      <c r="C182" s="58" t="s">
        <v>2046</v>
      </c>
      <c r="D182" s="59">
        <v>26500</v>
      </c>
      <c r="E182" s="59">
        <v>29750</v>
      </c>
      <c r="F182" s="59" t="s">
        <v>47</v>
      </c>
      <c r="G182" s="46"/>
    </row>
    <row r="183" spans="1:7" ht="109.2">
      <c r="A183" s="57" t="s">
        <v>329</v>
      </c>
      <c r="B183" s="209" t="s">
        <v>13</v>
      </c>
      <c r="C183" s="58" t="s">
        <v>2047</v>
      </c>
      <c r="D183" s="59">
        <v>26500</v>
      </c>
      <c r="E183" s="59">
        <v>29750</v>
      </c>
      <c r="F183" s="59" t="s">
        <v>47</v>
      </c>
      <c r="G183" s="46"/>
    </row>
    <row r="184" spans="1:7" ht="109.2">
      <c r="A184" s="57" t="s">
        <v>331</v>
      </c>
      <c r="B184" s="209" t="s">
        <v>13</v>
      </c>
      <c r="C184" s="58" t="s">
        <v>332</v>
      </c>
      <c r="D184" s="59">
        <v>26500</v>
      </c>
      <c r="E184" s="59">
        <v>26500</v>
      </c>
      <c r="F184" s="59" t="s">
        <v>47</v>
      </c>
      <c r="G184" s="46"/>
    </row>
    <row r="185" spans="1:7" ht="140.4">
      <c r="A185" s="57" t="s">
        <v>333</v>
      </c>
      <c r="B185" s="209" t="s">
        <v>13</v>
      </c>
      <c r="C185" s="58" t="s">
        <v>334</v>
      </c>
      <c r="D185" s="59" t="s">
        <v>47</v>
      </c>
      <c r="E185" s="59">
        <v>500</v>
      </c>
      <c r="F185" s="59" t="s">
        <v>47</v>
      </c>
      <c r="G185" s="46"/>
    </row>
    <row r="186" spans="1:7" ht="218.4">
      <c r="A186" s="57" t="s">
        <v>335</v>
      </c>
      <c r="B186" s="209" t="s">
        <v>13</v>
      </c>
      <c r="C186" s="58" t="s">
        <v>336</v>
      </c>
      <c r="D186" s="59" t="s">
        <v>47</v>
      </c>
      <c r="E186" s="59">
        <v>250</v>
      </c>
      <c r="F186" s="59" t="s">
        <v>47</v>
      </c>
      <c r="G186" s="46"/>
    </row>
    <row r="187" spans="1:7" ht="124.8">
      <c r="A187" s="57" t="s">
        <v>337</v>
      </c>
      <c r="B187" s="209" t="s">
        <v>13</v>
      </c>
      <c r="C187" s="58" t="s">
        <v>338</v>
      </c>
      <c r="D187" s="59" t="s">
        <v>47</v>
      </c>
      <c r="E187" s="59">
        <v>2500</v>
      </c>
      <c r="F187" s="59" t="s">
        <v>47</v>
      </c>
      <c r="G187" s="46"/>
    </row>
    <row r="188" spans="1:7" ht="93.6">
      <c r="A188" s="57" t="s">
        <v>339</v>
      </c>
      <c r="B188" s="209" t="s">
        <v>13</v>
      </c>
      <c r="C188" s="58" t="s">
        <v>2048</v>
      </c>
      <c r="D188" s="59">
        <v>145500</v>
      </c>
      <c r="E188" s="59">
        <v>147433.85999999999</v>
      </c>
      <c r="F188" s="59">
        <v>2029.15</v>
      </c>
      <c r="G188" s="46"/>
    </row>
    <row r="189" spans="1:7" ht="124.8">
      <c r="A189" s="57" t="s">
        <v>341</v>
      </c>
      <c r="B189" s="209" t="s">
        <v>13</v>
      </c>
      <c r="C189" s="58" t="s">
        <v>2049</v>
      </c>
      <c r="D189" s="59">
        <v>145500</v>
      </c>
      <c r="E189" s="59">
        <v>147433.85999999999</v>
      </c>
      <c r="F189" s="59">
        <v>2029.15</v>
      </c>
      <c r="G189" s="46"/>
    </row>
    <row r="190" spans="1:7" ht="124.8">
      <c r="A190" s="57" t="s">
        <v>343</v>
      </c>
      <c r="B190" s="209" t="s">
        <v>13</v>
      </c>
      <c r="C190" s="58" t="s">
        <v>344</v>
      </c>
      <c r="D190" s="59">
        <v>11500</v>
      </c>
      <c r="E190" s="59">
        <v>14029.66</v>
      </c>
      <c r="F190" s="59" t="s">
        <v>47</v>
      </c>
      <c r="G190" s="46"/>
    </row>
    <row r="191" spans="1:7" ht="156">
      <c r="A191" s="57" t="s">
        <v>345</v>
      </c>
      <c r="B191" s="209" t="s">
        <v>13</v>
      </c>
      <c r="C191" s="58" t="s">
        <v>346</v>
      </c>
      <c r="D191" s="59" t="s">
        <v>47</v>
      </c>
      <c r="E191" s="59">
        <v>887.69</v>
      </c>
      <c r="F191" s="59" t="s">
        <v>47</v>
      </c>
      <c r="G191" s="46"/>
    </row>
    <row r="192" spans="1:7" ht="171.6">
      <c r="A192" s="57" t="s">
        <v>347</v>
      </c>
      <c r="B192" s="209" t="s">
        <v>13</v>
      </c>
      <c r="C192" s="58" t="s">
        <v>348</v>
      </c>
      <c r="D192" s="59" t="s">
        <v>47</v>
      </c>
      <c r="E192" s="59">
        <v>545.66</v>
      </c>
      <c r="F192" s="59" t="s">
        <v>47</v>
      </c>
      <c r="G192" s="46"/>
    </row>
    <row r="193" spans="1:7" ht="124.8">
      <c r="A193" s="57" t="s">
        <v>343</v>
      </c>
      <c r="B193" s="209" t="s">
        <v>13</v>
      </c>
      <c r="C193" s="58" t="s">
        <v>349</v>
      </c>
      <c r="D193" s="59">
        <v>30000</v>
      </c>
      <c r="E193" s="59">
        <v>28130.400000000001</v>
      </c>
      <c r="F193" s="59">
        <v>1869.6</v>
      </c>
      <c r="G193" s="46"/>
    </row>
    <row r="194" spans="1:7" ht="124.8">
      <c r="A194" s="57" t="s">
        <v>343</v>
      </c>
      <c r="B194" s="209" t="s">
        <v>13</v>
      </c>
      <c r="C194" s="58" t="s">
        <v>350</v>
      </c>
      <c r="D194" s="59">
        <v>104000</v>
      </c>
      <c r="E194" s="59">
        <v>103840.45</v>
      </c>
      <c r="F194" s="59">
        <v>159.55000000000001</v>
      </c>
      <c r="G194" s="46"/>
    </row>
    <row r="195" spans="1:7" ht="140.4">
      <c r="A195" s="57" t="s">
        <v>237</v>
      </c>
      <c r="B195" s="209" t="s">
        <v>13</v>
      </c>
      <c r="C195" s="58" t="s">
        <v>2050</v>
      </c>
      <c r="D195" s="59">
        <v>397000</v>
      </c>
      <c r="E195" s="59">
        <v>378008.07</v>
      </c>
      <c r="F195" s="59">
        <v>30209.03</v>
      </c>
      <c r="G195" s="46"/>
    </row>
    <row r="196" spans="1:7" ht="78">
      <c r="A196" s="57" t="s">
        <v>429</v>
      </c>
      <c r="B196" s="209" t="s">
        <v>13</v>
      </c>
      <c r="C196" s="58" t="s">
        <v>2051</v>
      </c>
      <c r="D196" s="59">
        <v>100000</v>
      </c>
      <c r="E196" s="59">
        <v>81024.25</v>
      </c>
      <c r="F196" s="59">
        <v>18975.75</v>
      </c>
      <c r="G196" s="46"/>
    </row>
    <row r="197" spans="1:7" ht="93.6">
      <c r="A197" s="57" t="s">
        <v>431</v>
      </c>
      <c r="B197" s="209" t="s">
        <v>13</v>
      </c>
      <c r="C197" s="58" t="s">
        <v>432</v>
      </c>
      <c r="D197" s="59">
        <v>100000</v>
      </c>
      <c r="E197" s="59">
        <v>81024.25</v>
      </c>
      <c r="F197" s="59">
        <v>18975.75</v>
      </c>
      <c r="G197" s="46"/>
    </row>
    <row r="198" spans="1:7" ht="109.2">
      <c r="A198" s="57" t="s">
        <v>239</v>
      </c>
      <c r="B198" s="209" t="s">
        <v>13</v>
      </c>
      <c r="C198" s="58" t="s">
        <v>2052</v>
      </c>
      <c r="D198" s="59">
        <v>297000</v>
      </c>
      <c r="E198" s="59">
        <v>296983.82</v>
      </c>
      <c r="F198" s="59">
        <v>11233.28</v>
      </c>
      <c r="G198" s="46"/>
    </row>
    <row r="199" spans="1:7" ht="93.6">
      <c r="A199" s="57" t="s">
        <v>241</v>
      </c>
      <c r="B199" s="209" t="s">
        <v>13</v>
      </c>
      <c r="C199" s="58" t="s">
        <v>2053</v>
      </c>
      <c r="D199" s="59">
        <v>297000</v>
      </c>
      <c r="E199" s="59">
        <v>296983.82</v>
      </c>
      <c r="F199" s="59">
        <v>11233.28</v>
      </c>
      <c r="G199" s="46"/>
    </row>
    <row r="200" spans="1:7" ht="93.6">
      <c r="A200" s="57" t="s">
        <v>241</v>
      </c>
      <c r="B200" s="209" t="s">
        <v>13</v>
      </c>
      <c r="C200" s="58" t="s">
        <v>435</v>
      </c>
      <c r="D200" s="59">
        <v>70000</v>
      </c>
      <c r="E200" s="59">
        <v>59763.73</v>
      </c>
      <c r="F200" s="59">
        <v>10236.27</v>
      </c>
      <c r="G200" s="46"/>
    </row>
    <row r="201" spans="1:7" ht="93.6">
      <c r="A201" s="57" t="s">
        <v>241</v>
      </c>
      <c r="B201" s="209" t="s">
        <v>13</v>
      </c>
      <c r="C201" s="58" t="s">
        <v>243</v>
      </c>
      <c r="D201" s="59">
        <v>9000</v>
      </c>
      <c r="E201" s="59">
        <v>8002.99</v>
      </c>
      <c r="F201" s="59">
        <v>997.01</v>
      </c>
      <c r="G201" s="46"/>
    </row>
    <row r="202" spans="1:7" ht="93.6">
      <c r="A202" s="57" t="s">
        <v>241</v>
      </c>
      <c r="B202" s="209" t="s">
        <v>13</v>
      </c>
      <c r="C202" s="58" t="s">
        <v>436</v>
      </c>
      <c r="D202" s="59">
        <v>1000</v>
      </c>
      <c r="E202" s="59">
        <v>1727.66</v>
      </c>
      <c r="F202" s="59" t="s">
        <v>47</v>
      </c>
      <c r="G202" s="46"/>
    </row>
    <row r="203" spans="1:7" ht="93.6">
      <c r="A203" s="57" t="s">
        <v>241</v>
      </c>
      <c r="B203" s="209" t="s">
        <v>13</v>
      </c>
      <c r="C203" s="58" t="s">
        <v>437</v>
      </c>
      <c r="D203" s="59">
        <v>67000</v>
      </c>
      <c r="E203" s="59">
        <v>69183.97</v>
      </c>
      <c r="F203" s="59" t="s">
        <v>47</v>
      </c>
      <c r="G203" s="46"/>
    </row>
    <row r="204" spans="1:7" ht="93.6">
      <c r="A204" s="57" t="s">
        <v>241</v>
      </c>
      <c r="B204" s="209" t="s">
        <v>13</v>
      </c>
      <c r="C204" s="58" t="s">
        <v>438</v>
      </c>
      <c r="D204" s="59">
        <v>150000</v>
      </c>
      <c r="E204" s="59">
        <v>158305.47</v>
      </c>
      <c r="F204" s="59" t="s">
        <v>47</v>
      </c>
      <c r="G204" s="46"/>
    </row>
    <row r="205" spans="1:7" ht="31.2">
      <c r="A205" s="57" t="s">
        <v>201</v>
      </c>
      <c r="B205" s="209" t="s">
        <v>13</v>
      </c>
      <c r="C205" s="58" t="s">
        <v>2054</v>
      </c>
      <c r="D205" s="59">
        <v>56500</v>
      </c>
      <c r="E205" s="59">
        <v>41701.54</v>
      </c>
      <c r="F205" s="59">
        <v>16078.7</v>
      </c>
      <c r="G205" s="46"/>
    </row>
    <row r="206" spans="1:7" ht="124.8">
      <c r="A206" s="57" t="s">
        <v>440</v>
      </c>
      <c r="B206" s="209" t="s">
        <v>13</v>
      </c>
      <c r="C206" s="58" t="s">
        <v>2055</v>
      </c>
      <c r="D206" s="59" t="s">
        <v>47</v>
      </c>
      <c r="E206" s="59">
        <v>7577.34</v>
      </c>
      <c r="F206" s="59" t="s">
        <v>47</v>
      </c>
      <c r="G206" s="46"/>
    </row>
    <row r="207" spans="1:7" ht="93.6">
      <c r="A207" s="57" t="s">
        <v>442</v>
      </c>
      <c r="B207" s="209" t="s">
        <v>13</v>
      </c>
      <c r="C207" s="58" t="s">
        <v>443</v>
      </c>
      <c r="D207" s="59" t="s">
        <v>47</v>
      </c>
      <c r="E207" s="59">
        <v>7577.34</v>
      </c>
      <c r="F207" s="59" t="s">
        <v>47</v>
      </c>
      <c r="G207" s="46"/>
    </row>
    <row r="208" spans="1:7" ht="93.6">
      <c r="A208" s="57" t="s">
        <v>203</v>
      </c>
      <c r="B208" s="209" t="s">
        <v>13</v>
      </c>
      <c r="C208" s="58" t="s">
        <v>2056</v>
      </c>
      <c r="D208" s="59">
        <v>56500</v>
      </c>
      <c r="E208" s="59">
        <v>34124.199999999997</v>
      </c>
      <c r="F208" s="59">
        <v>16078.7</v>
      </c>
      <c r="G208" s="46"/>
    </row>
    <row r="209" spans="1:7" ht="93.6">
      <c r="A209" s="57" t="s">
        <v>205</v>
      </c>
      <c r="B209" s="209" t="s">
        <v>13</v>
      </c>
      <c r="C209" s="58" t="s">
        <v>2057</v>
      </c>
      <c r="D209" s="59">
        <v>50000</v>
      </c>
      <c r="E209" s="59">
        <v>29318.92</v>
      </c>
      <c r="F209" s="59">
        <v>14383.98</v>
      </c>
      <c r="G209" s="46"/>
    </row>
    <row r="210" spans="1:7" ht="187.2">
      <c r="A210" s="57" t="s">
        <v>207</v>
      </c>
      <c r="B210" s="209" t="s">
        <v>13</v>
      </c>
      <c r="C210" s="58" t="s">
        <v>208</v>
      </c>
      <c r="D210" s="59" t="s">
        <v>47</v>
      </c>
      <c r="E210" s="59">
        <v>-6297.1</v>
      </c>
      <c r="F210" s="59" t="s">
        <v>47</v>
      </c>
      <c r="G210" s="46"/>
    </row>
    <row r="211" spans="1:7" ht="187.2">
      <c r="A211" s="57" t="s">
        <v>207</v>
      </c>
      <c r="B211" s="209" t="s">
        <v>13</v>
      </c>
      <c r="C211" s="58" t="s">
        <v>216</v>
      </c>
      <c r="D211" s="59">
        <v>35000</v>
      </c>
      <c r="E211" s="59">
        <v>29989.02</v>
      </c>
      <c r="F211" s="59">
        <v>5010.9799999999996</v>
      </c>
      <c r="G211" s="46"/>
    </row>
    <row r="212" spans="1:7" ht="187.2">
      <c r="A212" s="57" t="s">
        <v>207</v>
      </c>
      <c r="B212" s="209" t="s">
        <v>13</v>
      </c>
      <c r="C212" s="58" t="s">
        <v>446</v>
      </c>
      <c r="D212" s="59">
        <v>15000</v>
      </c>
      <c r="E212" s="59">
        <v>5627</v>
      </c>
      <c r="F212" s="59">
        <v>9373</v>
      </c>
      <c r="G212" s="46"/>
    </row>
    <row r="213" spans="1:7" ht="93.6">
      <c r="A213" s="57" t="s">
        <v>209</v>
      </c>
      <c r="B213" s="209" t="s">
        <v>13</v>
      </c>
      <c r="C213" s="58" t="s">
        <v>210</v>
      </c>
      <c r="D213" s="59">
        <v>6500</v>
      </c>
      <c r="E213" s="59">
        <v>4805.28</v>
      </c>
      <c r="F213" s="59">
        <v>1694.72</v>
      </c>
      <c r="G213" s="46"/>
    </row>
    <row r="214" spans="1:7" ht="31.2">
      <c r="A214" s="57" t="s">
        <v>42</v>
      </c>
      <c r="B214" s="209" t="s">
        <v>13</v>
      </c>
      <c r="C214" s="58" t="s">
        <v>2058</v>
      </c>
      <c r="D214" s="59">
        <v>15000</v>
      </c>
      <c r="E214" s="59">
        <v>14550</v>
      </c>
      <c r="F214" s="59">
        <v>450</v>
      </c>
      <c r="G214" s="46"/>
    </row>
    <row r="215" spans="1:7" ht="156">
      <c r="A215" s="57" t="s">
        <v>44</v>
      </c>
      <c r="B215" s="209" t="s">
        <v>13</v>
      </c>
      <c r="C215" s="58" t="s">
        <v>45</v>
      </c>
      <c r="D215" s="59">
        <v>15000</v>
      </c>
      <c r="E215" s="59">
        <v>14550</v>
      </c>
      <c r="F215" s="59">
        <v>450</v>
      </c>
      <c r="G215" s="46"/>
    </row>
    <row r="216" spans="1:7">
      <c r="A216" s="57" t="s">
        <v>447</v>
      </c>
      <c r="B216" s="209" t="s">
        <v>13</v>
      </c>
      <c r="C216" s="58" t="s">
        <v>2059</v>
      </c>
      <c r="D216" s="59">
        <v>92000</v>
      </c>
      <c r="E216" s="59">
        <v>-511229.58</v>
      </c>
      <c r="F216" s="59">
        <v>5333.44</v>
      </c>
      <c r="G216" s="46"/>
    </row>
    <row r="217" spans="1:7">
      <c r="A217" s="57" t="s">
        <v>449</v>
      </c>
      <c r="B217" s="209" t="s">
        <v>13</v>
      </c>
      <c r="C217" s="58" t="s">
        <v>2060</v>
      </c>
      <c r="D217" s="59" t="s">
        <v>47</v>
      </c>
      <c r="E217" s="59">
        <v>-597896.14</v>
      </c>
      <c r="F217" s="59" t="s">
        <v>47</v>
      </c>
      <c r="G217" s="46"/>
    </row>
    <row r="218" spans="1:7" ht="31.2">
      <c r="A218" s="57" t="s">
        <v>451</v>
      </c>
      <c r="B218" s="209" t="s">
        <v>13</v>
      </c>
      <c r="C218" s="58" t="s">
        <v>452</v>
      </c>
      <c r="D218" s="59" t="s">
        <v>47</v>
      </c>
      <c r="E218" s="59">
        <v>-597896.14</v>
      </c>
      <c r="F218" s="59" t="s">
        <v>47</v>
      </c>
      <c r="G218" s="46"/>
    </row>
    <row r="219" spans="1:7">
      <c r="A219" s="57" t="s">
        <v>453</v>
      </c>
      <c r="B219" s="209" t="s">
        <v>13</v>
      </c>
      <c r="C219" s="58" t="s">
        <v>2061</v>
      </c>
      <c r="D219" s="59">
        <v>92000</v>
      </c>
      <c r="E219" s="59">
        <v>86666.559999999998</v>
      </c>
      <c r="F219" s="59">
        <v>5333.44</v>
      </c>
      <c r="G219" s="46"/>
    </row>
    <row r="220" spans="1:7" ht="31.2">
      <c r="A220" s="57" t="s">
        <v>455</v>
      </c>
      <c r="B220" s="209" t="s">
        <v>13</v>
      </c>
      <c r="C220" s="58" t="s">
        <v>456</v>
      </c>
      <c r="D220" s="59">
        <v>92000</v>
      </c>
      <c r="E220" s="59">
        <v>86666.559999999998</v>
      </c>
      <c r="F220" s="59">
        <v>5333.44</v>
      </c>
      <c r="G220" s="46"/>
    </row>
    <row r="221" spans="1:7">
      <c r="A221" s="57" t="s">
        <v>351</v>
      </c>
      <c r="B221" s="209" t="s">
        <v>13</v>
      </c>
      <c r="C221" s="58" t="s">
        <v>2062</v>
      </c>
      <c r="D221" s="59">
        <v>646724876.1400001</v>
      </c>
      <c r="E221" s="59">
        <v>626847250.78999996</v>
      </c>
      <c r="F221" s="59">
        <v>8032276.5499999998</v>
      </c>
      <c r="G221" s="46"/>
    </row>
    <row r="222" spans="1:7" ht="46.8">
      <c r="A222" s="57" t="s">
        <v>353</v>
      </c>
      <c r="B222" s="209" t="s">
        <v>13</v>
      </c>
      <c r="C222" s="58" t="s">
        <v>2063</v>
      </c>
      <c r="D222" s="59">
        <v>646724876.13999999</v>
      </c>
      <c r="E222" s="59">
        <v>638692599.58999991</v>
      </c>
      <c r="F222" s="59">
        <v>8032276.5499999998</v>
      </c>
      <c r="G222" s="46"/>
    </row>
    <row r="223" spans="1:7" ht="31.2">
      <c r="A223" s="57" t="s">
        <v>355</v>
      </c>
      <c r="B223" s="209" t="s">
        <v>13</v>
      </c>
      <c r="C223" s="58" t="s">
        <v>2064</v>
      </c>
      <c r="D223" s="59">
        <v>65440180</v>
      </c>
      <c r="E223" s="59">
        <v>65440180</v>
      </c>
      <c r="F223" s="59" t="s">
        <v>47</v>
      </c>
      <c r="G223" s="46"/>
    </row>
    <row r="224" spans="1:7" ht="31.2">
      <c r="A224" s="57" t="s">
        <v>357</v>
      </c>
      <c r="B224" s="209" t="s">
        <v>13</v>
      </c>
      <c r="C224" s="58" t="s">
        <v>2065</v>
      </c>
      <c r="D224" s="59">
        <v>23837180</v>
      </c>
      <c r="E224" s="59">
        <v>23837180</v>
      </c>
      <c r="F224" s="59" t="s">
        <v>47</v>
      </c>
      <c r="G224" s="46"/>
    </row>
    <row r="225" spans="1:7" ht="46.8">
      <c r="A225" s="57" t="s">
        <v>359</v>
      </c>
      <c r="B225" s="209" t="s">
        <v>13</v>
      </c>
      <c r="C225" s="58" t="s">
        <v>360</v>
      </c>
      <c r="D225" s="59">
        <v>23837180</v>
      </c>
      <c r="E225" s="59">
        <v>23837180</v>
      </c>
      <c r="F225" s="59" t="s">
        <v>47</v>
      </c>
      <c r="G225" s="46"/>
    </row>
    <row r="226" spans="1:7">
      <c r="A226" s="57" t="s">
        <v>361</v>
      </c>
      <c r="B226" s="209" t="s">
        <v>13</v>
      </c>
      <c r="C226" s="58" t="s">
        <v>2066</v>
      </c>
      <c r="D226" s="59">
        <v>41603000</v>
      </c>
      <c r="E226" s="59">
        <v>41603000</v>
      </c>
      <c r="F226" s="59" t="s">
        <v>47</v>
      </c>
      <c r="G226" s="46"/>
    </row>
    <row r="227" spans="1:7" ht="31.2">
      <c r="A227" s="57" t="s">
        <v>363</v>
      </c>
      <c r="B227" s="209" t="s">
        <v>13</v>
      </c>
      <c r="C227" s="58" t="s">
        <v>364</v>
      </c>
      <c r="D227" s="59">
        <v>41603000</v>
      </c>
      <c r="E227" s="59">
        <v>41603000</v>
      </c>
      <c r="F227" s="59" t="s">
        <v>47</v>
      </c>
      <c r="G227" s="46"/>
    </row>
    <row r="228" spans="1:7" ht="46.8">
      <c r="A228" s="57" t="s">
        <v>365</v>
      </c>
      <c r="B228" s="209" t="s">
        <v>13</v>
      </c>
      <c r="C228" s="58" t="s">
        <v>2067</v>
      </c>
      <c r="D228" s="59">
        <v>186109929.47999999</v>
      </c>
      <c r="E228" s="59">
        <v>184964527.28</v>
      </c>
      <c r="F228" s="59">
        <v>1145402.2</v>
      </c>
      <c r="G228" s="46"/>
    </row>
    <row r="229" spans="1:7" ht="78">
      <c r="A229" s="57" t="s">
        <v>517</v>
      </c>
      <c r="B229" s="209" t="s">
        <v>13</v>
      </c>
      <c r="C229" s="58" t="s">
        <v>2068</v>
      </c>
      <c r="D229" s="59">
        <v>2383135.7799999998</v>
      </c>
      <c r="E229" s="59">
        <v>2383135.7799999998</v>
      </c>
      <c r="F229" s="59" t="s">
        <v>47</v>
      </c>
      <c r="G229" s="46"/>
    </row>
    <row r="230" spans="1:7" ht="78">
      <c r="A230" s="57" t="s">
        <v>519</v>
      </c>
      <c r="B230" s="209" t="s">
        <v>13</v>
      </c>
      <c r="C230" s="58" t="s">
        <v>520</v>
      </c>
      <c r="D230" s="59">
        <v>2383135.7799999998</v>
      </c>
      <c r="E230" s="59">
        <v>2383135.7799999998</v>
      </c>
      <c r="F230" s="59" t="s">
        <v>47</v>
      </c>
      <c r="G230" s="46"/>
    </row>
    <row r="231" spans="1:7" ht="46.8">
      <c r="A231" s="57" t="s">
        <v>521</v>
      </c>
      <c r="B231" s="209" t="s">
        <v>13</v>
      </c>
      <c r="C231" s="58" t="s">
        <v>2069</v>
      </c>
      <c r="D231" s="59">
        <v>2966378</v>
      </c>
      <c r="E231" s="59">
        <v>2418835.7999999998</v>
      </c>
      <c r="F231" s="59">
        <v>547542.19999999995</v>
      </c>
      <c r="G231" s="46"/>
    </row>
    <row r="232" spans="1:7" ht="46.8">
      <c r="A232" s="57" t="s">
        <v>523</v>
      </c>
      <c r="B232" s="209" t="s">
        <v>13</v>
      </c>
      <c r="C232" s="58" t="s">
        <v>524</v>
      </c>
      <c r="D232" s="59">
        <v>2966378</v>
      </c>
      <c r="E232" s="59">
        <v>2418835.7999999998</v>
      </c>
      <c r="F232" s="59">
        <v>547542.19999999995</v>
      </c>
      <c r="G232" s="46"/>
    </row>
    <row r="233" spans="1:7" ht="46.8">
      <c r="A233" s="57" t="s">
        <v>460</v>
      </c>
      <c r="B233" s="209" t="s">
        <v>13</v>
      </c>
      <c r="C233" s="58" t="s">
        <v>2070</v>
      </c>
      <c r="D233" s="59">
        <v>117960285.20999999</v>
      </c>
      <c r="E233" s="59">
        <v>117960285.20999999</v>
      </c>
      <c r="F233" s="59" t="s">
        <v>47</v>
      </c>
      <c r="G233" s="46"/>
    </row>
    <row r="234" spans="1:7" ht="46.8">
      <c r="A234" s="57" t="s">
        <v>462</v>
      </c>
      <c r="B234" s="209" t="s">
        <v>13</v>
      </c>
      <c r="C234" s="58" t="s">
        <v>463</v>
      </c>
      <c r="D234" s="59">
        <v>117960285.20999999</v>
      </c>
      <c r="E234" s="59">
        <v>117960285.20999999</v>
      </c>
      <c r="F234" s="59" t="s">
        <v>47</v>
      </c>
      <c r="G234" s="46"/>
    </row>
    <row r="235" spans="1:7" ht="46.8">
      <c r="A235" s="57" t="s">
        <v>464</v>
      </c>
      <c r="B235" s="209" t="s">
        <v>13</v>
      </c>
      <c r="C235" s="58" t="s">
        <v>2071</v>
      </c>
      <c r="D235" s="59">
        <v>385100</v>
      </c>
      <c r="E235" s="59">
        <v>385100</v>
      </c>
      <c r="F235" s="59" t="s">
        <v>47</v>
      </c>
      <c r="G235" s="46"/>
    </row>
    <row r="236" spans="1:7" ht="46.8">
      <c r="A236" s="57" t="s">
        <v>466</v>
      </c>
      <c r="B236" s="209" t="s">
        <v>13</v>
      </c>
      <c r="C236" s="58" t="s">
        <v>467</v>
      </c>
      <c r="D236" s="59">
        <v>385100</v>
      </c>
      <c r="E236" s="59">
        <v>385100</v>
      </c>
      <c r="F236" s="59" t="s">
        <v>47</v>
      </c>
      <c r="G236" s="46"/>
    </row>
    <row r="237" spans="1:7" ht="31.2">
      <c r="A237" s="57" t="s">
        <v>468</v>
      </c>
      <c r="B237" s="209" t="s">
        <v>13</v>
      </c>
      <c r="C237" s="58" t="s">
        <v>2072</v>
      </c>
      <c r="D237" s="59">
        <v>6815762.04</v>
      </c>
      <c r="E237" s="59">
        <v>6815762.04</v>
      </c>
      <c r="F237" s="59" t="s">
        <v>47</v>
      </c>
      <c r="G237" s="46"/>
    </row>
    <row r="238" spans="1:7" ht="46.8">
      <c r="A238" s="57" t="s">
        <v>470</v>
      </c>
      <c r="B238" s="209" t="s">
        <v>13</v>
      </c>
      <c r="C238" s="58" t="s">
        <v>471</v>
      </c>
      <c r="D238" s="59">
        <v>6815762.04</v>
      </c>
      <c r="E238" s="59">
        <v>6815762.04</v>
      </c>
      <c r="F238" s="59" t="s">
        <v>47</v>
      </c>
      <c r="G238" s="46"/>
    </row>
    <row r="239" spans="1:7">
      <c r="A239" s="57" t="s">
        <v>367</v>
      </c>
      <c r="B239" s="209" t="s">
        <v>13</v>
      </c>
      <c r="C239" s="58" t="s">
        <v>2073</v>
      </c>
      <c r="D239" s="59">
        <v>55599268.449999996</v>
      </c>
      <c r="E239" s="59">
        <v>55001408.449999996</v>
      </c>
      <c r="F239" s="59">
        <v>597860</v>
      </c>
      <c r="G239" s="46"/>
    </row>
    <row r="240" spans="1:7" ht="31.2">
      <c r="A240" s="57" t="s">
        <v>369</v>
      </c>
      <c r="B240" s="209" t="s">
        <v>13</v>
      </c>
      <c r="C240" s="58" t="s">
        <v>370</v>
      </c>
      <c r="D240" s="59">
        <v>5938219.1900000004</v>
      </c>
      <c r="E240" s="59">
        <v>5938219.1900000004</v>
      </c>
      <c r="F240" s="59" t="s">
        <v>47</v>
      </c>
      <c r="G240" s="46"/>
    </row>
    <row r="241" spans="1:7" ht="31.2">
      <c r="A241" s="57" t="s">
        <v>369</v>
      </c>
      <c r="B241" s="209" t="s">
        <v>13</v>
      </c>
      <c r="C241" s="58" t="s">
        <v>473</v>
      </c>
      <c r="D241" s="59">
        <v>44073872.259999998</v>
      </c>
      <c r="E241" s="59">
        <v>43476012.259999998</v>
      </c>
      <c r="F241" s="59">
        <v>597860</v>
      </c>
      <c r="G241" s="46"/>
    </row>
    <row r="242" spans="1:7" ht="31.2">
      <c r="A242" s="57" t="s">
        <v>369</v>
      </c>
      <c r="B242" s="209" t="s">
        <v>13</v>
      </c>
      <c r="C242" s="58" t="s">
        <v>526</v>
      </c>
      <c r="D242" s="59">
        <v>5587177</v>
      </c>
      <c r="E242" s="59">
        <v>5587177</v>
      </c>
      <c r="F242" s="59" t="s">
        <v>47</v>
      </c>
      <c r="G242" s="46"/>
    </row>
    <row r="243" spans="1:7" ht="31.2">
      <c r="A243" s="57" t="s">
        <v>474</v>
      </c>
      <c r="B243" s="209" t="s">
        <v>13</v>
      </c>
      <c r="C243" s="58" t="s">
        <v>2074</v>
      </c>
      <c r="D243" s="59">
        <v>374582766.66000003</v>
      </c>
      <c r="E243" s="59">
        <v>368684864.00999999</v>
      </c>
      <c r="F243" s="59">
        <v>5897902.6500000004</v>
      </c>
      <c r="G243" s="46"/>
    </row>
    <row r="244" spans="1:7" ht="46.8">
      <c r="A244" s="57" t="s">
        <v>476</v>
      </c>
      <c r="B244" s="209" t="s">
        <v>13</v>
      </c>
      <c r="C244" s="58" t="s">
        <v>2075</v>
      </c>
      <c r="D244" s="59">
        <v>354330673.29000002</v>
      </c>
      <c r="E244" s="59">
        <v>350341382.19999999</v>
      </c>
      <c r="F244" s="59">
        <v>3989291.09</v>
      </c>
      <c r="G244" s="46"/>
    </row>
    <row r="245" spans="1:7" ht="46.8">
      <c r="A245" s="57" t="s">
        <v>478</v>
      </c>
      <c r="B245" s="209" t="s">
        <v>13</v>
      </c>
      <c r="C245" s="58" t="s">
        <v>479</v>
      </c>
      <c r="D245" s="59">
        <v>36248664.689999998</v>
      </c>
      <c r="E245" s="59">
        <v>34188216.880000003</v>
      </c>
      <c r="F245" s="59">
        <v>2060447.81</v>
      </c>
      <c r="G245" s="46"/>
    </row>
    <row r="246" spans="1:7" ht="46.8">
      <c r="A246" s="57" t="s">
        <v>478</v>
      </c>
      <c r="B246" s="209" t="s">
        <v>13</v>
      </c>
      <c r="C246" s="58" t="s">
        <v>529</v>
      </c>
      <c r="D246" s="59">
        <v>318082008.60000002</v>
      </c>
      <c r="E246" s="59">
        <v>316153165.31999999</v>
      </c>
      <c r="F246" s="59">
        <v>1928843.28</v>
      </c>
      <c r="G246" s="46"/>
    </row>
    <row r="247" spans="1:7" ht="93.6">
      <c r="A247" s="57" t="s">
        <v>530</v>
      </c>
      <c r="B247" s="209" t="s">
        <v>13</v>
      </c>
      <c r="C247" s="58" t="s">
        <v>2076</v>
      </c>
      <c r="D247" s="59">
        <v>3181405</v>
      </c>
      <c r="E247" s="59">
        <v>3077145.94</v>
      </c>
      <c r="F247" s="59">
        <v>104259.06</v>
      </c>
      <c r="G247" s="46"/>
    </row>
    <row r="248" spans="1:7" ht="109.2">
      <c r="A248" s="57" t="s">
        <v>532</v>
      </c>
      <c r="B248" s="209" t="s">
        <v>13</v>
      </c>
      <c r="C248" s="58" t="s">
        <v>533</v>
      </c>
      <c r="D248" s="59">
        <v>3181405</v>
      </c>
      <c r="E248" s="59">
        <v>3077145.94</v>
      </c>
      <c r="F248" s="59">
        <v>104259.06</v>
      </c>
      <c r="G248" s="46"/>
    </row>
    <row r="249" spans="1:7" ht="46.8">
      <c r="A249" s="57" t="s">
        <v>480</v>
      </c>
      <c r="B249" s="209" t="s">
        <v>13</v>
      </c>
      <c r="C249" s="58" t="s">
        <v>2077</v>
      </c>
      <c r="D249" s="59">
        <v>1334332</v>
      </c>
      <c r="E249" s="59">
        <v>1334332</v>
      </c>
      <c r="F249" s="59" t="s">
        <v>47</v>
      </c>
      <c r="G249" s="46"/>
    </row>
    <row r="250" spans="1:7" ht="62.4">
      <c r="A250" s="57" t="s">
        <v>482</v>
      </c>
      <c r="B250" s="209" t="s">
        <v>13</v>
      </c>
      <c r="C250" s="58" t="s">
        <v>483</v>
      </c>
      <c r="D250" s="59">
        <v>1334332</v>
      </c>
      <c r="E250" s="59">
        <v>1334332</v>
      </c>
      <c r="F250" s="59" t="s">
        <v>47</v>
      </c>
      <c r="G250" s="46"/>
    </row>
    <row r="251" spans="1:7" ht="78">
      <c r="A251" s="57" t="s">
        <v>484</v>
      </c>
      <c r="B251" s="209" t="s">
        <v>13</v>
      </c>
      <c r="C251" s="58" t="s">
        <v>2078</v>
      </c>
      <c r="D251" s="59">
        <v>32752.48</v>
      </c>
      <c r="E251" s="59">
        <v>5100</v>
      </c>
      <c r="F251" s="59">
        <v>27652.48</v>
      </c>
      <c r="G251" s="46"/>
    </row>
    <row r="252" spans="1:7" ht="78">
      <c r="A252" s="57" t="s">
        <v>486</v>
      </c>
      <c r="B252" s="209" t="s">
        <v>13</v>
      </c>
      <c r="C252" s="58" t="s">
        <v>487</v>
      </c>
      <c r="D252" s="59">
        <v>32752.48</v>
      </c>
      <c r="E252" s="59">
        <v>5100</v>
      </c>
      <c r="F252" s="59">
        <v>27652.48</v>
      </c>
      <c r="G252" s="46"/>
    </row>
    <row r="253" spans="1:7" ht="62.4">
      <c r="A253" s="57" t="s">
        <v>488</v>
      </c>
      <c r="B253" s="209" t="s">
        <v>13</v>
      </c>
      <c r="C253" s="58" t="s">
        <v>2079</v>
      </c>
      <c r="D253" s="59">
        <v>597663.89</v>
      </c>
      <c r="E253" s="59">
        <v>456463.12</v>
      </c>
      <c r="F253" s="59">
        <v>141200.76999999999</v>
      </c>
      <c r="G253" s="46"/>
    </row>
    <row r="254" spans="1:7" ht="62.4">
      <c r="A254" s="57" t="s">
        <v>490</v>
      </c>
      <c r="B254" s="209" t="s">
        <v>13</v>
      </c>
      <c r="C254" s="58" t="s">
        <v>491</v>
      </c>
      <c r="D254" s="59">
        <v>597663.89</v>
      </c>
      <c r="E254" s="59">
        <v>456463.12</v>
      </c>
      <c r="F254" s="59">
        <v>141200.76999999999</v>
      </c>
      <c r="G254" s="46"/>
    </row>
    <row r="255" spans="1:7" ht="78">
      <c r="A255" s="57" t="s">
        <v>534</v>
      </c>
      <c r="B255" s="209" t="s">
        <v>13</v>
      </c>
      <c r="C255" s="58" t="s">
        <v>2080</v>
      </c>
      <c r="D255" s="59">
        <v>11114600</v>
      </c>
      <c r="E255" s="59">
        <v>9631126.9499999993</v>
      </c>
      <c r="F255" s="59">
        <v>1483473.05</v>
      </c>
      <c r="G255" s="46"/>
    </row>
    <row r="256" spans="1:7" ht="78">
      <c r="A256" s="57" t="s">
        <v>536</v>
      </c>
      <c r="B256" s="209" t="s">
        <v>13</v>
      </c>
      <c r="C256" s="58" t="s">
        <v>537</v>
      </c>
      <c r="D256" s="59">
        <v>11114600</v>
      </c>
      <c r="E256" s="59">
        <v>9631126.9499999993</v>
      </c>
      <c r="F256" s="59">
        <v>1483473.05</v>
      </c>
      <c r="G256" s="46"/>
    </row>
    <row r="257" spans="1:7" ht="31.2">
      <c r="A257" s="57" t="s">
        <v>492</v>
      </c>
      <c r="B257" s="209" t="s">
        <v>13</v>
      </c>
      <c r="C257" s="58" t="s">
        <v>2081</v>
      </c>
      <c r="D257" s="59">
        <v>307152</v>
      </c>
      <c r="E257" s="59">
        <v>155125.79999999999</v>
      </c>
      <c r="F257" s="59">
        <v>152026.20000000001</v>
      </c>
      <c r="G257" s="46"/>
    </row>
    <row r="258" spans="1:7" ht="46.8">
      <c r="A258" s="57" t="s">
        <v>494</v>
      </c>
      <c r="B258" s="209" t="s">
        <v>13</v>
      </c>
      <c r="C258" s="58" t="s">
        <v>495</v>
      </c>
      <c r="D258" s="59">
        <v>307152</v>
      </c>
      <c r="E258" s="59">
        <v>155125.79999999999</v>
      </c>
      <c r="F258" s="59">
        <v>152026.20000000001</v>
      </c>
      <c r="G258" s="46"/>
    </row>
    <row r="259" spans="1:7" ht="31.2">
      <c r="A259" s="57" t="s">
        <v>496</v>
      </c>
      <c r="B259" s="209" t="s">
        <v>13</v>
      </c>
      <c r="C259" s="58" t="s">
        <v>2082</v>
      </c>
      <c r="D259" s="59">
        <v>1395192</v>
      </c>
      <c r="E259" s="59">
        <v>1395192</v>
      </c>
      <c r="F259" s="59" t="s">
        <v>47</v>
      </c>
      <c r="G259" s="46"/>
    </row>
    <row r="260" spans="1:7" ht="46.8">
      <c r="A260" s="57" t="s">
        <v>498</v>
      </c>
      <c r="B260" s="209" t="s">
        <v>13</v>
      </c>
      <c r="C260" s="58" t="s">
        <v>499</v>
      </c>
      <c r="D260" s="59">
        <v>1395192</v>
      </c>
      <c r="E260" s="59">
        <v>1395192</v>
      </c>
      <c r="F260" s="59" t="s">
        <v>47</v>
      </c>
      <c r="G260" s="46"/>
    </row>
    <row r="261" spans="1:7" ht="31.2">
      <c r="A261" s="57" t="s">
        <v>500</v>
      </c>
      <c r="B261" s="209" t="s">
        <v>13</v>
      </c>
      <c r="C261" s="58" t="s">
        <v>2083</v>
      </c>
      <c r="D261" s="59">
        <v>2016764</v>
      </c>
      <c r="E261" s="59">
        <v>2016764</v>
      </c>
      <c r="F261" s="59" t="s">
        <v>47</v>
      </c>
      <c r="G261" s="46"/>
    </row>
    <row r="262" spans="1:7" ht="46.8">
      <c r="A262" s="57" t="s">
        <v>502</v>
      </c>
      <c r="B262" s="209" t="s">
        <v>13</v>
      </c>
      <c r="C262" s="58" t="s">
        <v>503</v>
      </c>
      <c r="D262" s="59">
        <v>2016764</v>
      </c>
      <c r="E262" s="59">
        <v>2016764</v>
      </c>
      <c r="F262" s="59" t="s">
        <v>47</v>
      </c>
      <c r="G262" s="46"/>
    </row>
    <row r="263" spans="1:7">
      <c r="A263" s="57" t="s">
        <v>504</v>
      </c>
      <c r="B263" s="209" t="s">
        <v>13</v>
      </c>
      <c r="C263" s="58" t="s">
        <v>2084</v>
      </c>
      <c r="D263" s="59">
        <v>272232</v>
      </c>
      <c r="E263" s="59">
        <v>272232</v>
      </c>
      <c r="F263" s="59" t="s">
        <v>47</v>
      </c>
      <c r="G263" s="46"/>
    </row>
    <row r="264" spans="1:7" ht="31.2">
      <c r="A264" s="57" t="s">
        <v>506</v>
      </c>
      <c r="B264" s="209" t="s">
        <v>13</v>
      </c>
      <c r="C264" s="58" t="s">
        <v>507</v>
      </c>
      <c r="D264" s="59">
        <v>272232</v>
      </c>
      <c r="E264" s="59">
        <v>272232</v>
      </c>
      <c r="F264" s="59" t="s">
        <v>47</v>
      </c>
      <c r="G264" s="46"/>
    </row>
    <row r="265" spans="1:7">
      <c r="A265" s="57" t="s">
        <v>538</v>
      </c>
      <c r="B265" s="209" t="s">
        <v>13</v>
      </c>
      <c r="C265" s="58" t="s">
        <v>2085</v>
      </c>
      <c r="D265" s="59">
        <v>20592000</v>
      </c>
      <c r="E265" s="59">
        <v>19603028.300000001</v>
      </c>
      <c r="F265" s="59">
        <v>988971.7</v>
      </c>
      <c r="G265" s="46"/>
    </row>
    <row r="266" spans="1:7" ht="93.6">
      <c r="A266" s="57" t="s">
        <v>540</v>
      </c>
      <c r="B266" s="209" t="s">
        <v>13</v>
      </c>
      <c r="C266" s="58" t="s">
        <v>2086</v>
      </c>
      <c r="D266" s="59">
        <v>20592000</v>
      </c>
      <c r="E266" s="59">
        <v>19603028.300000001</v>
      </c>
      <c r="F266" s="59">
        <v>988971.7</v>
      </c>
      <c r="G266" s="46"/>
    </row>
    <row r="267" spans="1:7" ht="93.6">
      <c r="A267" s="57" t="s">
        <v>542</v>
      </c>
      <c r="B267" s="209" t="s">
        <v>13</v>
      </c>
      <c r="C267" s="58" t="s">
        <v>543</v>
      </c>
      <c r="D267" s="59">
        <v>20592000</v>
      </c>
      <c r="E267" s="59">
        <v>19603028.300000001</v>
      </c>
      <c r="F267" s="59">
        <v>988971.7</v>
      </c>
      <c r="G267" s="46"/>
    </row>
    <row r="268" spans="1:7" ht="62.4">
      <c r="A268" s="57" t="s">
        <v>508</v>
      </c>
      <c r="B268" s="209" t="s">
        <v>13</v>
      </c>
      <c r="C268" s="58" t="s">
        <v>2087</v>
      </c>
      <c r="D268" s="59" t="s">
        <v>47</v>
      </c>
      <c r="E268" s="59">
        <v>-11845348.800000001</v>
      </c>
      <c r="F268" s="59" t="s">
        <v>47</v>
      </c>
      <c r="G268" s="46"/>
    </row>
    <row r="269" spans="1:7" ht="62.4">
      <c r="A269" s="57" t="s">
        <v>510</v>
      </c>
      <c r="B269" s="209" t="s">
        <v>13</v>
      </c>
      <c r="C269" s="58" t="s">
        <v>2088</v>
      </c>
      <c r="D269" s="59" t="s">
        <v>47</v>
      </c>
      <c r="E269" s="59">
        <v>-11845348.800000001</v>
      </c>
      <c r="F269" s="59" t="s">
        <v>47</v>
      </c>
      <c r="G269" s="46"/>
    </row>
    <row r="270" spans="1:7" ht="62.4">
      <c r="A270" s="57" t="s">
        <v>512</v>
      </c>
      <c r="B270" s="209" t="s">
        <v>13</v>
      </c>
      <c r="C270" s="58" t="s">
        <v>513</v>
      </c>
      <c r="D270" s="59" t="s">
        <v>47</v>
      </c>
      <c r="E270" s="59">
        <v>-11845348.800000001</v>
      </c>
      <c r="F270" s="59" t="s">
        <v>47</v>
      </c>
      <c r="G270" s="46"/>
    </row>
    <row r="271" spans="1:7" ht="46.8">
      <c r="A271" s="173" t="s">
        <v>476</v>
      </c>
      <c r="B271" s="174" t="s">
        <v>13</v>
      </c>
      <c r="C271" s="175" t="s">
        <v>477</v>
      </c>
      <c r="D271" s="176">
        <v>36248664.689999998</v>
      </c>
      <c r="E271" s="176">
        <v>34188216.880000003</v>
      </c>
      <c r="F271" s="176">
        <v>2060447.81</v>
      </c>
      <c r="G271" s="46"/>
    </row>
    <row r="272" spans="1:7" ht="46.8">
      <c r="A272" s="173" t="s">
        <v>478</v>
      </c>
      <c r="B272" s="174" t="s">
        <v>13</v>
      </c>
      <c r="C272" s="175" t="s">
        <v>479</v>
      </c>
      <c r="D272" s="176">
        <v>36248664.689999998</v>
      </c>
      <c r="E272" s="176">
        <v>34188216.880000003</v>
      </c>
      <c r="F272" s="176">
        <v>2060447.81</v>
      </c>
      <c r="G272" s="46"/>
    </row>
    <row r="273" spans="1:7" ht="46.8">
      <c r="A273" s="173" t="s">
        <v>480</v>
      </c>
      <c r="B273" s="174" t="s">
        <v>13</v>
      </c>
      <c r="C273" s="175" t="s">
        <v>481</v>
      </c>
      <c r="D273" s="176">
        <v>1334332</v>
      </c>
      <c r="E273" s="176">
        <v>1334332</v>
      </c>
      <c r="F273" s="176">
        <v>0</v>
      </c>
      <c r="G273" s="46"/>
    </row>
    <row r="274" spans="1:7" ht="62.4">
      <c r="A274" s="173" t="s">
        <v>482</v>
      </c>
      <c r="B274" s="174" t="s">
        <v>13</v>
      </c>
      <c r="C274" s="175" t="s">
        <v>483</v>
      </c>
      <c r="D274" s="176">
        <v>1334332</v>
      </c>
      <c r="E274" s="176">
        <v>1334332</v>
      </c>
      <c r="F274" s="176">
        <v>0</v>
      </c>
      <c r="G274" s="46"/>
    </row>
    <row r="275" spans="1:7" ht="78">
      <c r="A275" s="173" t="s">
        <v>484</v>
      </c>
      <c r="B275" s="174" t="s">
        <v>13</v>
      </c>
      <c r="C275" s="175" t="s">
        <v>485</v>
      </c>
      <c r="D275" s="176">
        <v>32752.48</v>
      </c>
      <c r="E275" s="176">
        <v>5100</v>
      </c>
      <c r="F275" s="176">
        <v>27652.48</v>
      </c>
      <c r="G275" s="46"/>
    </row>
    <row r="276" spans="1:7" ht="78">
      <c r="A276" s="173" t="s">
        <v>486</v>
      </c>
      <c r="B276" s="174" t="s">
        <v>13</v>
      </c>
      <c r="C276" s="175" t="s">
        <v>487</v>
      </c>
      <c r="D276" s="176">
        <v>32752.48</v>
      </c>
      <c r="E276" s="176">
        <v>5100</v>
      </c>
      <c r="F276" s="176">
        <v>27652.48</v>
      </c>
      <c r="G276" s="46"/>
    </row>
    <row r="277" spans="1:7" ht="62.4">
      <c r="A277" s="173" t="s">
        <v>488</v>
      </c>
      <c r="B277" s="174" t="s">
        <v>13</v>
      </c>
      <c r="C277" s="175" t="s">
        <v>489</v>
      </c>
      <c r="D277" s="176">
        <v>597663.89</v>
      </c>
      <c r="E277" s="176">
        <v>456463.12</v>
      </c>
      <c r="F277" s="176">
        <v>141200.76999999999</v>
      </c>
      <c r="G277" s="46"/>
    </row>
    <row r="278" spans="1:7" ht="62.4">
      <c r="A278" s="173" t="s">
        <v>490</v>
      </c>
      <c r="B278" s="174" t="s">
        <v>13</v>
      </c>
      <c r="C278" s="175" t="s">
        <v>491</v>
      </c>
      <c r="D278" s="176">
        <v>597663.89</v>
      </c>
      <c r="E278" s="176">
        <v>456463.12</v>
      </c>
      <c r="F278" s="176">
        <v>141200.76999999999</v>
      </c>
      <c r="G278" s="46"/>
    </row>
    <row r="279" spans="1:7" ht="31.2">
      <c r="A279" s="173" t="s">
        <v>492</v>
      </c>
      <c r="B279" s="174" t="s">
        <v>13</v>
      </c>
      <c r="C279" s="175" t="s">
        <v>493</v>
      </c>
      <c r="D279" s="176">
        <v>307152</v>
      </c>
      <c r="E279" s="176">
        <v>155125.79999999999</v>
      </c>
      <c r="F279" s="176">
        <v>152026.20000000001</v>
      </c>
      <c r="G279" s="46"/>
    </row>
    <row r="280" spans="1:7" ht="46.8">
      <c r="A280" s="173" t="s">
        <v>494</v>
      </c>
      <c r="B280" s="174" t="s">
        <v>13</v>
      </c>
      <c r="C280" s="175" t="s">
        <v>495</v>
      </c>
      <c r="D280" s="176">
        <v>307152</v>
      </c>
      <c r="E280" s="176">
        <v>155125.79999999999</v>
      </c>
      <c r="F280" s="176">
        <v>152026.20000000001</v>
      </c>
      <c r="G280" s="46"/>
    </row>
    <row r="281" spans="1:7" ht="31.2">
      <c r="A281" s="173" t="s">
        <v>496</v>
      </c>
      <c r="B281" s="174" t="s">
        <v>13</v>
      </c>
      <c r="C281" s="175" t="s">
        <v>497</v>
      </c>
      <c r="D281" s="176">
        <v>1395192</v>
      </c>
      <c r="E281" s="176">
        <v>1395192</v>
      </c>
      <c r="F281" s="176">
        <v>0</v>
      </c>
      <c r="G281" s="46"/>
    </row>
    <row r="282" spans="1:7" ht="46.8">
      <c r="A282" s="173" t="s">
        <v>498</v>
      </c>
      <c r="B282" s="174" t="s">
        <v>13</v>
      </c>
      <c r="C282" s="175" t="s">
        <v>499</v>
      </c>
      <c r="D282" s="176">
        <v>1395192</v>
      </c>
      <c r="E282" s="176">
        <v>1395192</v>
      </c>
      <c r="F282" s="176">
        <v>0</v>
      </c>
      <c r="G282" s="46"/>
    </row>
    <row r="283" spans="1:7" ht="31.2">
      <c r="A283" s="173" t="s">
        <v>500</v>
      </c>
      <c r="B283" s="174" t="s">
        <v>13</v>
      </c>
      <c r="C283" s="175" t="s">
        <v>501</v>
      </c>
      <c r="D283" s="176">
        <v>2016764</v>
      </c>
      <c r="E283" s="176">
        <v>2016764</v>
      </c>
      <c r="F283" s="176">
        <v>0</v>
      </c>
      <c r="G283" s="46"/>
    </row>
    <row r="284" spans="1:7" ht="46.8">
      <c r="A284" s="173" t="s">
        <v>502</v>
      </c>
      <c r="B284" s="174" t="s">
        <v>13</v>
      </c>
      <c r="C284" s="175" t="s">
        <v>503</v>
      </c>
      <c r="D284" s="176">
        <v>2016764</v>
      </c>
      <c r="E284" s="176">
        <v>2016764</v>
      </c>
      <c r="F284" s="176">
        <v>0</v>
      </c>
      <c r="G284" s="46"/>
    </row>
    <row r="285" spans="1:7">
      <c r="A285" s="173" t="s">
        <v>504</v>
      </c>
      <c r="B285" s="174" t="s">
        <v>13</v>
      </c>
      <c r="C285" s="175" t="s">
        <v>505</v>
      </c>
      <c r="D285" s="176">
        <v>272232</v>
      </c>
      <c r="E285" s="176">
        <v>272232</v>
      </c>
      <c r="F285" s="176">
        <v>0</v>
      </c>
      <c r="G285" s="46"/>
    </row>
    <row r="286" spans="1:7" ht="31.2">
      <c r="A286" s="173" t="s">
        <v>506</v>
      </c>
      <c r="B286" s="174" t="s">
        <v>13</v>
      </c>
      <c r="C286" s="175" t="s">
        <v>507</v>
      </c>
      <c r="D286" s="176">
        <v>272232</v>
      </c>
      <c r="E286" s="176">
        <v>272232</v>
      </c>
      <c r="F286" s="176">
        <v>0</v>
      </c>
      <c r="G286" s="46"/>
    </row>
    <row r="287" spans="1:7" ht="62.4">
      <c r="A287" s="173" t="s">
        <v>508</v>
      </c>
      <c r="B287" s="174" t="s">
        <v>13</v>
      </c>
      <c r="C287" s="175" t="s">
        <v>509</v>
      </c>
      <c r="D287" s="176">
        <v>0</v>
      </c>
      <c r="E287" s="176">
        <v>-11845348.800000001</v>
      </c>
      <c r="F287" s="176">
        <v>0</v>
      </c>
      <c r="G287" s="46"/>
    </row>
    <row r="288" spans="1:7" ht="62.4">
      <c r="A288" s="173" t="s">
        <v>510</v>
      </c>
      <c r="B288" s="174" t="s">
        <v>13</v>
      </c>
      <c r="C288" s="175" t="s">
        <v>511</v>
      </c>
      <c r="D288" s="176">
        <v>0</v>
      </c>
      <c r="E288" s="176">
        <v>-11845348.800000001</v>
      </c>
      <c r="F288" s="176">
        <v>0</v>
      </c>
      <c r="G288" s="46"/>
    </row>
    <row r="289" spans="1:7" ht="62.4">
      <c r="A289" s="173" t="s">
        <v>512</v>
      </c>
      <c r="B289" s="174" t="s">
        <v>13</v>
      </c>
      <c r="C289" s="175" t="s">
        <v>513</v>
      </c>
      <c r="D289" s="176">
        <v>0</v>
      </c>
      <c r="E289" s="176">
        <v>-11845348.800000001</v>
      </c>
      <c r="F289" s="176">
        <v>0</v>
      </c>
      <c r="G289" s="46"/>
    </row>
    <row r="290" spans="1:7">
      <c r="A290" s="173" t="s">
        <v>351</v>
      </c>
      <c r="B290" s="174" t="s">
        <v>13</v>
      </c>
      <c r="C290" s="175" t="s">
        <v>514</v>
      </c>
      <c r="D290" s="176">
        <v>363906704.38</v>
      </c>
      <c r="E290" s="176">
        <v>358853615.08999997</v>
      </c>
      <c r="F290" s="176">
        <v>5053089.29</v>
      </c>
      <c r="G290" s="46"/>
    </row>
    <row r="291" spans="1:7" ht="46.8">
      <c r="A291" s="173" t="s">
        <v>353</v>
      </c>
      <c r="B291" s="174" t="s">
        <v>13</v>
      </c>
      <c r="C291" s="175" t="s">
        <v>515</v>
      </c>
      <c r="D291" s="176">
        <v>363906704.38</v>
      </c>
      <c r="E291" s="176">
        <v>358853615.08999997</v>
      </c>
      <c r="F291" s="176">
        <v>5053089.29</v>
      </c>
      <c r="G291" s="46"/>
    </row>
    <row r="292" spans="1:7" ht="46.8">
      <c r="A292" s="173" t="s">
        <v>365</v>
      </c>
      <c r="B292" s="174" t="s">
        <v>13</v>
      </c>
      <c r="C292" s="175" t="s">
        <v>516</v>
      </c>
      <c r="D292" s="176">
        <v>10936690.779999999</v>
      </c>
      <c r="E292" s="176">
        <v>10389148.58</v>
      </c>
      <c r="F292" s="176">
        <v>547542.19999999995</v>
      </c>
      <c r="G292" s="46"/>
    </row>
    <row r="293" spans="1:7" ht="78">
      <c r="A293" s="173" t="s">
        <v>517</v>
      </c>
      <c r="B293" s="174" t="s">
        <v>13</v>
      </c>
      <c r="C293" s="175" t="s">
        <v>518</v>
      </c>
      <c r="D293" s="176">
        <v>2383135.7799999998</v>
      </c>
      <c r="E293" s="176">
        <v>2383135.7799999998</v>
      </c>
      <c r="F293" s="176">
        <v>0</v>
      </c>
      <c r="G293" s="46"/>
    </row>
    <row r="294" spans="1:7" ht="78">
      <c r="A294" s="173" t="s">
        <v>519</v>
      </c>
      <c r="B294" s="174" t="s">
        <v>13</v>
      </c>
      <c r="C294" s="175" t="s">
        <v>520</v>
      </c>
      <c r="D294" s="176">
        <v>2383135.7799999998</v>
      </c>
      <c r="E294" s="176">
        <v>2383135.7799999998</v>
      </c>
      <c r="F294" s="176">
        <v>0</v>
      </c>
      <c r="G294" s="46"/>
    </row>
    <row r="295" spans="1:7" ht="46.8">
      <c r="A295" s="173" t="s">
        <v>521</v>
      </c>
      <c r="B295" s="174" t="s">
        <v>13</v>
      </c>
      <c r="C295" s="175" t="s">
        <v>522</v>
      </c>
      <c r="D295" s="176">
        <v>2966378</v>
      </c>
      <c r="E295" s="176">
        <v>2418835.7999999998</v>
      </c>
      <c r="F295" s="176">
        <v>547542.19999999995</v>
      </c>
      <c r="G295" s="46"/>
    </row>
    <row r="296" spans="1:7" ht="46.8">
      <c r="A296" s="173" t="s">
        <v>523</v>
      </c>
      <c r="B296" s="174" t="s">
        <v>13</v>
      </c>
      <c r="C296" s="175" t="s">
        <v>524</v>
      </c>
      <c r="D296" s="176">
        <v>2966378</v>
      </c>
      <c r="E296" s="176">
        <v>2418835.7999999998</v>
      </c>
      <c r="F296" s="176">
        <v>547542.19999999995</v>
      </c>
      <c r="G296" s="46"/>
    </row>
    <row r="297" spans="1:7">
      <c r="A297" s="173" t="s">
        <v>367</v>
      </c>
      <c r="B297" s="174" t="s">
        <v>13</v>
      </c>
      <c r="C297" s="175" t="s">
        <v>525</v>
      </c>
      <c r="D297" s="176">
        <v>5587177</v>
      </c>
      <c r="E297" s="176">
        <v>5587177</v>
      </c>
      <c r="F297" s="176">
        <v>0</v>
      </c>
      <c r="G297" s="46"/>
    </row>
    <row r="298" spans="1:7" ht="31.2">
      <c r="A298" s="173" t="s">
        <v>369</v>
      </c>
      <c r="B298" s="174" t="s">
        <v>13</v>
      </c>
      <c r="C298" s="175" t="s">
        <v>526</v>
      </c>
      <c r="D298" s="176">
        <v>5587177</v>
      </c>
      <c r="E298" s="176">
        <v>5587177</v>
      </c>
      <c r="F298" s="176">
        <v>0</v>
      </c>
      <c r="G298" s="46"/>
    </row>
    <row r="299" spans="1:7" ht="31.2">
      <c r="A299" s="173" t="s">
        <v>474</v>
      </c>
      <c r="B299" s="174" t="s">
        <v>13</v>
      </c>
      <c r="C299" s="175" t="s">
        <v>527</v>
      </c>
      <c r="D299" s="176">
        <v>332378013.60000002</v>
      </c>
      <c r="E299" s="176">
        <v>328861438.20999998</v>
      </c>
      <c r="F299" s="176">
        <v>3516575.39</v>
      </c>
      <c r="G299" s="46"/>
    </row>
    <row r="300" spans="1:7" ht="46.8">
      <c r="A300" s="173" t="s">
        <v>476</v>
      </c>
      <c r="B300" s="174" t="s">
        <v>13</v>
      </c>
      <c r="C300" s="175" t="s">
        <v>528</v>
      </c>
      <c r="D300" s="176">
        <v>318082008.60000002</v>
      </c>
      <c r="E300" s="176">
        <v>316153165.31999999</v>
      </c>
      <c r="F300" s="176">
        <v>1928843.28</v>
      </c>
      <c r="G300" s="46"/>
    </row>
    <row r="301" spans="1:7" ht="46.8">
      <c r="A301" s="173" t="s">
        <v>478</v>
      </c>
      <c r="B301" s="174" t="s">
        <v>13</v>
      </c>
      <c r="C301" s="175" t="s">
        <v>529</v>
      </c>
      <c r="D301" s="176">
        <v>318082008.60000002</v>
      </c>
      <c r="E301" s="176">
        <v>316153165.31999999</v>
      </c>
      <c r="F301" s="176">
        <v>1928843.28</v>
      </c>
      <c r="G301" s="46"/>
    </row>
    <row r="302" spans="1:7" ht="93.6">
      <c r="A302" s="173" t="s">
        <v>530</v>
      </c>
      <c r="B302" s="174" t="s">
        <v>13</v>
      </c>
      <c r="C302" s="175" t="s">
        <v>531</v>
      </c>
      <c r="D302" s="176">
        <v>3181405</v>
      </c>
      <c r="E302" s="176">
        <v>3077145.94</v>
      </c>
      <c r="F302" s="176">
        <v>104259.06</v>
      </c>
      <c r="G302" s="46"/>
    </row>
    <row r="303" spans="1:7" ht="109.2">
      <c r="A303" s="173" t="s">
        <v>532</v>
      </c>
      <c r="B303" s="174" t="s">
        <v>13</v>
      </c>
      <c r="C303" s="175" t="s">
        <v>533</v>
      </c>
      <c r="D303" s="176">
        <v>3181405</v>
      </c>
      <c r="E303" s="176">
        <v>3077145.94</v>
      </c>
      <c r="F303" s="176">
        <v>104259.06</v>
      </c>
      <c r="G303" s="46"/>
    </row>
    <row r="304" spans="1:7" ht="78">
      <c r="A304" s="173" t="s">
        <v>534</v>
      </c>
      <c r="B304" s="174" t="s">
        <v>13</v>
      </c>
      <c r="C304" s="175" t="s">
        <v>535</v>
      </c>
      <c r="D304" s="176">
        <v>11114600</v>
      </c>
      <c r="E304" s="176">
        <v>9631126.9499999993</v>
      </c>
      <c r="F304" s="176">
        <v>1483473.05</v>
      </c>
      <c r="G304" s="46"/>
    </row>
    <row r="305" spans="1:7" ht="78">
      <c r="A305" s="173" t="s">
        <v>536</v>
      </c>
      <c r="B305" s="174" t="s">
        <v>13</v>
      </c>
      <c r="C305" s="175" t="s">
        <v>537</v>
      </c>
      <c r="D305" s="176">
        <v>11114600</v>
      </c>
      <c r="E305" s="176">
        <v>9631126.9499999993</v>
      </c>
      <c r="F305" s="176">
        <v>1483473.05</v>
      </c>
      <c r="G305" s="46"/>
    </row>
    <row r="306" spans="1:7">
      <c r="A306" s="173" t="s">
        <v>538</v>
      </c>
      <c r="B306" s="174" t="s">
        <v>13</v>
      </c>
      <c r="C306" s="175" t="s">
        <v>539</v>
      </c>
      <c r="D306" s="176">
        <v>20592000</v>
      </c>
      <c r="E306" s="176">
        <v>19603028.300000001</v>
      </c>
      <c r="F306" s="176">
        <v>988971.7</v>
      </c>
      <c r="G306" s="46"/>
    </row>
    <row r="307" spans="1:7" ht="93.6">
      <c r="A307" s="173" t="s">
        <v>540</v>
      </c>
      <c r="B307" s="174" t="s">
        <v>13</v>
      </c>
      <c r="C307" s="175" t="s">
        <v>541</v>
      </c>
      <c r="D307" s="176">
        <v>20592000</v>
      </c>
      <c r="E307" s="176">
        <v>19603028.300000001</v>
      </c>
      <c r="F307" s="176">
        <v>988971.7</v>
      </c>
      <c r="G307" s="46"/>
    </row>
    <row r="308" spans="1:7" ht="93.6">
      <c r="A308" s="173" t="s">
        <v>542</v>
      </c>
      <c r="B308" s="174" t="s">
        <v>13</v>
      </c>
      <c r="C308" s="175" t="s">
        <v>543</v>
      </c>
      <c r="D308" s="176">
        <v>20592000</v>
      </c>
      <c r="E308" s="176">
        <v>19603028.300000001</v>
      </c>
      <c r="F308" s="176">
        <v>988971.7</v>
      </c>
      <c r="G308" s="46"/>
    </row>
    <row r="309" spans="1:7" ht="15" customHeight="1">
      <c r="A309" s="61"/>
      <c r="B309" s="61"/>
      <c r="C309" s="61"/>
      <c r="D309" s="61"/>
      <c r="E309" s="61"/>
      <c r="F309" s="61"/>
      <c r="G309" s="61"/>
    </row>
  </sheetData>
  <mergeCells count="11">
    <mergeCell ref="D1:F1"/>
    <mergeCell ref="D2:F2"/>
    <mergeCell ref="A5:F5"/>
    <mergeCell ref="A6:F6"/>
    <mergeCell ref="A7:A9"/>
    <mergeCell ref="B7:B9"/>
    <mergeCell ref="C7:C9"/>
    <mergeCell ref="D7:D9"/>
    <mergeCell ref="E7:E9"/>
    <mergeCell ref="F7:F9"/>
    <mergeCell ref="E4:F4"/>
  </mergeCells>
  <pageMargins left="0.39374999999999999" right="0.39374999999999999" top="0.39374999999999999" bottom="0.39374999999999999" header="0.51180550000000002" footer="0.51180550000000002"/>
  <pageSetup paperSize="9" scale="68" fitToHeight="0" orientation="portrait" r:id="rId1"/>
  <rowBreaks count="3" manualBreakCount="3">
    <brk id="178" max="5" man="1"/>
    <brk id="185" max="5" man="1"/>
    <brk id="19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66"/>
  <sheetViews>
    <sheetView zoomScaleNormal="100" zoomScaleSheetLayoutView="95" workbookViewId="0">
      <selection activeCell="C4" sqref="C4"/>
    </sheetView>
  </sheetViews>
  <sheetFormatPr defaultRowHeight="18"/>
  <cols>
    <col min="1" max="1" width="43.6640625" style="144" customWidth="1"/>
    <col min="2" max="2" width="20" style="144" customWidth="1"/>
    <col min="3" max="3" width="18.44140625" style="144" customWidth="1"/>
    <col min="4" max="256" width="9" style="144"/>
    <col min="257" max="257" width="47.109375" style="144" customWidth="1"/>
    <col min="258" max="258" width="20" style="144" customWidth="1"/>
    <col min="259" max="259" width="15.33203125" style="144" customWidth="1"/>
    <col min="260" max="512" width="9" style="144"/>
    <col min="513" max="513" width="47.109375" style="144" customWidth="1"/>
    <col min="514" max="514" width="20" style="144" customWidth="1"/>
    <col min="515" max="515" width="15.33203125" style="144" customWidth="1"/>
    <col min="516" max="768" width="9" style="144"/>
    <col min="769" max="769" width="47.109375" style="144" customWidth="1"/>
    <col min="770" max="770" width="20" style="144" customWidth="1"/>
    <col min="771" max="771" width="15.33203125" style="144" customWidth="1"/>
    <col min="772" max="1024" width="9" style="144"/>
    <col min="1025" max="1025" width="47.109375" style="144" customWidth="1"/>
    <col min="1026" max="1026" width="20" style="144" customWidth="1"/>
    <col min="1027" max="1027" width="15.33203125" style="144" customWidth="1"/>
    <col min="1028" max="1280" width="9" style="144"/>
    <col min="1281" max="1281" width="47.109375" style="144" customWidth="1"/>
    <col min="1282" max="1282" width="20" style="144" customWidth="1"/>
    <col min="1283" max="1283" width="15.33203125" style="144" customWidth="1"/>
    <col min="1284" max="1536" width="9" style="144"/>
    <col min="1537" max="1537" width="47.109375" style="144" customWidth="1"/>
    <col min="1538" max="1538" width="20" style="144" customWidth="1"/>
    <col min="1539" max="1539" width="15.33203125" style="144" customWidth="1"/>
    <col min="1540" max="1792" width="9" style="144"/>
    <col min="1793" max="1793" width="47.109375" style="144" customWidth="1"/>
    <col min="1794" max="1794" width="20" style="144" customWidth="1"/>
    <col min="1795" max="1795" width="15.33203125" style="144" customWidth="1"/>
    <col min="1796" max="2048" width="9" style="144"/>
    <col min="2049" max="2049" width="47.109375" style="144" customWidth="1"/>
    <col min="2050" max="2050" width="20" style="144" customWidth="1"/>
    <col min="2051" max="2051" width="15.33203125" style="144" customWidth="1"/>
    <col min="2052" max="2304" width="9" style="144"/>
    <col min="2305" max="2305" width="47.109375" style="144" customWidth="1"/>
    <col min="2306" max="2306" width="20" style="144" customWidth="1"/>
    <col min="2307" max="2307" width="15.33203125" style="144" customWidth="1"/>
    <col min="2308" max="2560" width="9" style="144"/>
    <col min="2561" max="2561" width="47.109375" style="144" customWidth="1"/>
    <col min="2562" max="2562" width="20" style="144" customWidth="1"/>
    <col min="2563" max="2563" width="15.33203125" style="144" customWidth="1"/>
    <col min="2564" max="2816" width="9" style="144"/>
    <col min="2817" max="2817" width="47.109375" style="144" customWidth="1"/>
    <col min="2818" max="2818" width="20" style="144" customWidth="1"/>
    <col min="2819" max="2819" width="15.33203125" style="144" customWidth="1"/>
    <col min="2820" max="3072" width="9" style="144"/>
    <col min="3073" max="3073" width="47.109375" style="144" customWidth="1"/>
    <col min="3074" max="3074" width="20" style="144" customWidth="1"/>
    <col min="3075" max="3075" width="15.33203125" style="144" customWidth="1"/>
    <col min="3076" max="3328" width="9" style="144"/>
    <col min="3329" max="3329" width="47.109375" style="144" customWidth="1"/>
    <col min="3330" max="3330" width="20" style="144" customWidth="1"/>
    <col min="3331" max="3331" width="15.33203125" style="144" customWidth="1"/>
    <col min="3332" max="3584" width="9" style="144"/>
    <col min="3585" max="3585" width="47.109375" style="144" customWidth="1"/>
    <col min="3586" max="3586" width="20" style="144" customWidth="1"/>
    <col min="3587" max="3587" width="15.33203125" style="144" customWidth="1"/>
    <col min="3588" max="3840" width="9" style="144"/>
    <col min="3841" max="3841" width="47.109375" style="144" customWidth="1"/>
    <col min="3842" max="3842" width="20" style="144" customWidth="1"/>
    <col min="3843" max="3843" width="15.33203125" style="144" customWidth="1"/>
    <col min="3844" max="4096" width="9" style="144"/>
    <col min="4097" max="4097" width="47.109375" style="144" customWidth="1"/>
    <col min="4098" max="4098" width="20" style="144" customWidth="1"/>
    <col min="4099" max="4099" width="15.33203125" style="144" customWidth="1"/>
    <col min="4100" max="4352" width="9" style="144"/>
    <col min="4353" max="4353" width="47.109375" style="144" customWidth="1"/>
    <col min="4354" max="4354" width="20" style="144" customWidth="1"/>
    <col min="4355" max="4355" width="15.33203125" style="144" customWidth="1"/>
    <col min="4356" max="4608" width="9" style="144"/>
    <col min="4609" max="4609" width="47.109375" style="144" customWidth="1"/>
    <col min="4610" max="4610" width="20" style="144" customWidth="1"/>
    <col min="4611" max="4611" width="15.33203125" style="144" customWidth="1"/>
    <col min="4612" max="4864" width="9" style="144"/>
    <col min="4865" max="4865" width="47.109375" style="144" customWidth="1"/>
    <col min="4866" max="4866" width="20" style="144" customWidth="1"/>
    <col min="4867" max="4867" width="15.33203125" style="144" customWidth="1"/>
    <col min="4868" max="5120" width="9" style="144"/>
    <col min="5121" max="5121" width="47.109375" style="144" customWidth="1"/>
    <col min="5122" max="5122" width="20" style="144" customWidth="1"/>
    <col min="5123" max="5123" width="15.33203125" style="144" customWidth="1"/>
    <col min="5124" max="5376" width="9" style="144"/>
    <col min="5377" max="5377" width="47.109375" style="144" customWidth="1"/>
    <col min="5378" max="5378" width="20" style="144" customWidth="1"/>
    <col min="5379" max="5379" width="15.33203125" style="144" customWidth="1"/>
    <col min="5380" max="5632" width="9" style="144"/>
    <col min="5633" max="5633" width="47.109375" style="144" customWidth="1"/>
    <col min="5634" max="5634" width="20" style="144" customWidth="1"/>
    <col min="5635" max="5635" width="15.33203125" style="144" customWidth="1"/>
    <col min="5636" max="5888" width="9" style="144"/>
    <col min="5889" max="5889" width="47.109375" style="144" customWidth="1"/>
    <col min="5890" max="5890" width="20" style="144" customWidth="1"/>
    <col min="5891" max="5891" width="15.33203125" style="144" customWidth="1"/>
    <col min="5892" max="6144" width="9" style="144"/>
    <col min="6145" max="6145" width="47.109375" style="144" customWidth="1"/>
    <col min="6146" max="6146" width="20" style="144" customWidth="1"/>
    <col min="6147" max="6147" width="15.33203125" style="144" customWidth="1"/>
    <col min="6148" max="6400" width="9" style="144"/>
    <col min="6401" max="6401" width="47.109375" style="144" customWidth="1"/>
    <col min="6402" max="6402" width="20" style="144" customWidth="1"/>
    <col min="6403" max="6403" width="15.33203125" style="144" customWidth="1"/>
    <col min="6404" max="6656" width="9" style="144"/>
    <col min="6657" max="6657" width="47.109375" style="144" customWidth="1"/>
    <col min="6658" max="6658" width="20" style="144" customWidth="1"/>
    <col min="6659" max="6659" width="15.33203125" style="144" customWidth="1"/>
    <col min="6660" max="6912" width="9" style="144"/>
    <col min="6913" max="6913" width="47.109375" style="144" customWidth="1"/>
    <col min="6914" max="6914" width="20" style="144" customWidth="1"/>
    <col min="6915" max="6915" width="15.33203125" style="144" customWidth="1"/>
    <col min="6916" max="7168" width="9" style="144"/>
    <col min="7169" max="7169" width="47.109375" style="144" customWidth="1"/>
    <col min="7170" max="7170" width="20" style="144" customWidth="1"/>
    <col min="7171" max="7171" width="15.33203125" style="144" customWidth="1"/>
    <col min="7172" max="7424" width="9" style="144"/>
    <col min="7425" max="7425" width="47.109375" style="144" customWidth="1"/>
    <col min="7426" max="7426" width="20" style="144" customWidth="1"/>
    <col min="7427" max="7427" width="15.33203125" style="144" customWidth="1"/>
    <col min="7428" max="7680" width="9" style="144"/>
    <col min="7681" max="7681" width="47.109375" style="144" customWidth="1"/>
    <col min="7682" max="7682" width="20" style="144" customWidth="1"/>
    <col min="7683" max="7683" width="15.33203125" style="144" customWidth="1"/>
    <col min="7684" max="7936" width="9" style="144"/>
    <col min="7937" max="7937" width="47.109375" style="144" customWidth="1"/>
    <col min="7938" max="7938" width="20" style="144" customWidth="1"/>
    <col min="7939" max="7939" width="15.33203125" style="144" customWidth="1"/>
    <col min="7940" max="8192" width="9" style="144"/>
    <col min="8193" max="8193" width="47.109375" style="144" customWidth="1"/>
    <col min="8194" max="8194" width="20" style="144" customWidth="1"/>
    <col min="8195" max="8195" width="15.33203125" style="144" customWidth="1"/>
    <col min="8196" max="8448" width="9" style="144"/>
    <col min="8449" max="8449" width="47.109375" style="144" customWidth="1"/>
    <col min="8450" max="8450" width="20" style="144" customWidth="1"/>
    <col min="8451" max="8451" width="15.33203125" style="144" customWidth="1"/>
    <col min="8452" max="8704" width="9" style="144"/>
    <col min="8705" max="8705" width="47.109375" style="144" customWidth="1"/>
    <col min="8706" max="8706" width="20" style="144" customWidth="1"/>
    <col min="8707" max="8707" width="15.33203125" style="144" customWidth="1"/>
    <col min="8708" max="8960" width="9" style="144"/>
    <col min="8961" max="8961" width="47.109375" style="144" customWidth="1"/>
    <col min="8962" max="8962" width="20" style="144" customWidth="1"/>
    <col min="8963" max="8963" width="15.33203125" style="144" customWidth="1"/>
    <col min="8964" max="9216" width="9" style="144"/>
    <col min="9217" max="9217" width="47.109375" style="144" customWidth="1"/>
    <col min="9218" max="9218" width="20" style="144" customWidth="1"/>
    <col min="9219" max="9219" width="15.33203125" style="144" customWidth="1"/>
    <col min="9220" max="9472" width="9" style="144"/>
    <col min="9473" max="9473" width="47.109375" style="144" customWidth="1"/>
    <col min="9474" max="9474" width="20" style="144" customWidth="1"/>
    <col min="9475" max="9475" width="15.33203125" style="144" customWidth="1"/>
    <col min="9476" max="9728" width="9" style="144"/>
    <col min="9729" max="9729" width="47.109375" style="144" customWidth="1"/>
    <col min="9730" max="9730" width="20" style="144" customWidth="1"/>
    <col min="9731" max="9731" width="15.33203125" style="144" customWidth="1"/>
    <col min="9732" max="9984" width="9" style="144"/>
    <col min="9985" max="9985" width="47.109375" style="144" customWidth="1"/>
    <col min="9986" max="9986" width="20" style="144" customWidth="1"/>
    <col min="9987" max="9987" width="15.33203125" style="144" customWidth="1"/>
    <col min="9988" max="10240" width="9" style="144"/>
    <col min="10241" max="10241" width="47.109375" style="144" customWidth="1"/>
    <col min="10242" max="10242" width="20" style="144" customWidth="1"/>
    <col min="10243" max="10243" width="15.33203125" style="144" customWidth="1"/>
    <col min="10244" max="10496" width="9" style="144"/>
    <col min="10497" max="10497" width="47.109375" style="144" customWidth="1"/>
    <col min="10498" max="10498" width="20" style="144" customWidth="1"/>
    <col min="10499" max="10499" width="15.33203125" style="144" customWidth="1"/>
    <col min="10500" max="10752" width="9" style="144"/>
    <col min="10753" max="10753" width="47.109375" style="144" customWidth="1"/>
    <col min="10754" max="10754" width="20" style="144" customWidth="1"/>
    <col min="10755" max="10755" width="15.33203125" style="144" customWidth="1"/>
    <col min="10756" max="11008" width="9" style="144"/>
    <col min="11009" max="11009" width="47.109375" style="144" customWidth="1"/>
    <col min="11010" max="11010" width="20" style="144" customWidth="1"/>
    <col min="11011" max="11011" width="15.33203125" style="144" customWidth="1"/>
    <col min="11012" max="11264" width="9" style="144"/>
    <col min="11265" max="11265" width="47.109375" style="144" customWidth="1"/>
    <col min="11266" max="11266" width="20" style="144" customWidth="1"/>
    <col min="11267" max="11267" width="15.33203125" style="144" customWidth="1"/>
    <col min="11268" max="11520" width="9" style="144"/>
    <col min="11521" max="11521" width="47.109375" style="144" customWidth="1"/>
    <col min="11522" max="11522" width="20" style="144" customWidth="1"/>
    <col min="11523" max="11523" width="15.33203125" style="144" customWidth="1"/>
    <col min="11524" max="11776" width="9" style="144"/>
    <col min="11777" max="11777" width="47.109375" style="144" customWidth="1"/>
    <col min="11778" max="11778" width="20" style="144" customWidth="1"/>
    <col min="11779" max="11779" width="15.33203125" style="144" customWidth="1"/>
    <col min="11780" max="12032" width="9" style="144"/>
    <col min="12033" max="12033" width="47.109375" style="144" customWidth="1"/>
    <col min="12034" max="12034" width="20" style="144" customWidth="1"/>
    <col min="12035" max="12035" width="15.33203125" style="144" customWidth="1"/>
    <col min="12036" max="12288" width="9" style="144"/>
    <col min="12289" max="12289" width="47.109375" style="144" customWidth="1"/>
    <col min="12290" max="12290" width="20" style="144" customWidth="1"/>
    <col min="12291" max="12291" width="15.33203125" style="144" customWidth="1"/>
    <col min="12292" max="12544" width="9" style="144"/>
    <col min="12545" max="12545" width="47.109375" style="144" customWidth="1"/>
    <col min="12546" max="12546" width="20" style="144" customWidth="1"/>
    <col min="12547" max="12547" width="15.33203125" style="144" customWidth="1"/>
    <col min="12548" max="12800" width="9" style="144"/>
    <col min="12801" max="12801" width="47.109375" style="144" customWidth="1"/>
    <col min="12802" max="12802" width="20" style="144" customWidth="1"/>
    <col min="12803" max="12803" width="15.33203125" style="144" customWidth="1"/>
    <col min="12804" max="13056" width="9" style="144"/>
    <col min="13057" max="13057" width="47.109375" style="144" customWidth="1"/>
    <col min="13058" max="13058" width="20" style="144" customWidth="1"/>
    <col min="13059" max="13059" width="15.33203125" style="144" customWidth="1"/>
    <col min="13060" max="13312" width="9" style="144"/>
    <col min="13313" max="13313" width="47.109375" style="144" customWidth="1"/>
    <col min="13314" max="13314" width="20" style="144" customWidth="1"/>
    <col min="13315" max="13315" width="15.33203125" style="144" customWidth="1"/>
    <col min="13316" max="13568" width="9" style="144"/>
    <col min="13569" max="13569" width="47.109375" style="144" customWidth="1"/>
    <col min="13570" max="13570" width="20" style="144" customWidth="1"/>
    <col min="13571" max="13571" width="15.33203125" style="144" customWidth="1"/>
    <col min="13572" max="13824" width="9" style="144"/>
    <col min="13825" max="13825" width="47.109375" style="144" customWidth="1"/>
    <col min="13826" max="13826" width="20" style="144" customWidth="1"/>
    <col min="13827" max="13827" width="15.33203125" style="144" customWidth="1"/>
    <col min="13828" max="14080" width="9" style="144"/>
    <col min="14081" max="14081" width="47.109375" style="144" customWidth="1"/>
    <col min="14082" max="14082" width="20" style="144" customWidth="1"/>
    <col min="14083" max="14083" width="15.33203125" style="144" customWidth="1"/>
    <col min="14084" max="14336" width="9" style="144"/>
    <col min="14337" max="14337" width="47.109375" style="144" customWidth="1"/>
    <col min="14338" max="14338" width="20" style="144" customWidth="1"/>
    <col min="14339" max="14339" width="15.33203125" style="144" customWidth="1"/>
    <col min="14340" max="14592" width="9" style="144"/>
    <col min="14593" max="14593" width="47.109375" style="144" customWidth="1"/>
    <col min="14594" max="14594" width="20" style="144" customWidth="1"/>
    <col min="14595" max="14595" width="15.33203125" style="144" customWidth="1"/>
    <col min="14596" max="14848" width="9" style="144"/>
    <col min="14849" max="14849" width="47.109375" style="144" customWidth="1"/>
    <col min="14850" max="14850" width="20" style="144" customWidth="1"/>
    <col min="14851" max="14851" width="15.33203125" style="144" customWidth="1"/>
    <col min="14852" max="15104" width="9" style="144"/>
    <col min="15105" max="15105" width="47.109375" style="144" customWidth="1"/>
    <col min="15106" max="15106" width="20" style="144" customWidth="1"/>
    <col min="15107" max="15107" width="15.33203125" style="144" customWidth="1"/>
    <col min="15108" max="15360" width="9" style="144"/>
    <col min="15361" max="15361" width="47.109375" style="144" customWidth="1"/>
    <col min="15362" max="15362" width="20" style="144" customWidth="1"/>
    <col min="15363" max="15363" width="15.33203125" style="144" customWidth="1"/>
    <col min="15364" max="15616" width="9" style="144"/>
    <col min="15617" max="15617" width="47.109375" style="144" customWidth="1"/>
    <col min="15618" max="15618" width="20" style="144" customWidth="1"/>
    <col min="15619" max="15619" width="15.33203125" style="144" customWidth="1"/>
    <col min="15620" max="15872" width="9" style="144"/>
    <col min="15873" max="15873" width="47.109375" style="144" customWidth="1"/>
    <col min="15874" max="15874" width="20" style="144" customWidth="1"/>
    <col min="15875" max="15875" width="15.33203125" style="144" customWidth="1"/>
    <col min="15876" max="16128" width="9" style="144"/>
    <col min="16129" max="16129" width="47.109375" style="144" customWidth="1"/>
    <col min="16130" max="16130" width="20" style="144" customWidth="1"/>
    <col min="16131" max="16131" width="15.33203125" style="144" customWidth="1"/>
    <col min="16132" max="16384" width="9" style="144"/>
  </cols>
  <sheetData>
    <row r="1" spans="1:3">
      <c r="B1" s="279" t="s">
        <v>1917</v>
      </c>
      <c r="C1" s="280"/>
    </row>
    <row r="2" spans="1:3">
      <c r="B2" s="279" t="s">
        <v>2102</v>
      </c>
      <c r="C2" s="280"/>
    </row>
    <row r="3" spans="1:3">
      <c r="A3" s="279" t="s">
        <v>1859</v>
      </c>
      <c r="B3" s="280"/>
      <c r="C3" s="280"/>
    </row>
    <row r="4" spans="1:3">
      <c r="C4" s="214" t="s">
        <v>2103</v>
      </c>
    </row>
    <row r="5" spans="1:3" ht="34.5" customHeight="1">
      <c r="A5" s="281" t="s">
        <v>1922</v>
      </c>
      <c r="B5" s="281"/>
      <c r="C5" s="281"/>
    </row>
    <row r="6" spans="1:3">
      <c r="A6" s="146"/>
      <c r="B6" s="146"/>
      <c r="C6" s="146"/>
    </row>
    <row r="7" spans="1:3">
      <c r="C7" s="145" t="s">
        <v>1923</v>
      </c>
    </row>
    <row r="8" spans="1:3" ht="56.25" customHeight="1">
      <c r="A8" s="147" t="s">
        <v>1918</v>
      </c>
      <c r="B8" s="148" t="s">
        <v>1710</v>
      </c>
      <c r="C8" s="148" t="s">
        <v>1711</v>
      </c>
    </row>
    <row r="9" spans="1:3" ht="56.25" customHeight="1">
      <c r="A9" s="149" t="s">
        <v>1919</v>
      </c>
      <c r="B9" s="150">
        <v>2179891.11</v>
      </c>
      <c r="C9" s="150">
        <v>60000</v>
      </c>
    </row>
    <row r="566" spans="4:4">
      <c r="D566" s="144">
        <v>191110031</v>
      </c>
    </row>
  </sheetData>
  <mergeCells count="4">
    <mergeCell ref="B1:C1"/>
    <mergeCell ref="B2:C2"/>
    <mergeCell ref="A3:C3"/>
    <mergeCell ref="A5:C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Normal="100" zoomScaleSheetLayoutView="100" workbookViewId="0">
      <selection activeCell="E1" sqref="E1:E4"/>
    </sheetView>
  </sheetViews>
  <sheetFormatPr defaultRowHeight="14.4"/>
  <cols>
    <col min="1" max="1" width="41" customWidth="1"/>
    <col min="2" max="2" width="18" customWidth="1"/>
    <col min="3" max="3" width="16.109375" customWidth="1"/>
    <col min="4" max="4" width="12.88671875" customWidth="1"/>
    <col min="5" max="5" width="40.44140625" customWidth="1"/>
  </cols>
  <sheetData>
    <row r="1" spans="1:5" ht="15.6">
      <c r="E1" s="286" t="s">
        <v>1925</v>
      </c>
    </row>
    <row r="2" spans="1:5" ht="15.6">
      <c r="E2" s="286" t="s">
        <v>2102</v>
      </c>
    </row>
    <row r="3" spans="1:5" ht="15.6">
      <c r="E3" s="286" t="s">
        <v>1859</v>
      </c>
    </row>
    <row r="4" spans="1:5" ht="15.6">
      <c r="E4" s="286" t="s">
        <v>2103</v>
      </c>
    </row>
    <row r="5" spans="1:5">
      <c r="A5" s="282" t="s">
        <v>1926</v>
      </c>
      <c r="B5" s="283"/>
      <c r="C5" s="283"/>
      <c r="D5" s="283"/>
      <c r="E5" s="283"/>
    </row>
    <row r="6" spans="1:5" ht="36.75" customHeight="1">
      <c r="A6" s="283"/>
      <c r="B6" s="283"/>
      <c r="C6" s="283"/>
      <c r="D6" s="283"/>
      <c r="E6" s="283"/>
    </row>
    <row r="7" spans="1:5" ht="15.6">
      <c r="A7" s="151"/>
      <c r="B7" s="151"/>
      <c r="C7" s="151"/>
      <c r="D7" s="151"/>
      <c r="E7" s="152" t="s">
        <v>1927</v>
      </c>
    </row>
    <row r="8" spans="1:5" ht="46.8">
      <c r="A8" s="154" t="s">
        <v>1928</v>
      </c>
      <c r="B8" s="154" t="s">
        <v>1929</v>
      </c>
      <c r="C8" s="154" t="s">
        <v>1930</v>
      </c>
      <c r="D8" s="154" t="s">
        <v>1931</v>
      </c>
      <c r="E8" s="154" t="s">
        <v>1932</v>
      </c>
    </row>
    <row r="9" spans="1:5" ht="15.6">
      <c r="A9" s="153" t="s">
        <v>1933</v>
      </c>
      <c r="B9" s="155">
        <v>46731547.388999999</v>
      </c>
      <c r="C9" s="155">
        <v>45977806.32</v>
      </c>
      <c r="D9" s="155">
        <f>C9/B9*100</f>
        <v>98.38708300684813</v>
      </c>
      <c r="E9" s="156"/>
    </row>
    <row r="10" spans="1:5" ht="15.6">
      <c r="A10" s="153" t="s">
        <v>1934</v>
      </c>
      <c r="B10" s="157"/>
      <c r="C10" s="157"/>
      <c r="D10" s="155"/>
      <c r="E10" s="158"/>
    </row>
    <row r="11" spans="1:5" ht="113.4" customHeight="1">
      <c r="A11" s="153" t="s">
        <v>1935</v>
      </c>
      <c r="B11" s="155">
        <f>35000000+1082474.23+10996.43</f>
        <v>36093470.659999996</v>
      </c>
      <c r="C11" s="155">
        <f>34402140+1063983.71</f>
        <v>35466123.710000001</v>
      </c>
      <c r="D11" s="155">
        <f t="shared" ref="D11:D14" si="0">C11/B11*100</f>
        <v>98.261882444308014</v>
      </c>
      <c r="E11" s="159" t="s">
        <v>1940</v>
      </c>
    </row>
    <row r="12" spans="1:5" ht="62.4">
      <c r="A12" s="153" t="s">
        <v>1936</v>
      </c>
      <c r="B12" s="155">
        <v>1812493.42</v>
      </c>
      <c r="C12" s="155">
        <v>1812493.42</v>
      </c>
      <c r="D12" s="155">
        <f t="shared" si="0"/>
        <v>100</v>
      </c>
      <c r="E12" s="156"/>
    </row>
    <row r="13" spans="1:5" ht="31.2">
      <c r="A13" s="153" t="s">
        <v>1937</v>
      </c>
      <c r="B13" s="155">
        <f>B9-B11-B12-B14</f>
        <v>8375583.3090000022</v>
      </c>
      <c r="C13" s="155">
        <f>C9-C11-C12-C14</f>
        <v>8249189.1899999995</v>
      </c>
      <c r="D13" s="155">
        <f t="shared" si="0"/>
        <v>98.490921595106272</v>
      </c>
      <c r="E13" s="156"/>
    </row>
    <row r="14" spans="1:5" ht="51" customHeight="1">
      <c r="A14" s="153" t="s">
        <v>1938</v>
      </c>
      <c r="B14" s="155">
        <v>450000</v>
      </c>
      <c r="C14" s="155">
        <v>450000</v>
      </c>
      <c r="D14" s="155">
        <f t="shared" si="0"/>
        <v>100</v>
      </c>
      <c r="E14" s="156" t="s">
        <v>1939</v>
      </c>
    </row>
  </sheetData>
  <mergeCells count="1">
    <mergeCell ref="A5:E6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Normal="100" zoomScaleSheetLayoutView="100" workbookViewId="0">
      <selection activeCell="F9" sqref="F9"/>
    </sheetView>
  </sheetViews>
  <sheetFormatPr defaultColWidth="9.109375" defaultRowHeight="15.6"/>
  <cols>
    <col min="1" max="1" width="62.44140625" style="160" customWidth="1"/>
    <col min="2" max="3" width="19.109375" style="160" customWidth="1"/>
    <col min="4" max="4" width="18.33203125" style="160" customWidth="1"/>
    <col min="5" max="5" width="9.109375" style="160"/>
    <col min="6" max="6" width="14.33203125" style="160" bestFit="1" customWidth="1"/>
    <col min="7" max="7" width="13.109375" style="160" bestFit="1" customWidth="1"/>
    <col min="8" max="16384" width="9.109375" style="160"/>
  </cols>
  <sheetData>
    <row r="1" spans="1:7" ht="18">
      <c r="D1" s="22" t="s">
        <v>1957</v>
      </c>
    </row>
    <row r="2" spans="1:7" ht="18">
      <c r="C2" s="248" t="s">
        <v>2102</v>
      </c>
      <c r="D2" s="249"/>
    </row>
    <row r="3" spans="1:7" ht="18">
      <c r="D3" s="22" t="s">
        <v>1859</v>
      </c>
    </row>
    <row r="4" spans="1:7">
      <c r="C4" s="287" t="s">
        <v>2103</v>
      </c>
      <c r="D4" s="287"/>
    </row>
    <row r="5" spans="1:7" ht="42.75" customHeight="1">
      <c r="A5" s="284" t="s">
        <v>1954</v>
      </c>
      <c r="B5" s="284"/>
      <c r="C5" s="284"/>
      <c r="D5" s="284"/>
    </row>
    <row r="6" spans="1:7">
      <c r="D6" s="164" t="s">
        <v>1927</v>
      </c>
    </row>
    <row r="7" spans="1:7" ht="78">
      <c r="A7" s="171" t="s">
        <v>1953</v>
      </c>
      <c r="B7" s="171" t="s">
        <v>1955</v>
      </c>
      <c r="C7" s="171" t="s">
        <v>1956</v>
      </c>
      <c r="D7" s="171" t="s">
        <v>1952</v>
      </c>
    </row>
    <row r="8" spans="1:7" s="168" customFormat="1">
      <c r="A8" s="170" t="s">
        <v>1951</v>
      </c>
      <c r="B8" s="169">
        <f>B10+B11+B12+B13</f>
        <v>0</v>
      </c>
      <c r="C8" s="169">
        <v>0</v>
      </c>
      <c r="D8" s="169">
        <f>D10+D11+D12</f>
        <v>0</v>
      </c>
      <c r="F8" s="162"/>
      <c r="G8" s="161"/>
    </row>
    <row r="9" spans="1:7">
      <c r="A9" s="166" t="s">
        <v>15</v>
      </c>
      <c r="B9" s="163"/>
      <c r="C9" s="163"/>
      <c r="D9" s="163"/>
      <c r="F9" s="162"/>
      <c r="G9" s="161"/>
    </row>
    <row r="10" spans="1:7">
      <c r="A10" s="166" t="s">
        <v>1950</v>
      </c>
      <c r="B10" s="163">
        <v>0</v>
      </c>
      <c r="C10" s="163">
        <v>0</v>
      </c>
      <c r="D10" s="163"/>
      <c r="F10" s="162"/>
      <c r="G10" s="161"/>
    </row>
    <row r="11" spans="1:7">
      <c r="A11" s="166" t="s">
        <v>1949</v>
      </c>
      <c r="B11" s="167">
        <v>0</v>
      </c>
      <c r="C11" s="163">
        <v>0</v>
      </c>
      <c r="D11" s="163"/>
      <c r="F11" s="162"/>
      <c r="G11" s="161"/>
    </row>
    <row r="12" spans="1:7" ht="31.2">
      <c r="A12" s="166" t="s">
        <v>1948</v>
      </c>
      <c r="B12" s="163">
        <v>0</v>
      </c>
      <c r="C12" s="163">
        <v>0</v>
      </c>
      <c r="D12" s="163"/>
      <c r="F12" s="162"/>
      <c r="G12" s="161"/>
    </row>
    <row r="13" spans="1:7">
      <c r="A13" s="166" t="s">
        <v>1947</v>
      </c>
      <c r="B13" s="167">
        <v>0</v>
      </c>
      <c r="C13" s="163">
        <v>0</v>
      </c>
      <c r="D13" s="163" t="s">
        <v>1944</v>
      </c>
      <c r="F13" s="162"/>
      <c r="G13" s="161"/>
    </row>
    <row r="14" spans="1:7">
      <c r="A14" s="166" t="s">
        <v>1946</v>
      </c>
      <c r="B14" s="163">
        <v>0</v>
      </c>
      <c r="C14" s="163">
        <v>0</v>
      </c>
      <c r="D14" s="163" t="s">
        <v>1944</v>
      </c>
      <c r="F14" s="162"/>
      <c r="G14" s="161"/>
    </row>
    <row r="15" spans="1:7" ht="31.2">
      <c r="A15" s="166" t="s">
        <v>1945</v>
      </c>
      <c r="B15" s="165">
        <v>0</v>
      </c>
      <c r="C15" s="165">
        <f>C8/C18</f>
        <v>0</v>
      </c>
      <c r="D15" s="163" t="s">
        <v>1944</v>
      </c>
      <c r="F15" s="162"/>
      <c r="G15" s="161"/>
    </row>
    <row r="16" spans="1:7" hidden="1">
      <c r="A16" s="164" t="s">
        <v>1943</v>
      </c>
      <c r="F16" s="162"/>
      <c r="G16" s="161"/>
    </row>
    <row r="17" spans="1:7" hidden="1">
      <c r="A17" s="164" t="s">
        <v>1942</v>
      </c>
      <c r="B17" s="163">
        <v>84274883.530000001</v>
      </c>
      <c r="F17" s="162"/>
      <c r="G17" s="161"/>
    </row>
    <row r="18" spans="1:7" hidden="1">
      <c r="A18" s="164" t="s">
        <v>1941</v>
      </c>
      <c r="C18" s="163">
        <v>96879211.620000005</v>
      </c>
      <c r="F18" s="162"/>
      <c r="G18" s="161"/>
    </row>
    <row r="19" spans="1:7">
      <c r="G19" s="161"/>
    </row>
  </sheetData>
  <mergeCells count="3">
    <mergeCell ref="A5:D5"/>
    <mergeCell ref="C2:D2"/>
    <mergeCell ref="C4:D4"/>
  </mergeCells>
  <pageMargins left="0.7" right="0.7" top="0.75" bottom="0.75" header="0.3" footer="0.3"/>
  <pageSetup paperSize="9" scale="6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8"/>
  <sheetViews>
    <sheetView view="pageBreakPreview" zoomScaleNormal="100" zoomScaleSheetLayoutView="100" workbookViewId="0">
      <selection activeCell="A11" sqref="A11"/>
    </sheetView>
  </sheetViews>
  <sheetFormatPr defaultColWidth="9" defaultRowHeight="15.6"/>
  <cols>
    <col min="1" max="1" width="50.5546875" style="40" customWidth="1"/>
    <col min="2" max="2" width="10.5546875" style="40" customWidth="1"/>
    <col min="3" max="3" width="29.44140625" style="40" customWidth="1"/>
    <col min="4" max="4" width="18.109375" style="40" customWidth="1"/>
    <col min="5" max="5" width="17.6640625" style="40" customWidth="1"/>
    <col min="6" max="6" width="15.88671875" style="40" customWidth="1"/>
    <col min="7" max="7" width="9" style="40" hidden="1"/>
    <col min="8" max="16384" width="9" style="40"/>
  </cols>
  <sheetData>
    <row r="1" spans="1:7" ht="14.1" customHeight="1">
      <c r="A1" s="229" t="s">
        <v>544</v>
      </c>
      <c r="B1" s="230"/>
      <c r="C1" s="230"/>
      <c r="D1" s="230"/>
      <c r="E1" s="230"/>
      <c r="F1" s="65"/>
      <c r="G1" s="172"/>
    </row>
    <row r="2" spans="1:7" ht="14.1" customHeight="1">
      <c r="A2" s="44"/>
      <c r="B2" s="44"/>
      <c r="C2" s="44"/>
      <c r="D2" s="44"/>
      <c r="E2" s="44"/>
      <c r="F2" s="44"/>
      <c r="G2" s="172"/>
    </row>
    <row r="3" spans="1:7" ht="12.15" customHeight="1">
      <c r="A3" s="223" t="s">
        <v>3</v>
      </c>
      <c r="B3" s="223" t="s">
        <v>4</v>
      </c>
      <c r="C3" s="223" t="s">
        <v>545</v>
      </c>
      <c r="D3" s="225" t="s">
        <v>6</v>
      </c>
      <c r="E3" s="225" t="s">
        <v>7</v>
      </c>
      <c r="F3" s="223" t="s">
        <v>8</v>
      </c>
      <c r="G3" s="66"/>
    </row>
    <row r="4" spans="1:7" ht="12.15" customHeight="1">
      <c r="A4" s="224"/>
      <c r="B4" s="224"/>
      <c r="C4" s="224"/>
      <c r="D4" s="226"/>
      <c r="E4" s="226"/>
      <c r="F4" s="224"/>
      <c r="G4" s="66"/>
    </row>
    <row r="5" spans="1:7" ht="11.1" customHeight="1">
      <c r="A5" s="224"/>
      <c r="B5" s="224"/>
      <c r="C5" s="224"/>
      <c r="D5" s="226"/>
      <c r="E5" s="226"/>
      <c r="F5" s="224"/>
      <c r="G5" s="66"/>
    </row>
    <row r="6" spans="1:7" ht="12.15" customHeight="1" thickBot="1">
      <c r="A6" s="62">
        <v>1</v>
      </c>
      <c r="B6" s="48">
        <v>2</v>
      </c>
      <c r="C6" s="67">
        <v>3</v>
      </c>
      <c r="D6" s="68" t="s">
        <v>9</v>
      </c>
      <c r="E6" s="68" t="s">
        <v>10</v>
      </c>
      <c r="F6" s="68" t="s">
        <v>11</v>
      </c>
      <c r="G6" s="69"/>
    </row>
    <row r="7" spans="1:7" ht="16.5" customHeight="1">
      <c r="A7" s="63" t="s">
        <v>546</v>
      </c>
      <c r="B7" s="70">
        <v>200</v>
      </c>
      <c r="C7" s="51" t="s">
        <v>14</v>
      </c>
      <c r="D7" s="52">
        <v>1008998945.1799999</v>
      </c>
      <c r="E7" s="52">
        <v>988413094.71000004</v>
      </c>
      <c r="F7" s="71">
        <v>20585850.469999999</v>
      </c>
      <c r="G7" s="72"/>
    </row>
    <row r="8" spans="1:7" ht="12.15" customHeight="1">
      <c r="A8" s="64" t="s">
        <v>15</v>
      </c>
      <c r="B8" s="73"/>
      <c r="C8" s="55"/>
      <c r="D8" s="74"/>
      <c r="E8" s="74"/>
      <c r="F8" s="75"/>
      <c r="G8" s="72"/>
    </row>
    <row r="9" spans="1:7" ht="46.8">
      <c r="A9" s="177" t="s">
        <v>2089</v>
      </c>
      <c r="B9" s="178" t="s">
        <v>548</v>
      </c>
      <c r="C9" s="179" t="s">
        <v>2090</v>
      </c>
      <c r="D9" s="180">
        <v>7500591.0999999996</v>
      </c>
      <c r="E9" s="180">
        <v>7431987.3099999996</v>
      </c>
      <c r="F9" s="181">
        <v>68603.790000000008</v>
      </c>
      <c r="G9" s="81"/>
    </row>
    <row r="10" spans="1:7" ht="62.4">
      <c r="A10" s="76" t="s">
        <v>547</v>
      </c>
      <c r="B10" s="77" t="s">
        <v>548</v>
      </c>
      <c r="C10" s="78" t="s">
        <v>549</v>
      </c>
      <c r="D10" s="79">
        <v>6971252.0999999996</v>
      </c>
      <c r="E10" s="79">
        <v>6921278.3099999996</v>
      </c>
      <c r="F10" s="80">
        <v>49973.79</v>
      </c>
      <c r="G10" s="81"/>
    </row>
    <row r="11" spans="1:7" ht="78">
      <c r="A11" s="76" t="s">
        <v>550</v>
      </c>
      <c r="B11" s="77" t="s">
        <v>548</v>
      </c>
      <c r="C11" s="78" t="s">
        <v>551</v>
      </c>
      <c r="D11" s="79">
        <v>0</v>
      </c>
      <c r="E11" s="79">
        <v>6756822.3099999996</v>
      </c>
      <c r="F11" s="80">
        <v>0</v>
      </c>
      <c r="G11" s="81"/>
    </row>
    <row r="12" spans="1:7" ht="31.2">
      <c r="A12" s="76" t="s">
        <v>552</v>
      </c>
      <c r="B12" s="77" t="s">
        <v>548</v>
      </c>
      <c r="C12" s="78" t="s">
        <v>553</v>
      </c>
      <c r="D12" s="79">
        <v>0</v>
      </c>
      <c r="E12" s="79">
        <v>6756822.3099999996</v>
      </c>
      <c r="F12" s="80">
        <v>0</v>
      </c>
      <c r="G12" s="81"/>
    </row>
    <row r="13" spans="1:7" ht="31.2">
      <c r="A13" s="76" t="s">
        <v>554</v>
      </c>
      <c r="B13" s="77" t="s">
        <v>548</v>
      </c>
      <c r="C13" s="78" t="s">
        <v>555</v>
      </c>
      <c r="D13" s="79">
        <v>0</v>
      </c>
      <c r="E13" s="79">
        <v>5203003.91</v>
      </c>
      <c r="F13" s="80">
        <v>0</v>
      </c>
      <c r="G13" s="81"/>
    </row>
    <row r="14" spans="1:7" ht="46.8">
      <c r="A14" s="76" t="s">
        <v>556</v>
      </c>
      <c r="B14" s="77" t="s">
        <v>548</v>
      </c>
      <c r="C14" s="78" t="s">
        <v>557</v>
      </c>
      <c r="D14" s="79">
        <v>0</v>
      </c>
      <c r="E14" s="79">
        <v>1500</v>
      </c>
      <c r="F14" s="80">
        <v>0</v>
      </c>
      <c r="G14" s="81"/>
    </row>
    <row r="15" spans="1:7" ht="62.4">
      <c r="A15" s="76" t="s">
        <v>558</v>
      </c>
      <c r="B15" s="77" t="s">
        <v>548</v>
      </c>
      <c r="C15" s="78" t="s">
        <v>559</v>
      </c>
      <c r="D15" s="79">
        <v>0</v>
      </c>
      <c r="E15" s="79">
        <v>1552318.4</v>
      </c>
      <c r="F15" s="80">
        <v>0</v>
      </c>
      <c r="G15" s="81"/>
    </row>
    <row r="16" spans="1:7" ht="31.2">
      <c r="A16" s="76" t="s">
        <v>560</v>
      </c>
      <c r="B16" s="77" t="s">
        <v>548</v>
      </c>
      <c r="C16" s="78" t="s">
        <v>561</v>
      </c>
      <c r="D16" s="79">
        <v>0</v>
      </c>
      <c r="E16" s="79">
        <v>164456</v>
      </c>
      <c r="F16" s="80">
        <v>0</v>
      </c>
      <c r="G16" s="81"/>
    </row>
    <row r="17" spans="1:7" ht="46.8">
      <c r="A17" s="76" t="s">
        <v>562</v>
      </c>
      <c r="B17" s="77" t="s">
        <v>548</v>
      </c>
      <c r="C17" s="78" t="s">
        <v>563</v>
      </c>
      <c r="D17" s="79">
        <v>0</v>
      </c>
      <c r="E17" s="79">
        <v>164456</v>
      </c>
      <c r="F17" s="80">
        <v>0</v>
      </c>
      <c r="G17" s="81"/>
    </row>
    <row r="18" spans="1:7">
      <c r="A18" s="76" t="s">
        <v>564</v>
      </c>
      <c r="B18" s="77" t="s">
        <v>548</v>
      </c>
      <c r="C18" s="78" t="s">
        <v>565</v>
      </c>
      <c r="D18" s="79">
        <v>0</v>
      </c>
      <c r="E18" s="79">
        <v>164456</v>
      </c>
      <c r="F18" s="80">
        <v>0</v>
      </c>
      <c r="G18" s="81"/>
    </row>
    <row r="19" spans="1:7">
      <c r="A19" s="76" t="s">
        <v>566</v>
      </c>
      <c r="B19" s="77" t="s">
        <v>548</v>
      </c>
      <c r="C19" s="78" t="s">
        <v>567</v>
      </c>
      <c r="D19" s="79">
        <v>56000</v>
      </c>
      <c r="E19" s="79">
        <v>37620</v>
      </c>
      <c r="F19" s="80">
        <v>18380</v>
      </c>
      <c r="G19" s="81"/>
    </row>
    <row r="20" spans="1:7" ht="31.2">
      <c r="A20" s="76" t="s">
        <v>560</v>
      </c>
      <c r="B20" s="77" t="s">
        <v>548</v>
      </c>
      <c r="C20" s="78" t="s">
        <v>568</v>
      </c>
      <c r="D20" s="79">
        <v>0</v>
      </c>
      <c r="E20" s="79">
        <v>37620</v>
      </c>
      <c r="F20" s="80">
        <v>0</v>
      </c>
      <c r="G20" s="81"/>
    </row>
    <row r="21" spans="1:7" ht="46.8">
      <c r="A21" s="76" t="s">
        <v>562</v>
      </c>
      <c r="B21" s="77" t="s">
        <v>548</v>
      </c>
      <c r="C21" s="78" t="s">
        <v>569</v>
      </c>
      <c r="D21" s="79">
        <v>0</v>
      </c>
      <c r="E21" s="79">
        <v>37620</v>
      </c>
      <c r="F21" s="80">
        <v>0</v>
      </c>
      <c r="G21" s="81"/>
    </row>
    <row r="22" spans="1:7">
      <c r="A22" s="76" t="s">
        <v>564</v>
      </c>
      <c r="B22" s="77" t="s">
        <v>548</v>
      </c>
      <c r="C22" s="78" t="s">
        <v>570</v>
      </c>
      <c r="D22" s="79">
        <v>0</v>
      </c>
      <c r="E22" s="79">
        <v>37620</v>
      </c>
      <c r="F22" s="80">
        <v>0</v>
      </c>
      <c r="G22" s="81"/>
    </row>
    <row r="23" spans="1:7" ht="46.8">
      <c r="A23" s="76" t="s">
        <v>571</v>
      </c>
      <c r="B23" s="77" t="s">
        <v>548</v>
      </c>
      <c r="C23" s="78" t="s">
        <v>572</v>
      </c>
      <c r="D23" s="79">
        <v>473339</v>
      </c>
      <c r="E23" s="79">
        <v>473089</v>
      </c>
      <c r="F23" s="80">
        <v>250</v>
      </c>
      <c r="G23" s="81"/>
    </row>
    <row r="24" spans="1:7" ht="31.2">
      <c r="A24" s="76" t="s">
        <v>560</v>
      </c>
      <c r="B24" s="77" t="s">
        <v>548</v>
      </c>
      <c r="C24" s="78" t="s">
        <v>573</v>
      </c>
      <c r="D24" s="79">
        <v>0</v>
      </c>
      <c r="E24" s="79">
        <v>473089</v>
      </c>
      <c r="F24" s="80">
        <v>0</v>
      </c>
      <c r="G24" s="81"/>
    </row>
    <row r="25" spans="1:7" ht="46.8">
      <c r="A25" s="76" t="s">
        <v>562</v>
      </c>
      <c r="B25" s="77" t="s">
        <v>548</v>
      </c>
      <c r="C25" s="78" t="s">
        <v>574</v>
      </c>
      <c r="D25" s="79">
        <v>0</v>
      </c>
      <c r="E25" s="79">
        <v>473089</v>
      </c>
      <c r="F25" s="80">
        <v>0</v>
      </c>
      <c r="G25" s="81"/>
    </row>
    <row r="26" spans="1:7">
      <c r="A26" s="76" t="s">
        <v>564</v>
      </c>
      <c r="B26" s="77" t="s">
        <v>548</v>
      </c>
      <c r="C26" s="78" t="s">
        <v>575</v>
      </c>
      <c r="D26" s="79">
        <v>0</v>
      </c>
      <c r="E26" s="79">
        <v>473089</v>
      </c>
      <c r="F26" s="80">
        <v>0</v>
      </c>
      <c r="G26" s="81"/>
    </row>
    <row r="27" spans="1:7" ht="31.2">
      <c r="A27" s="177" t="s">
        <v>2091</v>
      </c>
      <c r="B27" s="178" t="s">
        <v>548</v>
      </c>
      <c r="C27" s="179" t="s">
        <v>2092</v>
      </c>
      <c r="D27" s="180">
        <v>444239487.08000004</v>
      </c>
      <c r="E27" s="180">
        <v>434475577.66999996</v>
      </c>
      <c r="F27" s="181">
        <v>9763909.4100000001</v>
      </c>
      <c r="G27" s="81"/>
    </row>
    <row r="28" spans="1:7">
      <c r="A28" s="76" t="s">
        <v>576</v>
      </c>
      <c r="B28" s="77" t="s">
        <v>548</v>
      </c>
      <c r="C28" s="78" t="s">
        <v>577</v>
      </c>
      <c r="D28" s="79">
        <v>2580816.7200000002</v>
      </c>
      <c r="E28" s="79">
        <v>2580816.7200000002</v>
      </c>
      <c r="F28" s="80">
        <v>0</v>
      </c>
      <c r="G28" s="81"/>
    </row>
    <row r="29" spans="1:7" ht="78">
      <c r="A29" s="76" t="s">
        <v>550</v>
      </c>
      <c r="B29" s="77" t="s">
        <v>548</v>
      </c>
      <c r="C29" s="78" t="s">
        <v>578</v>
      </c>
      <c r="D29" s="79">
        <v>0</v>
      </c>
      <c r="E29" s="79">
        <v>2580816.7200000002</v>
      </c>
      <c r="F29" s="80">
        <v>0</v>
      </c>
      <c r="G29" s="81"/>
    </row>
    <row r="30" spans="1:7" ht="31.2">
      <c r="A30" s="76" t="s">
        <v>552</v>
      </c>
      <c r="B30" s="77" t="s">
        <v>548</v>
      </c>
      <c r="C30" s="78" t="s">
        <v>579</v>
      </c>
      <c r="D30" s="79">
        <v>0</v>
      </c>
      <c r="E30" s="79">
        <v>2580816.7200000002</v>
      </c>
      <c r="F30" s="80">
        <v>0</v>
      </c>
      <c r="G30" s="81"/>
    </row>
    <row r="31" spans="1:7" ht="31.2">
      <c r="A31" s="76" t="s">
        <v>554</v>
      </c>
      <c r="B31" s="77" t="s">
        <v>548</v>
      </c>
      <c r="C31" s="78" t="s">
        <v>580</v>
      </c>
      <c r="D31" s="79">
        <v>0</v>
      </c>
      <c r="E31" s="79">
        <v>2061580.85</v>
      </c>
      <c r="F31" s="80">
        <v>0</v>
      </c>
      <c r="G31" s="81"/>
    </row>
    <row r="32" spans="1:7" ht="62.4">
      <c r="A32" s="76" t="s">
        <v>558</v>
      </c>
      <c r="B32" s="77" t="s">
        <v>548</v>
      </c>
      <c r="C32" s="78" t="s">
        <v>581</v>
      </c>
      <c r="D32" s="79">
        <v>0</v>
      </c>
      <c r="E32" s="79">
        <v>519235.87</v>
      </c>
      <c r="F32" s="80">
        <v>0</v>
      </c>
      <c r="G32" s="81"/>
    </row>
    <row r="33" spans="1:7" ht="62.4">
      <c r="A33" s="76" t="s">
        <v>547</v>
      </c>
      <c r="B33" s="77" t="s">
        <v>548</v>
      </c>
      <c r="C33" s="78" t="s">
        <v>582</v>
      </c>
      <c r="D33" s="79">
        <v>21786932</v>
      </c>
      <c r="E33" s="79">
        <v>20028152.170000002</v>
      </c>
      <c r="F33" s="80">
        <v>1758779.83</v>
      </c>
      <c r="G33" s="81"/>
    </row>
    <row r="34" spans="1:7" ht="78">
      <c r="A34" s="76" t="s">
        <v>550</v>
      </c>
      <c r="B34" s="77" t="s">
        <v>548</v>
      </c>
      <c r="C34" s="78" t="s">
        <v>583</v>
      </c>
      <c r="D34" s="79">
        <v>0</v>
      </c>
      <c r="E34" s="79">
        <v>19944570.670000002</v>
      </c>
      <c r="F34" s="80">
        <v>0</v>
      </c>
      <c r="G34" s="81"/>
    </row>
    <row r="35" spans="1:7" ht="31.2">
      <c r="A35" s="76" t="s">
        <v>552</v>
      </c>
      <c r="B35" s="77" t="s">
        <v>548</v>
      </c>
      <c r="C35" s="78" t="s">
        <v>584</v>
      </c>
      <c r="D35" s="79">
        <v>0</v>
      </c>
      <c r="E35" s="79">
        <v>19944570.670000002</v>
      </c>
      <c r="F35" s="80">
        <v>0</v>
      </c>
      <c r="G35" s="81"/>
    </row>
    <row r="36" spans="1:7" ht="31.2">
      <c r="A36" s="76" t="s">
        <v>554</v>
      </c>
      <c r="B36" s="77" t="s">
        <v>548</v>
      </c>
      <c r="C36" s="78" t="s">
        <v>585</v>
      </c>
      <c r="D36" s="79">
        <v>0</v>
      </c>
      <c r="E36" s="79">
        <v>15358198.25</v>
      </c>
      <c r="F36" s="80">
        <v>0</v>
      </c>
      <c r="G36" s="81"/>
    </row>
    <row r="37" spans="1:7" ht="46.8">
      <c r="A37" s="76" t="s">
        <v>556</v>
      </c>
      <c r="B37" s="77" t="s">
        <v>548</v>
      </c>
      <c r="C37" s="78" t="s">
        <v>586</v>
      </c>
      <c r="D37" s="79">
        <v>0</v>
      </c>
      <c r="E37" s="79">
        <v>800</v>
      </c>
      <c r="F37" s="80">
        <v>0</v>
      </c>
      <c r="G37" s="81"/>
    </row>
    <row r="38" spans="1:7" ht="62.4">
      <c r="A38" s="76" t="s">
        <v>558</v>
      </c>
      <c r="B38" s="77" t="s">
        <v>548</v>
      </c>
      <c r="C38" s="78" t="s">
        <v>587</v>
      </c>
      <c r="D38" s="79">
        <v>0</v>
      </c>
      <c r="E38" s="79">
        <v>4585572.42</v>
      </c>
      <c r="F38" s="80">
        <v>0</v>
      </c>
      <c r="G38" s="81"/>
    </row>
    <row r="39" spans="1:7" ht="31.2">
      <c r="A39" s="76" t="s">
        <v>560</v>
      </c>
      <c r="B39" s="77" t="s">
        <v>548</v>
      </c>
      <c r="C39" s="78" t="s">
        <v>588</v>
      </c>
      <c r="D39" s="79">
        <v>0</v>
      </c>
      <c r="E39" s="79">
        <v>83581.5</v>
      </c>
      <c r="F39" s="80">
        <v>0</v>
      </c>
      <c r="G39" s="81"/>
    </row>
    <row r="40" spans="1:7" ht="46.8">
      <c r="A40" s="76" t="s">
        <v>562</v>
      </c>
      <c r="B40" s="77" t="s">
        <v>548</v>
      </c>
      <c r="C40" s="78" t="s">
        <v>589</v>
      </c>
      <c r="D40" s="79">
        <v>0</v>
      </c>
      <c r="E40" s="79">
        <v>83581.5</v>
      </c>
      <c r="F40" s="80">
        <v>0</v>
      </c>
      <c r="G40" s="81"/>
    </row>
    <row r="41" spans="1:7">
      <c r="A41" s="76" t="s">
        <v>564</v>
      </c>
      <c r="B41" s="77" t="s">
        <v>548</v>
      </c>
      <c r="C41" s="78" t="s">
        <v>590</v>
      </c>
      <c r="D41" s="79">
        <v>0</v>
      </c>
      <c r="E41" s="79">
        <v>83581.5</v>
      </c>
      <c r="F41" s="80">
        <v>0</v>
      </c>
      <c r="G41" s="81"/>
    </row>
    <row r="42" spans="1:7" ht="62.4">
      <c r="A42" s="76" t="s">
        <v>591</v>
      </c>
      <c r="B42" s="77" t="s">
        <v>548</v>
      </c>
      <c r="C42" s="78" t="s">
        <v>592</v>
      </c>
      <c r="D42" s="79">
        <v>32752.48</v>
      </c>
      <c r="E42" s="79">
        <v>5100</v>
      </c>
      <c r="F42" s="80">
        <v>27652.48</v>
      </c>
      <c r="G42" s="81"/>
    </row>
    <row r="43" spans="1:7" ht="31.2">
      <c r="A43" s="76" t="s">
        <v>560</v>
      </c>
      <c r="B43" s="77" t="s">
        <v>548</v>
      </c>
      <c r="C43" s="78" t="s">
        <v>593</v>
      </c>
      <c r="D43" s="79">
        <v>0</v>
      </c>
      <c r="E43" s="79">
        <v>5100</v>
      </c>
      <c r="F43" s="80">
        <v>0</v>
      </c>
      <c r="G43" s="81"/>
    </row>
    <row r="44" spans="1:7" ht="46.8">
      <c r="A44" s="76" t="s">
        <v>562</v>
      </c>
      <c r="B44" s="77" t="s">
        <v>548</v>
      </c>
      <c r="C44" s="78" t="s">
        <v>594</v>
      </c>
      <c r="D44" s="79">
        <v>0</v>
      </c>
      <c r="E44" s="79">
        <v>5100</v>
      </c>
      <c r="F44" s="80">
        <v>0</v>
      </c>
      <c r="G44" s="81"/>
    </row>
    <row r="45" spans="1:7">
      <c r="A45" s="76" t="s">
        <v>564</v>
      </c>
      <c r="B45" s="77" t="s">
        <v>548</v>
      </c>
      <c r="C45" s="78" t="s">
        <v>595</v>
      </c>
      <c r="D45" s="79">
        <v>0</v>
      </c>
      <c r="E45" s="79">
        <v>5100</v>
      </c>
      <c r="F45" s="80">
        <v>0</v>
      </c>
      <c r="G45" s="81"/>
    </row>
    <row r="46" spans="1:7" ht="31.2">
      <c r="A46" s="76" t="s">
        <v>596</v>
      </c>
      <c r="B46" s="77" t="s">
        <v>548</v>
      </c>
      <c r="C46" s="78" t="s">
        <v>597</v>
      </c>
      <c r="D46" s="79">
        <v>769682.14</v>
      </c>
      <c r="E46" s="79">
        <v>703771.03</v>
      </c>
      <c r="F46" s="80">
        <v>65911.11</v>
      </c>
      <c r="G46" s="81"/>
    </row>
    <row r="47" spans="1:7" ht="78">
      <c r="A47" s="76" t="s">
        <v>550</v>
      </c>
      <c r="B47" s="77" t="s">
        <v>548</v>
      </c>
      <c r="C47" s="78" t="s">
        <v>598</v>
      </c>
      <c r="D47" s="79">
        <v>0</v>
      </c>
      <c r="E47" s="79">
        <v>703771.03</v>
      </c>
      <c r="F47" s="80">
        <v>0</v>
      </c>
      <c r="G47" s="81"/>
    </row>
    <row r="48" spans="1:7" ht="31.2">
      <c r="A48" s="76" t="s">
        <v>552</v>
      </c>
      <c r="B48" s="77" t="s">
        <v>548</v>
      </c>
      <c r="C48" s="78" t="s">
        <v>599</v>
      </c>
      <c r="D48" s="79">
        <v>0</v>
      </c>
      <c r="E48" s="79">
        <v>703771.03</v>
      </c>
      <c r="F48" s="80">
        <v>0</v>
      </c>
      <c r="G48" s="81"/>
    </row>
    <row r="49" spans="1:7" ht="31.2">
      <c r="A49" s="76" t="s">
        <v>554</v>
      </c>
      <c r="B49" s="77" t="s">
        <v>548</v>
      </c>
      <c r="C49" s="78" t="s">
        <v>600</v>
      </c>
      <c r="D49" s="79">
        <v>0</v>
      </c>
      <c r="E49" s="79">
        <v>543964.61</v>
      </c>
      <c r="F49" s="80">
        <v>0</v>
      </c>
      <c r="G49" s="81"/>
    </row>
    <row r="50" spans="1:7" ht="62.4">
      <c r="A50" s="76" t="s">
        <v>558</v>
      </c>
      <c r="B50" s="77" t="s">
        <v>548</v>
      </c>
      <c r="C50" s="78" t="s">
        <v>601</v>
      </c>
      <c r="D50" s="79">
        <v>0</v>
      </c>
      <c r="E50" s="79">
        <v>159806.42000000001</v>
      </c>
      <c r="F50" s="80">
        <v>0</v>
      </c>
      <c r="G50" s="81"/>
    </row>
    <row r="51" spans="1:7" ht="31.2">
      <c r="A51" s="76" t="s">
        <v>602</v>
      </c>
      <c r="B51" s="77" t="s">
        <v>548</v>
      </c>
      <c r="C51" s="78" t="s">
        <v>603</v>
      </c>
      <c r="D51" s="79">
        <v>2079891.11</v>
      </c>
      <c r="E51" s="79">
        <v>0</v>
      </c>
      <c r="F51" s="80">
        <v>2079891.11</v>
      </c>
      <c r="G51" s="81"/>
    </row>
    <row r="52" spans="1:7">
      <c r="A52" s="76" t="s">
        <v>566</v>
      </c>
      <c r="B52" s="77" t="s">
        <v>548</v>
      </c>
      <c r="C52" s="78" t="s">
        <v>605</v>
      </c>
      <c r="D52" s="79">
        <v>745385</v>
      </c>
      <c r="E52" s="79">
        <v>628897</v>
      </c>
      <c r="F52" s="80">
        <v>116488</v>
      </c>
      <c r="G52" s="81"/>
    </row>
    <row r="53" spans="1:7" ht="31.2">
      <c r="A53" s="76" t="s">
        <v>560</v>
      </c>
      <c r="B53" s="77" t="s">
        <v>548</v>
      </c>
      <c r="C53" s="78" t="s">
        <v>606</v>
      </c>
      <c r="D53" s="79">
        <v>0</v>
      </c>
      <c r="E53" s="79">
        <v>628897</v>
      </c>
      <c r="F53" s="80">
        <v>0</v>
      </c>
      <c r="G53" s="81"/>
    </row>
    <row r="54" spans="1:7" ht="46.8">
      <c r="A54" s="76" t="s">
        <v>562</v>
      </c>
      <c r="B54" s="77" t="s">
        <v>548</v>
      </c>
      <c r="C54" s="78" t="s">
        <v>607</v>
      </c>
      <c r="D54" s="79">
        <v>0</v>
      </c>
      <c r="E54" s="79">
        <v>628897</v>
      </c>
      <c r="F54" s="80">
        <v>0</v>
      </c>
      <c r="G54" s="81"/>
    </row>
    <row r="55" spans="1:7">
      <c r="A55" s="76" t="s">
        <v>564</v>
      </c>
      <c r="B55" s="77" t="s">
        <v>548</v>
      </c>
      <c r="C55" s="78" t="s">
        <v>608</v>
      </c>
      <c r="D55" s="79">
        <v>0</v>
      </c>
      <c r="E55" s="79">
        <v>628897</v>
      </c>
      <c r="F55" s="80">
        <v>0</v>
      </c>
      <c r="G55" s="81"/>
    </row>
    <row r="56" spans="1:7" ht="31.2">
      <c r="A56" s="76" t="s">
        <v>609</v>
      </c>
      <c r="B56" s="77" t="s">
        <v>548</v>
      </c>
      <c r="C56" s="78" t="s">
        <v>610</v>
      </c>
      <c r="D56" s="79">
        <v>170000</v>
      </c>
      <c r="E56" s="79">
        <v>167490</v>
      </c>
      <c r="F56" s="80">
        <v>2510</v>
      </c>
      <c r="G56" s="81"/>
    </row>
    <row r="57" spans="1:7" ht="31.2">
      <c r="A57" s="76" t="s">
        <v>560</v>
      </c>
      <c r="B57" s="77" t="s">
        <v>548</v>
      </c>
      <c r="C57" s="78" t="s">
        <v>611</v>
      </c>
      <c r="D57" s="79">
        <v>0</v>
      </c>
      <c r="E57" s="79">
        <v>167490</v>
      </c>
      <c r="F57" s="80">
        <v>0</v>
      </c>
      <c r="G57" s="81"/>
    </row>
    <row r="58" spans="1:7" ht="46.8">
      <c r="A58" s="76" t="s">
        <v>562</v>
      </c>
      <c r="B58" s="77" t="s">
        <v>548</v>
      </c>
      <c r="C58" s="78" t="s">
        <v>612</v>
      </c>
      <c r="D58" s="79">
        <v>0</v>
      </c>
      <c r="E58" s="79">
        <v>167490</v>
      </c>
      <c r="F58" s="80">
        <v>0</v>
      </c>
      <c r="G58" s="81"/>
    </row>
    <row r="59" spans="1:7">
      <c r="A59" s="76" t="s">
        <v>564</v>
      </c>
      <c r="B59" s="77" t="s">
        <v>548</v>
      </c>
      <c r="C59" s="78" t="s">
        <v>613</v>
      </c>
      <c r="D59" s="79">
        <v>0</v>
      </c>
      <c r="E59" s="79">
        <v>167490</v>
      </c>
      <c r="F59" s="80">
        <v>0</v>
      </c>
      <c r="G59" s="81"/>
    </row>
    <row r="60" spans="1:7" ht="46.8">
      <c r="A60" s="76" t="s">
        <v>614</v>
      </c>
      <c r="B60" s="77" t="s">
        <v>548</v>
      </c>
      <c r="C60" s="78" t="s">
        <v>615</v>
      </c>
      <c r="D60" s="79">
        <v>20085666.850000001</v>
      </c>
      <c r="E60" s="79">
        <v>19431974.879999999</v>
      </c>
      <c r="F60" s="80">
        <v>653691.97</v>
      </c>
      <c r="G60" s="81"/>
    </row>
    <row r="61" spans="1:7" ht="78">
      <c r="A61" s="76" t="s">
        <v>550</v>
      </c>
      <c r="B61" s="77" t="s">
        <v>548</v>
      </c>
      <c r="C61" s="78" t="s">
        <v>616</v>
      </c>
      <c r="D61" s="79">
        <v>0</v>
      </c>
      <c r="E61" s="79">
        <v>9763033.2200000007</v>
      </c>
      <c r="F61" s="80">
        <v>0</v>
      </c>
      <c r="G61" s="81"/>
    </row>
    <row r="62" spans="1:7" ht="31.2">
      <c r="A62" s="76" t="s">
        <v>617</v>
      </c>
      <c r="B62" s="77" t="s">
        <v>548</v>
      </c>
      <c r="C62" s="78" t="s">
        <v>618</v>
      </c>
      <c r="D62" s="79">
        <v>0</v>
      </c>
      <c r="E62" s="79">
        <v>9763033.2200000007</v>
      </c>
      <c r="F62" s="80">
        <v>0</v>
      </c>
      <c r="G62" s="81"/>
    </row>
    <row r="63" spans="1:7">
      <c r="A63" s="76" t="s">
        <v>619</v>
      </c>
      <c r="B63" s="77" t="s">
        <v>548</v>
      </c>
      <c r="C63" s="78" t="s">
        <v>620</v>
      </c>
      <c r="D63" s="79">
        <v>0</v>
      </c>
      <c r="E63" s="79">
        <v>7511367.3200000003</v>
      </c>
      <c r="F63" s="80">
        <v>0</v>
      </c>
      <c r="G63" s="81"/>
    </row>
    <row r="64" spans="1:7" ht="31.2">
      <c r="A64" s="76" t="s">
        <v>621</v>
      </c>
      <c r="B64" s="77" t="s">
        <v>548</v>
      </c>
      <c r="C64" s="78" t="s">
        <v>622</v>
      </c>
      <c r="D64" s="79">
        <v>0</v>
      </c>
      <c r="E64" s="79">
        <v>13760</v>
      </c>
      <c r="F64" s="80">
        <v>0</v>
      </c>
      <c r="G64" s="81"/>
    </row>
    <row r="65" spans="1:7" ht="62.4">
      <c r="A65" s="76" t="s">
        <v>623</v>
      </c>
      <c r="B65" s="77" t="s">
        <v>548</v>
      </c>
      <c r="C65" s="78" t="s">
        <v>624</v>
      </c>
      <c r="D65" s="79">
        <v>0</v>
      </c>
      <c r="E65" s="79">
        <v>2237905.9</v>
      </c>
      <c r="F65" s="80">
        <v>0</v>
      </c>
      <c r="G65" s="81"/>
    </row>
    <row r="66" spans="1:7" ht="31.2">
      <c r="A66" s="76" t="s">
        <v>560</v>
      </c>
      <c r="B66" s="77" t="s">
        <v>548</v>
      </c>
      <c r="C66" s="78" t="s">
        <v>625</v>
      </c>
      <c r="D66" s="79">
        <v>0</v>
      </c>
      <c r="E66" s="79">
        <v>8912074.9000000004</v>
      </c>
      <c r="F66" s="80">
        <v>0</v>
      </c>
      <c r="G66" s="81"/>
    </row>
    <row r="67" spans="1:7" ht="46.8">
      <c r="A67" s="76" t="s">
        <v>562</v>
      </c>
      <c r="B67" s="77" t="s">
        <v>548</v>
      </c>
      <c r="C67" s="78" t="s">
        <v>626</v>
      </c>
      <c r="D67" s="79">
        <v>0</v>
      </c>
      <c r="E67" s="79">
        <v>8912074.9000000004</v>
      </c>
      <c r="F67" s="80">
        <v>0</v>
      </c>
      <c r="G67" s="81"/>
    </row>
    <row r="68" spans="1:7">
      <c r="A68" s="76" t="s">
        <v>564</v>
      </c>
      <c r="B68" s="77" t="s">
        <v>548</v>
      </c>
      <c r="C68" s="78" t="s">
        <v>627</v>
      </c>
      <c r="D68" s="79">
        <v>0</v>
      </c>
      <c r="E68" s="79">
        <v>5452924.1200000001</v>
      </c>
      <c r="F68" s="80">
        <v>0</v>
      </c>
      <c r="G68" s="81"/>
    </row>
    <row r="69" spans="1:7">
      <c r="A69" s="76" t="s">
        <v>628</v>
      </c>
      <c r="B69" s="77" t="s">
        <v>548</v>
      </c>
      <c r="C69" s="78" t="s">
        <v>629</v>
      </c>
      <c r="D69" s="79">
        <v>0</v>
      </c>
      <c r="E69" s="79">
        <v>3459150.78</v>
      </c>
      <c r="F69" s="80">
        <v>0</v>
      </c>
      <c r="G69" s="81"/>
    </row>
    <row r="70" spans="1:7">
      <c r="A70" s="76" t="s">
        <v>604</v>
      </c>
      <c r="B70" s="77" t="s">
        <v>548</v>
      </c>
      <c r="C70" s="78" t="s">
        <v>630</v>
      </c>
      <c r="D70" s="79">
        <v>0</v>
      </c>
      <c r="E70" s="79">
        <v>756866.76</v>
      </c>
      <c r="F70" s="80">
        <v>0</v>
      </c>
      <c r="G70" s="81"/>
    </row>
    <row r="71" spans="1:7">
      <c r="A71" s="76" t="s">
        <v>631</v>
      </c>
      <c r="B71" s="77" t="s">
        <v>548</v>
      </c>
      <c r="C71" s="78" t="s">
        <v>632</v>
      </c>
      <c r="D71" s="79">
        <v>0</v>
      </c>
      <c r="E71" s="79">
        <v>756866.76</v>
      </c>
      <c r="F71" s="80">
        <v>0</v>
      </c>
      <c r="G71" s="81"/>
    </row>
    <row r="72" spans="1:7" ht="31.2">
      <c r="A72" s="76" t="s">
        <v>633</v>
      </c>
      <c r="B72" s="77" t="s">
        <v>548</v>
      </c>
      <c r="C72" s="78" t="s">
        <v>634</v>
      </c>
      <c r="D72" s="79">
        <v>0</v>
      </c>
      <c r="E72" s="79">
        <v>582270</v>
      </c>
      <c r="F72" s="80">
        <v>0</v>
      </c>
      <c r="G72" s="81"/>
    </row>
    <row r="73" spans="1:7">
      <c r="A73" s="76" t="s">
        <v>635</v>
      </c>
      <c r="B73" s="77" t="s">
        <v>548</v>
      </c>
      <c r="C73" s="78" t="s">
        <v>636</v>
      </c>
      <c r="D73" s="79">
        <v>0</v>
      </c>
      <c r="E73" s="79">
        <v>15000</v>
      </c>
      <c r="F73" s="80">
        <v>0</v>
      </c>
      <c r="G73" s="81"/>
    </row>
    <row r="74" spans="1:7">
      <c r="A74" s="76" t="s">
        <v>637</v>
      </c>
      <c r="B74" s="77" t="s">
        <v>548</v>
      </c>
      <c r="C74" s="78" t="s">
        <v>638</v>
      </c>
      <c r="D74" s="79">
        <v>0</v>
      </c>
      <c r="E74" s="79">
        <v>159596.76</v>
      </c>
      <c r="F74" s="80">
        <v>0</v>
      </c>
      <c r="G74" s="81"/>
    </row>
    <row r="75" spans="1:7" ht="31.2">
      <c r="A75" s="76" t="s">
        <v>639</v>
      </c>
      <c r="B75" s="77" t="s">
        <v>548</v>
      </c>
      <c r="C75" s="78" t="s">
        <v>640</v>
      </c>
      <c r="D75" s="79">
        <v>1601460</v>
      </c>
      <c r="E75" s="79">
        <v>1601460</v>
      </c>
      <c r="F75" s="80">
        <v>0</v>
      </c>
      <c r="G75" s="81"/>
    </row>
    <row r="76" spans="1:7" ht="31.2">
      <c r="A76" s="76" t="s">
        <v>560</v>
      </c>
      <c r="B76" s="77" t="s">
        <v>548</v>
      </c>
      <c r="C76" s="78" t="s">
        <v>641</v>
      </c>
      <c r="D76" s="79">
        <v>0</v>
      </c>
      <c r="E76" s="79">
        <v>1601460</v>
      </c>
      <c r="F76" s="80">
        <v>0</v>
      </c>
      <c r="G76" s="81"/>
    </row>
    <row r="77" spans="1:7" ht="46.8">
      <c r="A77" s="76" t="s">
        <v>562</v>
      </c>
      <c r="B77" s="77" t="s">
        <v>548</v>
      </c>
      <c r="C77" s="78" t="s">
        <v>642</v>
      </c>
      <c r="D77" s="79">
        <v>0</v>
      </c>
      <c r="E77" s="79">
        <v>1601460</v>
      </c>
      <c r="F77" s="80">
        <v>0</v>
      </c>
      <c r="G77" s="81"/>
    </row>
    <row r="78" spans="1:7">
      <c r="A78" s="76" t="s">
        <v>564</v>
      </c>
      <c r="B78" s="77" t="s">
        <v>548</v>
      </c>
      <c r="C78" s="78" t="s">
        <v>643</v>
      </c>
      <c r="D78" s="79">
        <v>0</v>
      </c>
      <c r="E78" s="79">
        <v>1601460</v>
      </c>
      <c r="F78" s="80">
        <v>0</v>
      </c>
      <c r="G78" s="81"/>
    </row>
    <row r="79" spans="1:7" ht="31.2">
      <c r="A79" s="76" t="s">
        <v>644</v>
      </c>
      <c r="B79" s="77" t="s">
        <v>548</v>
      </c>
      <c r="C79" s="78" t="s">
        <v>645</v>
      </c>
      <c r="D79" s="79">
        <v>1091100</v>
      </c>
      <c r="E79" s="79">
        <v>1057032.43</v>
      </c>
      <c r="F79" s="80">
        <v>34067.57</v>
      </c>
      <c r="G79" s="81"/>
    </row>
    <row r="80" spans="1:7" ht="78">
      <c r="A80" s="76" t="s">
        <v>550</v>
      </c>
      <c r="B80" s="77" t="s">
        <v>548</v>
      </c>
      <c r="C80" s="78" t="s">
        <v>646</v>
      </c>
      <c r="D80" s="79">
        <v>0</v>
      </c>
      <c r="E80" s="79">
        <v>29000</v>
      </c>
      <c r="F80" s="80">
        <v>0</v>
      </c>
      <c r="G80" s="81"/>
    </row>
    <row r="81" spans="1:7" ht="31.2">
      <c r="A81" s="76" t="s">
        <v>552</v>
      </c>
      <c r="B81" s="77" t="s">
        <v>548</v>
      </c>
      <c r="C81" s="78" t="s">
        <v>647</v>
      </c>
      <c r="D81" s="79">
        <v>0</v>
      </c>
      <c r="E81" s="79">
        <v>29000</v>
      </c>
      <c r="F81" s="80">
        <v>0</v>
      </c>
      <c r="G81" s="81"/>
    </row>
    <row r="82" spans="1:7" ht="62.4">
      <c r="A82" s="76" t="s">
        <v>648</v>
      </c>
      <c r="B82" s="77" t="s">
        <v>548</v>
      </c>
      <c r="C82" s="78" t="s">
        <v>649</v>
      </c>
      <c r="D82" s="79">
        <v>0</v>
      </c>
      <c r="E82" s="79">
        <v>29000</v>
      </c>
      <c r="F82" s="80">
        <v>0</v>
      </c>
      <c r="G82" s="81"/>
    </row>
    <row r="83" spans="1:7" ht="31.2">
      <c r="A83" s="76" t="s">
        <v>560</v>
      </c>
      <c r="B83" s="77" t="s">
        <v>548</v>
      </c>
      <c r="C83" s="78" t="s">
        <v>650</v>
      </c>
      <c r="D83" s="79">
        <v>0</v>
      </c>
      <c r="E83" s="79">
        <v>1028032.43</v>
      </c>
      <c r="F83" s="80">
        <v>0</v>
      </c>
      <c r="G83" s="81"/>
    </row>
    <row r="84" spans="1:7" ht="46.8">
      <c r="A84" s="76" t="s">
        <v>562</v>
      </c>
      <c r="B84" s="77" t="s">
        <v>548</v>
      </c>
      <c r="C84" s="78" t="s">
        <v>651</v>
      </c>
      <c r="D84" s="79">
        <v>0</v>
      </c>
      <c r="E84" s="79">
        <v>1028032.43</v>
      </c>
      <c r="F84" s="80">
        <v>0</v>
      </c>
      <c r="G84" s="81"/>
    </row>
    <row r="85" spans="1:7">
      <c r="A85" s="76" t="s">
        <v>564</v>
      </c>
      <c r="B85" s="77" t="s">
        <v>548</v>
      </c>
      <c r="C85" s="78" t="s">
        <v>652</v>
      </c>
      <c r="D85" s="79">
        <v>0</v>
      </c>
      <c r="E85" s="79">
        <v>1028032.43</v>
      </c>
      <c r="F85" s="80">
        <v>0</v>
      </c>
      <c r="G85" s="81"/>
    </row>
    <row r="86" spans="1:7" ht="31.2">
      <c r="A86" s="76" t="s">
        <v>653</v>
      </c>
      <c r="B86" s="77" t="s">
        <v>548</v>
      </c>
      <c r="C86" s="78" t="s">
        <v>654</v>
      </c>
      <c r="D86" s="79">
        <v>64753.57</v>
      </c>
      <c r="E86" s="79">
        <v>64753.57</v>
      </c>
      <c r="F86" s="80">
        <v>0</v>
      </c>
      <c r="G86" s="81"/>
    </row>
    <row r="87" spans="1:7" ht="31.2">
      <c r="A87" s="76" t="s">
        <v>560</v>
      </c>
      <c r="B87" s="77" t="s">
        <v>548</v>
      </c>
      <c r="C87" s="78" t="s">
        <v>655</v>
      </c>
      <c r="D87" s="79">
        <v>0</v>
      </c>
      <c r="E87" s="79">
        <v>64753.57</v>
      </c>
      <c r="F87" s="80">
        <v>0</v>
      </c>
      <c r="G87" s="81"/>
    </row>
    <row r="88" spans="1:7" ht="46.8">
      <c r="A88" s="76" t="s">
        <v>562</v>
      </c>
      <c r="B88" s="77" t="s">
        <v>548</v>
      </c>
      <c r="C88" s="78" t="s">
        <v>656</v>
      </c>
      <c r="D88" s="79">
        <v>0</v>
      </c>
      <c r="E88" s="79">
        <v>64753.57</v>
      </c>
      <c r="F88" s="80">
        <v>0</v>
      </c>
      <c r="G88" s="81"/>
    </row>
    <row r="89" spans="1:7">
      <c r="A89" s="76" t="s">
        <v>564</v>
      </c>
      <c r="B89" s="77" t="s">
        <v>548</v>
      </c>
      <c r="C89" s="78" t="s">
        <v>657</v>
      </c>
      <c r="D89" s="79">
        <v>0</v>
      </c>
      <c r="E89" s="79">
        <v>64753.57</v>
      </c>
      <c r="F89" s="80">
        <v>0</v>
      </c>
      <c r="G89" s="81"/>
    </row>
    <row r="90" spans="1:7" ht="46.8">
      <c r="A90" s="76" t="s">
        <v>571</v>
      </c>
      <c r="B90" s="77" t="s">
        <v>548</v>
      </c>
      <c r="C90" s="78" t="s">
        <v>658</v>
      </c>
      <c r="D90" s="79">
        <v>1700874.5</v>
      </c>
      <c r="E90" s="79">
        <v>1700874.5</v>
      </c>
      <c r="F90" s="80">
        <v>0</v>
      </c>
      <c r="G90" s="81"/>
    </row>
    <row r="91" spans="1:7" ht="31.2">
      <c r="A91" s="76" t="s">
        <v>560</v>
      </c>
      <c r="B91" s="77" t="s">
        <v>548</v>
      </c>
      <c r="C91" s="78" t="s">
        <v>659</v>
      </c>
      <c r="D91" s="79">
        <v>0</v>
      </c>
      <c r="E91" s="79">
        <v>1700874.5</v>
      </c>
      <c r="F91" s="80">
        <v>0</v>
      </c>
      <c r="G91" s="81"/>
    </row>
    <row r="92" spans="1:7" ht="46.8">
      <c r="A92" s="76" t="s">
        <v>562</v>
      </c>
      <c r="B92" s="77" t="s">
        <v>548</v>
      </c>
      <c r="C92" s="78" t="s">
        <v>660</v>
      </c>
      <c r="D92" s="79">
        <v>0</v>
      </c>
      <c r="E92" s="79">
        <v>1700874.5</v>
      </c>
      <c r="F92" s="80">
        <v>0</v>
      </c>
      <c r="G92" s="81"/>
    </row>
    <row r="93" spans="1:7">
      <c r="A93" s="76" t="s">
        <v>564</v>
      </c>
      <c r="B93" s="77" t="s">
        <v>548</v>
      </c>
      <c r="C93" s="78" t="s">
        <v>661</v>
      </c>
      <c r="D93" s="79">
        <v>0</v>
      </c>
      <c r="E93" s="79">
        <v>1700874.5</v>
      </c>
      <c r="F93" s="80">
        <v>0</v>
      </c>
      <c r="G93" s="81"/>
    </row>
    <row r="94" spans="1:7" ht="31.2">
      <c r="A94" s="76" t="s">
        <v>662</v>
      </c>
      <c r="B94" s="77" t="s">
        <v>548</v>
      </c>
      <c r="C94" s="78" t="s">
        <v>663</v>
      </c>
      <c r="D94" s="79">
        <v>40570</v>
      </c>
      <c r="E94" s="79">
        <v>40570</v>
      </c>
      <c r="F94" s="80">
        <v>0</v>
      </c>
      <c r="G94" s="81"/>
    </row>
    <row r="95" spans="1:7" ht="31.2">
      <c r="A95" s="76" t="s">
        <v>560</v>
      </c>
      <c r="B95" s="77" t="s">
        <v>548</v>
      </c>
      <c r="C95" s="78" t="s">
        <v>664</v>
      </c>
      <c r="D95" s="79">
        <v>0</v>
      </c>
      <c r="E95" s="79">
        <v>40570</v>
      </c>
      <c r="F95" s="80">
        <v>0</v>
      </c>
      <c r="G95" s="81"/>
    </row>
    <row r="96" spans="1:7" ht="46.8">
      <c r="A96" s="76" t="s">
        <v>562</v>
      </c>
      <c r="B96" s="77" t="s">
        <v>548</v>
      </c>
      <c r="C96" s="78" t="s">
        <v>665</v>
      </c>
      <c r="D96" s="79">
        <v>0</v>
      </c>
      <c r="E96" s="79">
        <v>40570</v>
      </c>
      <c r="F96" s="80">
        <v>0</v>
      </c>
      <c r="G96" s="81"/>
    </row>
    <row r="97" spans="1:7">
      <c r="A97" s="76" t="s">
        <v>564</v>
      </c>
      <c r="B97" s="77" t="s">
        <v>548</v>
      </c>
      <c r="C97" s="78" t="s">
        <v>666</v>
      </c>
      <c r="D97" s="79">
        <v>0</v>
      </c>
      <c r="E97" s="79">
        <v>40570</v>
      </c>
      <c r="F97" s="80">
        <v>0</v>
      </c>
      <c r="G97" s="81"/>
    </row>
    <row r="98" spans="1:7" ht="62.4">
      <c r="A98" s="76" t="s">
        <v>667</v>
      </c>
      <c r="B98" s="77" t="s">
        <v>548</v>
      </c>
      <c r="C98" s="78" t="s">
        <v>668</v>
      </c>
      <c r="D98" s="79">
        <v>4373142.16</v>
      </c>
      <c r="E98" s="79">
        <v>4246490.3</v>
      </c>
      <c r="F98" s="80">
        <v>126651.86</v>
      </c>
      <c r="G98" s="81"/>
    </row>
    <row r="99" spans="1:7" ht="31.2">
      <c r="A99" s="76" t="s">
        <v>560</v>
      </c>
      <c r="B99" s="77" t="s">
        <v>548</v>
      </c>
      <c r="C99" s="78" t="s">
        <v>669</v>
      </c>
      <c r="D99" s="79">
        <v>0</v>
      </c>
      <c r="E99" s="79">
        <v>4146490.3</v>
      </c>
      <c r="F99" s="80">
        <v>0</v>
      </c>
      <c r="G99" s="81"/>
    </row>
    <row r="100" spans="1:7" ht="46.8">
      <c r="A100" s="76" t="s">
        <v>562</v>
      </c>
      <c r="B100" s="77" t="s">
        <v>548</v>
      </c>
      <c r="C100" s="78" t="s">
        <v>670</v>
      </c>
      <c r="D100" s="79">
        <v>0</v>
      </c>
      <c r="E100" s="79">
        <v>4146490.3</v>
      </c>
      <c r="F100" s="80">
        <v>0</v>
      </c>
      <c r="G100" s="81"/>
    </row>
    <row r="101" spans="1:7">
      <c r="A101" s="76" t="s">
        <v>564</v>
      </c>
      <c r="B101" s="77" t="s">
        <v>548</v>
      </c>
      <c r="C101" s="78" t="s">
        <v>671</v>
      </c>
      <c r="D101" s="79">
        <v>0</v>
      </c>
      <c r="E101" s="79">
        <v>2820955.44</v>
      </c>
      <c r="F101" s="80">
        <v>0</v>
      </c>
      <c r="G101" s="81"/>
    </row>
    <row r="102" spans="1:7">
      <c r="A102" s="76" t="s">
        <v>628</v>
      </c>
      <c r="B102" s="77" t="s">
        <v>548</v>
      </c>
      <c r="C102" s="78" t="s">
        <v>672</v>
      </c>
      <c r="D102" s="79">
        <v>0</v>
      </c>
      <c r="E102" s="79">
        <v>1325534.8600000001</v>
      </c>
      <c r="F102" s="80">
        <v>0</v>
      </c>
      <c r="G102" s="81"/>
    </row>
    <row r="103" spans="1:7">
      <c r="A103" s="76" t="s">
        <v>604</v>
      </c>
      <c r="B103" s="77" t="s">
        <v>548</v>
      </c>
      <c r="C103" s="78" t="s">
        <v>673</v>
      </c>
      <c r="D103" s="79">
        <v>0</v>
      </c>
      <c r="E103" s="79">
        <v>100000</v>
      </c>
      <c r="F103" s="80">
        <v>0</v>
      </c>
      <c r="G103" s="81"/>
    </row>
    <row r="104" spans="1:7">
      <c r="A104" s="76" t="s">
        <v>631</v>
      </c>
      <c r="B104" s="77" t="s">
        <v>548</v>
      </c>
      <c r="C104" s="78" t="s">
        <v>674</v>
      </c>
      <c r="D104" s="79">
        <v>0</v>
      </c>
      <c r="E104" s="79">
        <v>100000</v>
      </c>
      <c r="F104" s="80">
        <v>0</v>
      </c>
      <c r="G104" s="81"/>
    </row>
    <row r="105" spans="1:7">
      <c r="A105" s="76" t="s">
        <v>635</v>
      </c>
      <c r="B105" s="77" t="s">
        <v>548</v>
      </c>
      <c r="C105" s="78" t="s">
        <v>675</v>
      </c>
      <c r="D105" s="79">
        <v>0</v>
      </c>
      <c r="E105" s="79">
        <v>100000</v>
      </c>
      <c r="F105" s="80">
        <v>0</v>
      </c>
      <c r="G105" s="81"/>
    </row>
    <row r="106" spans="1:7" ht="62.4">
      <c r="A106" s="76" t="s">
        <v>547</v>
      </c>
      <c r="B106" s="77" t="s">
        <v>548</v>
      </c>
      <c r="C106" s="78" t="s">
        <v>676</v>
      </c>
      <c r="D106" s="79">
        <v>34085706.369999997</v>
      </c>
      <c r="E106" s="79">
        <v>33020267.399999999</v>
      </c>
      <c r="F106" s="80">
        <v>1065438.97</v>
      </c>
      <c r="G106" s="81"/>
    </row>
    <row r="107" spans="1:7" ht="78">
      <c r="A107" s="76" t="s">
        <v>550</v>
      </c>
      <c r="B107" s="77" t="s">
        <v>548</v>
      </c>
      <c r="C107" s="78" t="s">
        <v>677</v>
      </c>
      <c r="D107" s="79">
        <v>0</v>
      </c>
      <c r="E107" s="79">
        <v>33020267.399999999</v>
      </c>
      <c r="F107" s="80">
        <v>0</v>
      </c>
      <c r="G107" s="81"/>
    </row>
    <row r="108" spans="1:7" ht="31.2">
      <c r="A108" s="76" t="s">
        <v>552</v>
      </c>
      <c r="B108" s="77" t="s">
        <v>548</v>
      </c>
      <c r="C108" s="78" t="s">
        <v>678</v>
      </c>
      <c r="D108" s="79">
        <v>0</v>
      </c>
      <c r="E108" s="79">
        <v>33020267.399999999</v>
      </c>
      <c r="F108" s="80">
        <v>0</v>
      </c>
      <c r="G108" s="81"/>
    </row>
    <row r="109" spans="1:7" ht="31.2">
      <c r="A109" s="76" t="s">
        <v>554</v>
      </c>
      <c r="B109" s="77" t="s">
        <v>548</v>
      </c>
      <c r="C109" s="78" t="s">
        <v>679</v>
      </c>
      <c r="D109" s="79">
        <v>0</v>
      </c>
      <c r="E109" s="79">
        <v>25423939.809999999</v>
      </c>
      <c r="F109" s="80">
        <v>0</v>
      </c>
      <c r="G109" s="81"/>
    </row>
    <row r="110" spans="1:7" ht="46.8">
      <c r="A110" s="76" t="s">
        <v>556</v>
      </c>
      <c r="B110" s="77" t="s">
        <v>548</v>
      </c>
      <c r="C110" s="78" t="s">
        <v>680</v>
      </c>
      <c r="D110" s="79">
        <v>0</v>
      </c>
      <c r="E110" s="79">
        <v>850</v>
      </c>
      <c r="F110" s="80">
        <v>0</v>
      </c>
      <c r="G110" s="81"/>
    </row>
    <row r="111" spans="1:7" ht="62.4">
      <c r="A111" s="76" t="s">
        <v>558</v>
      </c>
      <c r="B111" s="77" t="s">
        <v>548</v>
      </c>
      <c r="C111" s="78" t="s">
        <v>681</v>
      </c>
      <c r="D111" s="79">
        <v>0</v>
      </c>
      <c r="E111" s="79">
        <v>7595477.5899999999</v>
      </c>
      <c r="F111" s="80">
        <v>0</v>
      </c>
      <c r="G111" s="81"/>
    </row>
    <row r="112" spans="1:7" ht="31.2">
      <c r="A112" s="76" t="s">
        <v>682</v>
      </c>
      <c r="B112" s="77" t="s">
        <v>548</v>
      </c>
      <c r="C112" s="78" t="s">
        <v>683</v>
      </c>
      <c r="D112" s="79">
        <v>454002.59</v>
      </c>
      <c r="E112" s="79">
        <v>454002.59</v>
      </c>
      <c r="F112" s="80">
        <v>0</v>
      </c>
      <c r="G112" s="81"/>
    </row>
    <row r="113" spans="1:7">
      <c r="A113" s="76" t="s">
        <v>604</v>
      </c>
      <c r="B113" s="77" t="s">
        <v>548</v>
      </c>
      <c r="C113" s="78" t="s">
        <v>684</v>
      </c>
      <c r="D113" s="79">
        <v>0</v>
      </c>
      <c r="E113" s="79">
        <v>454002.59</v>
      </c>
      <c r="F113" s="80">
        <v>0</v>
      </c>
      <c r="G113" s="81"/>
    </row>
    <row r="114" spans="1:7">
      <c r="A114" s="76" t="s">
        <v>685</v>
      </c>
      <c r="B114" s="77" t="s">
        <v>548</v>
      </c>
      <c r="C114" s="78" t="s">
        <v>686</v>
      </c>
      <c r="D114" s="79">
        <v>0</v>
      </c>
      <c r="E114" s="79">
        <v>61000</v>
      </c>
      <c r="F114" s="80">
        <v>0</v>
      </c>
      <c r="G114" s="81"/>
    </row>
    <row r="115" spans="1:7" ht="46.8">
      <c r="A115" s="76" t="s">
        <v>687</v>
      </c>
      <c r="B115" s="77" t="s">
        <v>548</v>
      </c>
      <c r="C115" s="78" t="s">
        <v>688</v>
      </c>
      <c r="D115" s="79">
        <v>0</v>
      </c>
      <c r="E115" s="79">
        <v>61000</v>
      </c>
      <c r="F115" s="80">
        <v>0</v>
      </c>
      <c r="G115" s="81"/>
    </row>
    <row r="116" spans="1:7">
      <c r="A116" s="76" t="s">
        <v>631</v>
      </c>
      <c r="B116" s="77" t="s">
        <v>548</v>
      </c>
      <c r="C116" s="78" t="s">
        <v>689</v>
      </c>
      <c r="D116" s="79">
        <v>0</v>
      </c>
      <c r="E116" s="79">
        <v>393002.59</v>
      </c>
      <c r="F116" s="80">
        <v>0</v>
      </c>
      <c r="G116" s="81"/>
    </row>
    <row r="117" spans="1:7">
      <c r="A117" s="76" t="s">
        <v>637</v>
      </c>
      <c r="B117" s="77" t="s">
        <v>548</v>
      </c>
      <c r="C117" s="78" t="s">
        <v>690</v>
      </c>
      <c r="D117" s="79">
        <v>0</v>
      </c>
      <c r="E117" s="79">
        <v>393002.59</v>
      </c>
      <c r="F117" s="80">
        <v>0</v>
      </c>
      <c r="G117" s="81"/>
    </row>
    <row r="118" spans="1:7" ht="31.2">
      <c r="A118" s="76" t="s">
        <v>691</v>
      </c>
      <c r="B118" s="77" t="s">
        <v>548</v>
      </c>
      <c r="C118" s="78" t="s">
        <v>692</v>
      </c>
      <c r="D118" s="79">
        <v>1317671.32</v>
      </c>
      <c r="E118" s="79">
        <v>1317671.32</v>
      </c>
      <c r="F118" s="80">
        <v>0</v>
      </c>
      <c r="G118" s="81"/>
    </row>
    <row r="119" spans="1:7" ht="31.2">
      <c r="A119" s="76" t="s">
        <v>560</v>
      </c>
      <c r="B119" s="77" t="s">
        <v>548</v>
      </c>
      <c r="C119" s="78" t="s">
        <v>693</v>
      </c>
      <c r="D119" s="79">
        <v>0</v>
      </c>
      <c r="E119" s="79">
        <v>134942.99</v>
      </c>
      <c r="F119" s="80">
        <v>0</v>
      </c>
      <c r="G119" s="81"/>
    </row>
    <row r="120" spans="1:7" ht="46.8">
      <c r="A120" s="76" t="s">
        <v>562</v>
      </c>
      <c r="B120" s="77" t="s">
        <v>548</v>
      </c>
      <c r="C120" s="78" t="s">
        <v>694</v>
      </c>
      <c r="D120" s="79">
        <v>0</v>
      </c>
      <c r="E120" s="79">
        <v>134942.99</v>
      </c>
      <c r="F120" s="80">
        <v>0</v>
      </c>
      <c r="G120" s="81"/>
    </row>
    <row r="121" spans="1:7">
      <c r="A121" s="76" t="s">
        <v>564</v>
      </c>
      <c r="B121" s="77" t="s">
        <v>548</v>
      </c>
      <c r="C121" s="78" t="s">
        <v>695</v>
      </c>
      <c r="D121" s="79">
        <v>0</v>
      </c>
      <c r="E121" s="79">
        <v>134942.99</v>
      </c>
      <c r="F121" s="80">
        <v>0</v>
      </c>
      <c r="G121" s="81"/>
    </row>
    <row r="122" spans="1:7" ht="31.2">
      <c r="A122" s="76" t="s">
        <v>696</v>
      </c>
      <c r="B122" s="77" t="s">
        <v>548</v>
      </c>
      <c r="C122" s="78" t="s">
        <v>697</v>
      </c>
      <c r="D122" s="79">
        <v>0</v>
      </c>
      <c r="E122" s="79">
        <v>1182728.33</v>
      </c>
      <c r="F122" s="80">
        <v>0</v>
      </c>
      <c r="G122" s="81"/>
    </row>
    <row r="123" spans="1:7" ht="31.2">
      <c r="A123" s="76" t="s">
        <v>698</v>
      </c>
      <c r="B123" s="77" t="s">
        <v>548</v>
      </c>
      <c r="C123" s="78" t="s">
        <v>699</v>
      </c>
      <c r="D123" s="79">
        <v>0</v>
      </c>
      <c r="E123" s="79">
        <v>1182728.33</v>
      </c>
      <c r="F123" s="80">
        <v>0</v>
      </c>
      <c r="G123" s="81"/>
    </row>
    <row r="124" spans="1:7" ht="46.8">
      <c r="A124" s="76" t="s">
        <v>700</v>
      </c>
      <c r="B124" s="77" t="s">
        <v>548</v>
      </c>
      <c r="C124" s="78" t="s">
        <v>701</v>
      </c>
      <c r="D124" s="79">
        <v>0</v>
      </c>
      <c r="E124" s="79">
        <v>1182728.33</v>
      </c>
      <c r="F124" s="80">
        <v>0</v>
      </c>
      <c r="G124" s="81"/>
    </row>
    <row r="125" spans="1:7" ht="31.2">
      <c r="A125" s="76" t="s">
        <v>702</v>
      </c>
      <c r="B125" s="77" t="s">
        <v>548</v>
      </c>
      <c r="C125" s="78" t="s">
        <v>703</v>
      </c>
      <c r="D125" s="79">
        <v>86999</v>
      </c>
      <c r="E125" s="79">
        <v>86999</v>
      </c>
      <c r="F125" s="80">
        <v>0</v>
      </c>
      <c r="G125" s="81"/>
    </row>
    <row r="126" spans="1:7" ht="31.2">
      <c r="A126" s="76" t="s">
        <v>560</v>
      </c>
      <c r="B126" s="77" t="s">
        <v>548</v>
      </c>
      <c r="C126" s="78" t="s">
        <v>704</v>
      </c>
      <c r="D126" s="79">
        <v>0</v>
      </c>
      <c r="E126" s="79">
        <v>86999</v>
      </c>
      <c r="F126" s="80">
        <v>0</v>
      </c>
      <c r="G126" s="81"/>
    </row>
    <row r="127" spans="1:7" ht="46.8">
      <c r="A127" s="76" t="s">
        <v>562</v>
      </c>
      <c r="B127" s="77" t="s">
        <v>548</v>
      </c>
      <c r="C127" s="78" t="s">
        <v>705</v>
      </c>
      <c r="D127" s="79">
        <v>0</v>
      </c>
      <c r="E127" s="79">
        <v>86999</v>
      </c>
      <c r="F127" s="80">
        <v>0</v>
      </c>
      <c r="G127" s="81"/>
    </row>
    <row r="128" spans="1:7">
      <c r="A128" s="76" t="s">
        <v>564</v>
      </c>
      <c r="B128" s="77" t="s">
        <v>548</v>
      </c>
      <c r="C128" s="78" t="s">
        <v>706</v>
      </c>
      <c r="D128" s="79">
        <v>0</v>
      </c>
      <c r="E128" s="79">
        <v>86999</v>
      </c>
      <c r="F128" s="80">
        <v>0</v>
      </c>
      <c r="G128" s="81"/>
    </row>
    <row r="129" spans="1:7" ht="31.2">
      <c r="A129" s="76" t="s">
        <v>707</v>
      </c>
      <c r="B129" s="77" t="s">
        <v>548</v>
      </c>
      <c r="C129" s="78" t="s">
        <v>708</v>
      </c>
      <c r="D129" s="79">
        <v>307152</v>
      </c>
      <c r="E129" s="79">
        <v>155125.79999999999</v>
      </c>
      <c r="F129" s="80">
        <v>152026.20000000001</v>
      </c>
      <c r="G129" s="81"/>
    </row>
    <row r="130" spans="1:7" ht="31.2">
      <c r="A130" s="76" t="s">
        <v>560</v>
      </c>
      <c r="B130" s="77" t="s">
        <v>548</v>
      </c>
      <c r="C130" s="78" t="s">
        <v>709</v>
      </c>
      <c r="D130" s="79">
        <v>0</v>
      </c>
      <c r="E130" s="79">
        <v>155125.79999999999</v>
      </c>
      <c r="F130" s="80">
        <v>0</v>
      </c>
      <c r="G130" s="81"/>
    </row>
    <row r="131" spans="1:7" ht="46.8">
      <c r="A131" s="76" t="s">
        <v>562</v>
      </c>
      <c r="B131" s="77" t="s">
        <v>548</v>
      </c>
      <c r="C131" s="78" t="s">
        <v>710</v>
      </c>
      <c r="D131" s="79">
        <v>0</v>
      </c>
      <c r="E131" s="79">
        <v>155125.79999999999</v>
      </c>
      <c r="F131" s="80">
        <v>0</v>
      </c>
      <c r="G131" s="81"/>
    </row>
    <row r="132" spans="1:7">
      <c r="A132" s="76" t="s">
        <v>564</v>
      </c>
      <c r="B132" s="77" t="s">
        <v>548</v>
      </c>
      <c r="C132" s="78" t="s">
        <v>711</v>
      </c>
      <c r="D132" s="79">
        <v>0</v>
      </c>
      <c r="E132" s="79">
        <v>155125.79999999999</v>
      </c>
      <c r="F132" s="80">
        <v>0</v>
      </c>
      <c r="G132" s="81"/>
    </row>
    <row r="133" spans="1:7" ht="78">
      <c r="A133" s="76" t="s">
        <v>712</v>
      </c>
      <c r="B133" s="77" t="s">
        <v>548</v>
      </c>
      <c r="C133" s="78" t="s">
        <v>713</v>
      </c>
      <c r="D133" s="79">
        <v>1395192</v>
      </c>
      <c r="E133" s="79">
        <v>1395192</v>
      </c>
      <c r="F133" s="80">
        <v>0</v>
      </c>
      <c r="G133" s="81"/>
    </row>
    <row r="134" spans="1:7" ht="78">
      <c r="A134" s="76" t="s">
        <v>550</v>
      </c>
      <c r="B134" s="77" t="s">
        <v>548</v>
      </c>
      <c r="C134" s="78" t="s">
        <v>714</v>
      </c>
      <c r="D134" s="79">
        <v>0</v>
      </c>
      <c r="E134" s="79">
        <v>1380328.42</v>
      </c>
      <c r="F134" s="80">
        <v>0</v>
      </c>
      <c r="G134" s="81"/>
    </row>
    <row r="135" spans="1:7" ht="31.2">
      <c r="A135" s="76" t="s">
        <v>552</v>
      </c>
      <c r="B135" s="77" t="s">
        <v>548</v>
      </c>
      <c r="C135" s="78" t="s">
        <v>715</v>
      </c>
      <c r="D135" s="79">
        <v>0</v>
      </c>
      <c r="E135" s="79">
        <v>1380328.42</v>
      </c>
      <c r="F135" s="80">
        <v>0</v>
      </c>
      <c r="G135" s="81"/>
    </row>
    <row r="136" spans="1:7" ht="31.2">
      <c r="A136" s="76" t="s">
        <v>554</v>
      </c>
      <c r="B136" s="77" t="s">
        <v>548</v>
      </c>
      <c r="C136" s="78" t="s">
        <v>716</v>
      </c>
      <c r="D136" s="79">
        <v>0</v>
      </c>
      <c r="E136" s="79">
        <v>1048176.97</v>
      </c>
      <c r="F136" s="80">
        <v>0</v>
      </c>
      <c r="G136" s="81"/>
    </row>
    <row r="137" spans="1:7" ht="62.4">
      <c r="A137" s="76" t="s">
        <v>558</v>
      </c>
      <c r="B137" s="77" t="s">
        <v>548</v>
      </c>
      <c r="C137" s="78" t="s">
        <v>717</v>
      </c>
      <c r="D137" s="79">
        <v>0</v>
      </c>
      <c r="E137" s="79">
        <v>332151.45</v>
      </c>
      <c r="F137" s="80">
        <v>0</v>
      </c>
      <c r="G137" s="81"/>
    </row>
    <row r="138" spans="1:7" ht="31.2">
      <c r="A138" s="76" t="s">
        <v>560</v>
      </c>
      <c r="B138" s="77" t="s">
        <v>548</v>
      </c>
      <c r="C138" s="78" t="s">
        <v>718</v>
      </c>
      <c r="D138" s="79">
        <v>0</v>
      </c>
      <c r="E138" s="79">
        <v>14863.58</v>
      </c>
      <c r="F138" s="80">
        <v>0</v>
      </c>
      <c r="G138" s="81"/>
    </row>
    <row r="139" spans="1:7" ht="46.8">
      <c r="A139" s="76" t="s">
        <v>562</v>
      </c>
      <c r="B139" s="77" t="s">
        <v>548</v>
      </c>
      <c r="C139" s="78" t="s">
        <v>719</v>
      </c>
      <c r="D139" s="79">
        <v>0</v>
      </c>
      <c r="E139" s="79">
        <v>14863.58</v>
      </c>
      <c r="F139" s="80">
        <v>0</v>
      </c>
      <c r="G139" s="81"/>
    </row>
    <row r="140" spans="1:7">
      <c r="A140" s="76" t="s">
        <v>564</v>
      </c>
      <c r="B140" s="77" t="s">
        <v>548</v>
      </c>
      <c r="C140" s="78" t="s">
        <v>720</v>
      </c>
      <c r="D140" s="79">
        <v>0</v>
      </c>
      <c r="E140" s="79">
        <v>14863.58</v>
      </c>
      <c r="F140" s="80">
        <v>0</v>
      </c>
      <c r="G140" s="81"/>
    </row>
    <row r="141" spans="1:7" ht="31.2">
      <c r="A141" s="76" t="s">
        <v>721</v>
      </c>
      <c r="B141" s="77" t="s">
        <v>548</v>
      </c>
      <c r="C141" s="78" t="s">
        <v>722</v>
      </c>
      <c r="D141" s="79">
        <v>2016764</v>
      </c>
      <c r="E141" s="79">
        <v>2016764</v>
      </c>
      <c r="F141" s="80">
        <v>0</v>
      </c>
      <c r="G141" s="81"/>
    </row>
    <row r="142" spans="1:7" ht="78">
      <c r="A142" s="76" t="s">
        <v>550</v>
      </c>
      <c r="B142" s="77" t="s">
        <v>548</v>
      </c>
      <c r="C142" s="78" t="s">
        <v>723</v>
      </c>
      <c r="D142" s="79">
        <v>0</v>
      </c>
      <c r="E142" s="79">
        <v>2008305.5</v>
      </c>
      <c r="F142" s="80">
        <v>0</v>
      </c>
      <c r="G142" s="81"/>
    </row>
    <row r="143" spans="1:7" ht="31.2">
      <c r="A143" s="76" t="s">
        <v>552</v>
      </c>
      <c r="B143" s="77" t="s">
        <v>548</v>
      </c>
      <c r="C143" s="78" t="s">
        <v>724</v>
      </c>
      <c r="D143" s="79">
        <v>0</v>
      </c>
      <c r="E143" s="79">
        <v>2008305.5</v>
      </c>
      <c r="F143" s="80">
        <v>0</v>
      </c>
      <c r="G143" s="81"/>
    </row>
    <row r="144" spans="1:7" ht="31.2">
      <c r="A144" s="76" t="s">
        <v>554</v>
      </c>
      <c r="B144" s="77" t="s">
        <v>548</v>
      </c>
      <c r="C144" s="78" t="s">
        <v>725</v>
      </c>
      <c r="D144" s="79">
        <v>0</v>
      </c>
      <c r="E144" s="79">
        <v>1546236.73</v>
      </c>
      <c r="F144" s="80">
        <v>0</v>
      </c>
      <c r="G144" s="81"/>
    </row>
    <row r="145" spans="1:7" ht="62.4">
      <c r="A145" s="76" t="s">
        <v>558</v>
      </c>
      <c r="B145" s="77" t="s">
        <v>548</v>
      </c>
      <c r="C145" s="78" t="s">
        <v>726</v>
      </c>
      <c r="D145" s="79">
        <v>0</v>
      </c>
      <c r="E145" s="79">
        <v>462068.77</v>
      </c>
      <c r="F145" s="80">
        <v>0</v>
      </c>
      <c r="G145" s="81"/>
    </row>
    <row r="146" spans="1:7" ht="31.2">
      <c r="A146" s="76" t="s">
        <v>560</v>
      </c>
      <c r="B146" s="77" t="s">
        <v>548</v>
      </c>
      <c r="C146" s="78" t="s">
        <v>727</v>
      </c>
      <c r="D146" s="79">
        <v>0</v>
      </c>
      <c r="E146" s="79">
        <v>8458.5</v>
      </c>
      <c r="F146" s="80">
        <v>0</v>
      </c>
      <c r="G146" s="81"/>
    </row>
    <row r="147" spans="1:7" ht="46.8">
      <c r="A147" s="76" t="s">
        <v>562</v>
      </c>
      <c r="B147" s="77" t="s">
        <v>548</v>
      </c>
      <c r="C147" s="78" t="s">
        <v>728</v>
      </c>
      <c r="D147" s="79">
        <v>0</v>
      </c>
      <c r="E147" s="79">
        <v>8458.5</v>
      </c>
      <c r="F147" s="80">
        <v>0</v>
      </c>
      <c r="G147" s="81"/>
    </row>
    <row r="148" spans="1:7">
      <c r="A148" s="76" t="s">
        <v>564</v>
      </c>
      <c r="B148" s="77" t="s">
        <v>548</v>
      </c>
      <c r="C148" s="78" t="s">
        <v>729</v>
      </c>
      <c r="D148" s="79">
        <v>0</v>
      </c>
      <c r="E148" s="79">
        <v>8458.5</v>
      </c>
      <c r="F148" s="80">
        <v>0</v>
      </c>
      <c r="G148" s="81"/>
    </row>
    <row r="149" spans="1:7" ht="62.4">
      <c r="A149" s="76" t="s">
        <v>730</v>
      </c>
      <c r="B149" s="77" t="s">
        <v>548</v>
      </c>
      <c r="C149" s="78" t="s">
        <v>731</v>
      </c>
      <c r="D149" s="79">
        <v>801977</v>
      </c>
      <c r="E149" s="79">
        <v>764724.52</v>
      </c>
      <c r="F149" s="80">
        <v>37252.480000000003</v>
      </c>
      <c r="G149" s="81"/>
    </row>
    <row r="150" spans="1:7" ht="78">
      <c r="A150" s="76" t="s">
        <v>550</v>
      </c>
      <c r="B150" s="77" t="s">
        <v>548</v>
      </c>
      <c r="C150" s="78" t="s">
        <v>732</v>
      </c>
      <c r="D150" s="79">
        <v>0</v>
      </c>
      <c r="E150" s="79">
        <v>751053.37</v>
      </c>
      <c r="F150" s="80">
        <v>0</v>
      </c>
      <c r="G150" s="81"/>
    </row>
    <row r="151" spans="1:7" ht="31.2">
      <c r="A151" s="76" t="s">
        <v>552</v>
      </c>
      <c r="B151" s="77" t="s">
        <v>548</v>
      </c>
      <c r="C151" s="78" t="s">
        <v>733</v>
      </c>
      <c r="D151" s="79">
        <v>0</v>
      </c>
      <c r="E151" s="79">
        <v>751053.37</v>
      </c>
      <c r="F151" s="80">
        <v>0</v>
      </c>
      <c r="G151" s="81"/>
    </row>
    <row r="152" spans="1:7" ht="31.2">
      <c r="A152" s="76" t="s">
        <v>554</v>
      </c>
      <c r="B152" s="77" t="s">
        <v>548</v>
      </c>
      <c r="C152" s="78" t="s">
        <v>734</v>
      </c>
      <c r="D152" s="79">
        <v>0</v>
      </c>
      <c r="E152" s="79">
        <v>577773.72</v>
      </c>
      <c r="F152" s="80">
        <v>0</v>
      </c>
      <c r="G152" s="81"/>
    </row>
    <row r="153" spans="1:7" ht="62.4">
      <c r="A153" s="76" t="s">
        <v>558</v>
      </c>
      <c r="B153" s="77" t="s">
        <v>548</v>
      </c>
      <c r="C153" s="78" t="s">
        <v>735</v>
      </c>
      <c r="D153" s="79">
        <v>0</v>
      </c>
      <c r="E153" s="79">
        <v>173279.65</v>
      </c>
      <c r="F153" s="80">
        <v>0</v>
      </c>
      <c r="G153" s="81"/>
    </row>
    <row r="154" spans="1:7" ht="31.2">
      <c r="A154" s="76" t="s">
        <v>560</v>
      </c>
      <c r="B154" s="77" t="s">
        <v>548</v>
      </c>
      <c r="C154" s="78" t="s">
        <v>736</v>
      </c>
      <c r="D154" s="79">
        <v>0</v>
      </c>
      <c r="E154" s="79">
        <v>13671.15</v>
      </c>
      <c r="F154" s="80">
        <v>0</v>
      </c>
      <c r="G154" s="81"/>
    </row>
    <row r="155" spans="1:7" ht="46.8">
      <c r="A155" s="76" t="s">
        <v>562</v>
      </c>
      <c r="B155" s="77" t="s">
        <v>548</v>
      </c>
      <c r="C155" s="78" t="s">
        <v>737</v>
      </c>
      <c r="D155" s="79">
        <v>0</v>
      </c>
      <c r="E155" s="79">
        <v>13671.15</v>
      </c>
      <c r="F155" s="80">
        <v>0</v>
      </c>
      <c r="G155" s="81"/>
    </row>
    <row r="156" spans="1:7">
      <c r="A156" s="76" t="s">
        <v>564</v>
      </c>
      <c r="B156" s="77" t="s">
        <v>548</v>
      </c>
      <c r="C156" s="78" t="s">
        <v>738</v>
      </c>
      <c r="D156" s="79">
        <v>0</v>
      </c>
      <c r="E156" s="79">
        <v>13671.15</v>
      </c>
      <c r="F156" s="80">
        <v>0</v>
      </c>
      <c r="G156" s="81"/>
    </row>
    <row r="157" spans="1:7" ht="46.8">
      <c r="A157" s="76" t="s">
        <v>739</v>
      </c>
      <c r="B157" s="77" t="s">
        <v>548</v>
      </c>
      <c r="C157" s="78" t="s">
        <v>740</v>
      </c>
      <c r="D157" s="79">
        <v>1882503</v>
      </c>
      <c r="E157" s="79">
        <v>1791402.17</v>
      </c>
      <c r="F157" s="80">
        <v>91100.83</v>
      </c>
      <c r="G157" s="81"/>
    </row>
    <row r="158" spans="1:7" ht="78">
      <c r="A158" s="76" t="s">
        <v>550</v>
      </c>
      <c r="B158" s="77" t="s">
        <v>548</v>
      </c>
      <c r="C158" s="78" t="s">
        <v>741</v>
      </c>
      <c r="D158" s="79">
        <v>0</v>
      </c>
      <c r="E158" s="79">
        <v>1659215.56</v>
      </c>
      <c r="F158" s="80">
        <v>0</v>
      </c>
      <c r="G158" s="81"/>
    </row>
    <row r="159" spans="1:7" ht="31.2">
      <c r="A159" s="76" t="s">
        <v>552</v>
      </c>
      <c r="B159" s="77" t="s">
        <v>548</v>
      </c>
      <c r="C159" s="78" t="s">
        <v>742</v>
      </c>
      <c r="D159" s="79">
        <v>0</v>
      </c>
      <c r="E159" s="79">
        <v>1659215.56</v>
      </c>
      <c r="F159" s="80">
        <v>0</v>
      </c>
      <c r="G159" s="81"/>
    </row>
    <row r="160" spans="1:7" ht="31.2">
      <c r="A160" s="76" t="s">
        <v>554</v>
      </c>
      <c r="B160" s="77" t="s">
        <v>548</v>
      </c>
      <c r="C160" s="78" t="s">
        <v>743</v>
      </c>
      <c r="D160" s="79">
        <v>0</v>
      </c>
      <c r="E160" s="79">
        <v>1276214.7</v>
      </c>
      <c r="F160" s="80">
        <v>0</v>
      </c>
      <c r="G160" s="81"/>
    </row>
    <row r="161" spans="1:7" ht="62.4">
      <c r="A161" s="76" t="s">
        <v>558</v>
      </c>
      <c r="B161" s="77" t="s">
        <v>548</v>
      </c>
      <c r="C161" s="78" t="s">
        <v>744</v>
      </c>
      <c r="D161" s="79">
        <v>0</v>
      </c>
      <c r="E161" s="79">
        <v>383000.86</v>
      </c>
      <c r="F161" s="80">
        <v>0</v>
      </c>
      <c r="G161" s="81"/>
    </row>
    <row r="162" spans="1:7" ht="31.2">
      <c r="A162" s="76" t="s">
        <v>560</v>
      </c>
      <c r="B162" s="77" t="s">
        <v>548</v>
      </c>
      <c r="C162" s="78" t="s">
        <v>745</v>
      </c>
      <c r="D162" s="79">
        <v>0</v>
      </c>
      <c r="E162" s="79">
        <v>132186.60999999999</v>
      </c>
      <c r="F162" s="80">
        <v>0</v>
      </c>
      <c r="G162" s="81"/>
    </row>
    <row r="163" spans="1:7" ht="46.8">
      <c r="A163" s="76" t="s">
        <v>562</v>
      </c>
      <c r="B163" s="77" t="s">
        <v>548</v>
      </c>
      <c r="C163" s="78" t="s">
        <v>746</v>
      </c>
      <c r="D163" s="79">
        <v>0</v>
      </c>
      <c r="E163" s="79">
        <v>132186.60999999999</v>
      </c>
      <c r="F163" s="80">
        <v>0</v>
      </c>
      <c r="G163" s="81"/>
    </row>
    <row r="164" spans="1:7">
      <c r="A164" s="76" t="s">
        <v>564</v>
      </c>
      <c r="B164" s="77" t="s">
        <v>548</v>
      </c>
      <c r="C164" s="78" t="s">
        <v>747</v>
      </c>
      <c r="D164" s="79">
        <v>0</v>
      </c>
      <c r="E164" s="79">
        <v>132186.60999999999</v>
      </c>
      <c r="F164" s="80">
        <v>0</v>
      </c>
      <c r="G164" s="81"/>
    </row>
    <row r="165" spans="1:7" ht="93.6">
      <c r="A165" s="76" t="s">
        <v>748</v>
      </c>
      <c r="B165" s="77" t="s">
        <v>548</v>
      </c>
      <c r="C165" s="78" t="s">
        <v>749</v>
      </c>
      <c r="D165" s="79">
        <v>272232</v>
      </c>
      <c r="E165" s="79">
        <v>272232</v>
      </c>
      <c r="F165" s="80">
        <v>0</v>
      </c>
      <c r="G165" s="81"/>
    </row>
    <row r="166" spans="1:7" ht="78">
      <c r="A166" s="76" t="s">
        <v>550</v>
      </c>
      <c r="B166" s="77" t="s">
        <v>548</v>
      </c>
      <c r="C166" s="78" t="s">
        <v>750</v>
      </c>
      <c r="D166" s="79">
        <v>0</v>
      </c>
      <c r="E166" s="79">
        <v>272232</v>
      </c>
      <c r="F166" s="80">
        <v>0</v>
      </c>
      <c r="G166" s="81"/>
    </row>
    <row r="167" spans="1:7" ht="31.2">
      <c r="A167" s="76" t="s">
        <v>552</v>
      </c>
      <c r="B167" s="77" t="s">
        <v>548</v>
      </c>
      <c r="C167" s="78" t="s">
        <v>751</v>
      </c>
      <c r="D167" s="79">
        <v>0</v>
      </c>
      <c r="E167" s="79">
        <v>272232</v>
      </c>
      <c r="F167" s="80">
        <v>0</v>
      </c>
      <c r="G167" s="81"/>
    </row>
    <row r="168" spans="1:7" ht="31.2">
      <c r="A168" s="76" t="s">
        <v>554</v>
      </c>
      <c r="B168" s="77" t="s">
        <v>548</v>
      </c>
      <c r="C168" s="78" t="s">
        <v>752</v>
      </c>
      <c r="D168" s="79">
        <v>0</v>
      </c>
      <c r="E168" s="79">
        <v>224439.67999999999</v>
      </c>
      <c r="F168" s="80">
        <v>0</v>
      </c>
      <c r="G168" s="81"/>
    </row>
    <row r="169" spans="1:7" ht="62.4">
      <c r="A169" s="76" t="s">
        <v>558</v>
      </c>
      <c r="B169" s="77" t="s">
        <v>548</v>
      </c>
      <c r="C169" s="78" t="s">
        <v>753</v>
      </c>
      <c r="D169" s="79">
        <v>0</v>
      </c>
      <c r="E169" s="79">
        <v>47792.32</v>
      </c>
      <c r="F169" s="80">
        <v>0</v>
      </c>
      <c r="G169" s="81"/>
    </row>
    <row r="170" spans="1:7" ht="62.4">
      <c r="A170" s="76" t="s">
        <v>754</v>
      </c>
      <c r="B170" s="77" t="s">
        <v>548</v>
      </c>
      <c r="C170" s="78" t="s">
        <v>755</v>
      </c>
      <c r="D170" s="79">
        <v>740317.2</v>
      </c>
      <c r="E170" s="79">
        <v>688357.04</v>
      </c>
      <c r="F170" s="80">
        <v>51960.160000000003</v>
      </c>
      <c r="G170" s="81"/>
    </row>
    <row r="171" spans="1:7" ht="78">
      <c r="A171" s="76" t="s">
        <v>550</v>
      </c>
      <c r="B171" s="77" t="s">
        <v>548</v>
      </c>
      <c r="C171" s="78" t="s">
        <v>756</v>
      </c>
      <c r="D171" s="79">
        <v>0</v>
      </c>
      <c r="E171" s="79">
        <v>687395.61</v>
      </c>
      <c r="F171" s="80">
        <v>0</v>
      </c>
      <c r="G171" s="81"/>
    </row>
    <row r="172" spans="1:7" ht="31.2">
      <c r="A172" s="76" t="s">
        <v>552</v>
      </c>
      <c r="B172" s="77" t="s">
        <v>548</v>
      </c>
      <c r="C172" s="78" t="s">
        <v>757</v>
      </c>
      <c r="D172" s="79">
        <v>0</v>
      </c>
      <c r="E172" s="79">
        <v>687395.61</v>
      </c>
      <c r="F172" s="80">
        <v>0</v>
      </c>
      <c r="G172" s="81"/>
    </row>
    <row r="173" spans="1:7" ht="31.2">
      <c r="A173" s="76" t="s">
        <v>554</v>
      </c>
      <c r="B173" s="77" t="s">
        <v>548</v>
      </c>
      <c r="C173" s="78" t="s">
        <v>758</v>
      </c>
      <c r="D173" s="79">
        <v>0</v>
      </c>
      <c r="E173" s="79">
        <v>528881.39</v>
      </c>
      <c r="F173" s="80">
        <v>0</v>
      </c>
      <c r="G173" s="81"/>
    </row>
    <row r="174" spans="1:7" ht="62.4">
      <c r="A174" s="76" t="s">
        <v>558</v>
      </c>
      <c r="B174" s="77" t="s">
        <v>548</v>
      </c>
      <c r="C174" s="78" t="s">
        <v>759</v>
      </c>
      <c r="D174" s="79">
        <v>0</v>
      </c>
      <c r="E174" s="79">
        <v>158514.22</v>
      </c>
      <c r="F174" s="80">
        <v>0</v>
      </c>
      <c r="G174" s="81"/>
    </row>
    <row r="175" spans="1:7" ht="31.2">
      <c r="A175" s="76" t="s">
        <v>560</v>
      </c>
      <c r="B175" s="77" t="s">
        <v>548</v>
      </c>
      <c r="C175" s="78" t="s">
        <v>760</v>
      </c>
      <c r="D175" s="79">
        <v>0</v>
      </c>
      <c r="E175" s="79">
        <v>961.43</v>
      </c>
      <c r="F175" s="80">
        <v>0</v>
      </c>
      <c r="G175" s="81"/>
    </row>
    <row r="176" spans="1:7" ht="46.8">
      <c r="A176" s="76" t="s">
        <v>562</v>
      </c>
      <c r="B176" s="77" t="s">
        <v>548</v>
      </c>
      <c r="C176" s="78" t="s">
        <v>761</v>
      </c>
      <c r="D176" s="79">
        <v>0</v>
      </c>
      <c r="E176" s="79">
        <v>961.43</v>
      </c>
      <c r="F176" s="80">
        <v>0</v>
      </c>
      <c r="G176" s="81"/>
    </row>
    <row r="177" spans="1:7">
      <c r="A177" s="76" t="s">
        <v>564</v>
      </c>
      <c r="B177" s="77" t="s">
        <v>548</v>
      </c>
      <c r="C177" s="78" t="s">
        <v>762</v>
      </c>
      <c r="D177" s="79">
        <v>0</v>
      </c>
      <c r="E177" s="79">
        <v>961.43</v>
      </c>
      <c r="F177" s="80">
        <v>0</v>
      </c>
      <c r="G177" s="81"/>
    </row>
    <row r="178" spans="1:7" ht="46.8">
      <c r="A178" s="76" t="s">
        <v>763</v>
      </c>
      <c r="B178" s="77" t="s">
        <v>548</v>
      </c>
      <c r="C178" s="78" t="s">
        <v>764</v>
      </c>
      <c r="D178" s="79">
        <v>146640.63</v>
      </c>
      <c r="E178" s="79">
        <v>130766.76</v>
      </c>
      <c r="F178" s="80">
        <v>15873.87</v>
      </c>
      <c r="G178" s="81"/>
    </row>
    <row r="179" spans="1:7" ht="78">
      <c r="A179" s="76" t="s">
        <v>550</v>
      </c>
      <c r="B179" s="77" t="s">
        <v>548</v>
      </c>
      <c r="C179" s="78" t="s">
        <v>765</v>
      </c>
      <c r="D179" s="79">
        <v>0</v>
      </c>
      <c r="E179" s="79">
        <v>130766.76</v>
      </c>
      <c r="F179" s="80">
        <v>0</v>
      </c>
      <c r="G179" s="81"/>
    </row>
    <row r="180" spans="1:7" ht="31.2">
      <c r="A180" s="76" t="s">
        <v>552</v>
      </c>
      <c r="B180" s="77" t="s">
        <v>548</v>
      </c>
      <c r="C180" s="78" t="s">
        <v>766</v>
      </c>
      <c r="D180" s="79">
        <v>0</v>
      </c>
      <c r="E180" s="79">
        <v>130766.76</v>
      </c>
      <c r="F180" s="80">
        <v>0</v>
      </c>
      <c r="G180" s="81"/>
    </row>
    <row r="181" spans="1:7" ht="31.2">
      <c r="A181" s="76" t="s">
        <v>554</v>
      </c>
      <c r="B181" s="77" t="s">
        <v>548</v>
      </c>
      <c r="C181" s="78" t="s">
        <v>767</v>
      </c>
      <c r="D181" s="79">
        <v>0</v>
      </c>
      <c r="E181" s="79">
        <v>62185.55</v>
      </c>
      <c r="F181" s="80">
        <v>0</v>
      </c>
      <c r="G181" s="81"/>
    </row>
    <row r="182" spans="1:7" ht="62.4">
      <c r="A182" s="76" t="s">
        <v>558</v>
      </c>
      <c r="B182" s="77" t="s">
        <v>548</v>
      </c>
      <c r="C182" s="78" t="s">
        <v>768</v>
      </c>
      <c r="D182" s="79">
        <v>0</v>
      </c>
      <c r="E182" s="79">
        <v>68581.210000000006</v>
      </c>
      <c r="F182" s="80">
        <v>0</v>
      </c>
      <c r="G182" s="81"/>
    </row>
    <row r="183" spans="1:7" ht="46.8">
      <c r="A183" s="76" t="s">
        <v>769</v>
      </c>
      <c r="B183" s="77" t="s">
        <v>548</v>
      </c>
      <c r="C183" s="78" t="s">
        <v>770</v>
      </c>
      <c r="D183" s="79">
        <v>1334332</v>
      </c>
      <c r="E183" s="79">
        <v>1334332</v>
      </c>
      <c r="F183" s="80">
        <v>0</v>
      </c>
      <c r="G183" s="81"/>
    </row>
    <row r="184" spans="1:7" ht="78">
      <c r="A184" s="76" t="s">
        <v>550</v>
      </c>
      <c r="B184" s="77" t="s">
        <v>548</v>
      </c>
      <c r="C184" s="78" t="s">
        <v>771</v>
      </c>
      <c r="D184" s="79">
        <v>0</v>
      </c>
      <c r="E184" s="79">
        <v>1334332</v>
      </c>
      <c r="F184" s="80">
        <v>0</v>
      </c>
      <c r="G184" s="81"/>
    </row>
    <row r="185" spans="1:7" ht="31.2">
      <c r="A185" s="76" t="s">
        <v>552</v>
      </c>
      <c r="B185" s="77" t="s">
        <v>548</v>
      </c>
      <c r="C185" s="78" t="s">
        <v>772</v>
      </c>
      <c r="D185" s="79">
        <v>0</v>
      </c>
      <c r="E185" s="79">
        <v>1334332</v>
      </c>
      <c r="F185" s="80">
        <v>0</v>
      </c>
      <c r="G185" s="81"/>
    </row>
    <row r="186" spans="1:7" ht="31.2">
      <c r="A186" s="76" t="s">
        <v>554</v>
      </c>
      <c r="B186" s="77" t="s">
        <v>548</v>
      </c>
      <c r="C186" s="78" t="s">
        <v>773</v>
      </c>
      <c r="D186" s="79">
        <v>0</v>
      </c>
      <c r="E186" s="79">
        <v>1065823.6599999999</v>
      </c>
      <c r="F186" s="80">
        <v>0</v>
      </c>
      <c r="G186" s="81"/>
    </row>
    <row r="187" spans="1:7" ht="46.8">
      <c r="A187" s="76" t="s">
        <v>556</v>
      </c>
      <c r="B187" s="77" t="s">
        <v>548</v>
      </c>
      <c r="C187" s="78" t="s">
        <v>774</v>
      </c>
      <c r="D187" s="79">
        <v>0</v>
      </c>
      <c r="E187" s="79">
        <v>2335</v>
      </c>
      <c r="F187" s="80">
        <v>0</v>
      </c>
      <c r="G187" s="81"/>
    </row>
    <row r="188" spans="1:7" ht="62.4">
      <c r="A188" s="76" t="s">
        <v>558</v>
      </c>
      <c r="B188" s="77" t="s">
        <v>548</v>
      </c>
      <c r="C188" s="78" t="s">
        <v>775</v>
      </c>
      <c r="D188" s="79">
        <v>0</v>
      </c>
      <c r="E188" s="79">
        <v>266173.34000000003</v>
      </c>
      <c r="F188" s="80">
        <v>0</v>
      </c>
      <c r="G188" s="81"/>
    </row>
    <row r="189" spans="1:7" ht="46.8">
      <c r="A189" s="76" t="s">
        <v>776</v>
      </c>
      <c r="B189" s="77" t="s">
        <v>548</v>
      </c>
      <c r="C189" s="78" t="s">
        <v>777</v>
      </c>
      <c r="D189" s="79">
        <v>11433943.199999999</v>
      </c>
      <c r="E189" s="79">
        <v>11433943.199999999</v>
      </c>
      <c r="F189" s="80">
        <v>0</v>
      </c>
      <c r="G189" s="81"/>
    </row>
    <row r="190" spans="1:7" ht="31.2">
      <c r="A190" s="76" t="s">
        <v>560</v>
      </c>
      <c r="B190" s="77" t="s">
        <v>548</v>
      </c>
      <c r="C190" s="78" t="s">
        <v>778</v>
      </c>
      <c r="D190" s="79">
        <v>0</v>
      </c>
      <c r="E190" s="79">
        <v>11433943.199999999</v>
      </c>
      <c r="F190" s="80">
        <v>0</v>
      </c>
      <c r="G190" s="81"/>
    </row>
    <row r="191" spans="1:7" ht="46.8">
      <c r="A191" s="76" t="s">
        <v>562</v>
      </c>
      <c r="B191" s="77" t="s">
        <v>548</v>
      </c>
      <c r="C191" s="78" t="s">
        <v>779</v>
      </c>
      <c r="D191" s="79">
        <v>0</v>
      </c>
      <c r="E191" s="79">
        <v>11433943.199999999</v>
      </c>
      <c r="F191" s="80">
        <v>0</v>
      </c>
      <c r="G191" s="81"/>
    </row>
    <row r="192" spans="1:7">
      <c r="A192" s="76" t="s">
        <v>564</v>
      </c>
      <c r="B192" s="77" t="s">
        <v>548</v>
      </c>
      <c r="C192" s="78" t="s">
        <v>780</v>
      </c>
      <c r="D192" s="79">
        <v>0</v>
      </c>
      <c r="E192" s="79">
        <v>11433943.199999999</v>
      </c>
      <c r="F192" s="80">
        <v>0</v>
      </c>
      <c r="G192" s="81"/>
    </row>
    <row r="193" spans="1:7" ht="46.8">
      <c r="A193" s="76" t="s">
        <v>781</v>
      </c>
      <c r="B193" s="77" t="s">
        <v>548</v>
      </c>
      <c r="C193" s="78" t="s">
        <v>782</v>
      </c>
      <c r="D193" s="79">
        <v>236405.74</v>
      </c>
      <c r="E193" s="79">
        <v>236405.74</v>
      </c>
      <c r="F193" s="80">
        <v>0</v>
      </c>
      <c r="G193" s="81"/>
    </row>
    <row r="194" spans="1:7" ht="31.2">
      <c r="A194" s="76" t="s">
        <v>560</v>
      </c>
      <c r="B194" s="77" t="s">
        <v>548</v>
      </c>
      <c r="C194" s="78" t="s">
        <v>783</v>
      </c>
      <c r="D194" s="79">
        <v>0</v>
      </c>
      <c r="E194" s="79">
        <v>236405.74</v>
      </c>
      <c r="F194" s="80">
        <v>0</v>
      </c>
      <c r="G194" s="81"/>
    </row>
    <row r="195" spans="1:7" ht="46.8">
      <c r="A195" s="76" t="s">
        <v>562</v>
      </c>
      <c r="B195" s="77" t="s">
        <v>548</v>
      </c>
      <c r="C195" s="78" t="s">
        <v>784</v>
      </c>
      <c r="D195" s="79">
        <v>0</v>
      </c>
      <c r="E195" s="79">
        <v>236405.74</v>
      </c>
      <c r="F195" s="80">
        <v>0</v>
      </c>
      <c r="G195" s="81"/>
    </row>
    <row r="196" spans="1:7">
      <c r="A196" s="76" t="s">
        <v>564</v>
      </c>
      <c r="B196" s="77" t="s">
        <v>548</v>
      </c>
      <c r="C196" s="78" t="s">
        <v>785</v>
      </c>
      <c r="D196" s="79">
        <v>0</v>
      </c>
      <c r="E196" s="79">
        <v>236405.74</v>
      </c>
      <c r="F196" s="80">
        <v>0</v>
      </c>
      <c r="G196" s="81"/>
    </row>
    <row r="197" spans="1:7" ht="109.2">
      <c r="A197" s="76" t="s">
        <v>786</v>
      </c>
      <c r="B197" s="77" t="s">
        <v>548</v>
      </c>
      <c r="C197" s="78" t="s">
        <v>787</v>
      </c>
      <c r="D197" s="79">
        <v>324127.09000000003</v>
      </c>
      <c r="E197" s="79">
        <v>0</v>
      </c>
      <c r="F197" s="80">
        <v>324127.09000000003</v>
      </c>
      <c r="G197" s="81"/>
    </row>
    <row r="198" spans="1:7" ht="124.8">
      <c r="A198" s="76" t="s">
        <v>788</v>
      </c>
      <c r="B198" s="77" t="s">
        <v>548</v>
      </c>
      <c r="C198" s="78" t="s">
        <v>789</v>
      </c>
      <c r="D198" s="79">
        <v>3387.08</v>
      </c>
      <c r="E198" s="79">
        <v>0</v>
      </c>
      <c r="F198" s="80">
        <v>3387.08</v>
      </c>
      <c r="G198" s="81"/>
    </row>
    <row r="199" spans="1:7" ht="78">
      <c r="A199" s="76" t="s">
        <v>790</v>
      </c>
      <c r="B199" s="77" t="s">
        <v>548</v>
      </c>
      <c r="C199" s="78" t="s">
        <v>791</v>
      </c>
      <c r="D199" s="79">
        <v>10649073.66</v>
      </c>
      <c r="E199" s="79">
        <v>10511682.609999999</v>
      </c>
      <c r="F199" s="80">
        <v>137391.04999999999</v>
      </c>
      <c r="G199" s="81"/>
    </row>
    <row r="200" spans="1:7" ht="31.2">
      <c r="A200" s="76" t="s">
        <v>560</v>
      </c>
      <c r="B200" s="77" t="s">
        <v>548</v>
      </c>
      <c r="C200" s="78" t="s">
        <v>792</v>
      </c>
      <c r="D200" s="79">
        <v>0</v>
      </c>
      <c r="E200" s="79">
        <v>10511682.609999999</v>
      </c>
      <c r="F200" s="80">
        <v>0</v>
      </c>
      <c r="G200" s="81"/>
    </row>
    <row r="201" spans="1:7" ht="46.8">
      <c r="A201" s="76" t="s">
        <v>562</v>
      </c>
      <c r="B201" s="77" t="s">
        <v>548</v>
      </c>
      <c r="C201" s="78" t="s">
        <v>793</v>
      </c>
      <c r="D201" s="79">
        <v>0</v>
      </c>
      <c r="E201" s="79">
        <v>10511682.609999999</v>
      </c>
      <c r="F201" s="80">
        <v>0</v>
      </c>
      <c r="G201" s="81"/>
    </row>
    <row r="202" spans="1:7" ht="46.8">
      <c r="A202" s="76" t="s">
        <v>794</v>
      </c>
      <c r="B202" s="77" t="s">
        <v>548</v>
      </c>
      <c r="C202" s="78" t="s">
        <v>795</v>
      </c>
      <c r="D202" s="79">
        <v>0</v>
      </c>
      <c r="E202" s="79">
        <v>687200</v>
      </c>
      <c r="F202" s="80">
        <v>0</v>
      </c>
      <c r="G202" s="81"/>
    </row>
    <row r="203" spans="1:7">
      <c r="A203" s="76" t="s">
        <v>564</v>
      </c>
      <c r="B203" s="77" t="s">
        <v>548</v>
      </c>
      <c r="C203" s="78" t="s">
        <v>796</v>
      </c>
      <c r="D203" s="79">
        <v>0</v>
      </c>
      <c r="E203" s="79">
        <v>9824482.6099999994</v>
      </c>
      <c r="F203" s="80">
        <v>0</v>
      </c>
      <c r="G203" s="81"/>
    </row>
    <row r="204" spans="1:7" ht="62.4">
      <c r="A204" s="76" t="s">
        <v>797</v>
      </c>
      <c r="B204" s="77" t="s">
        <v>548</v>
      </c>
      <c r="C204" s="78" t="s">
        <v>798</v>
      </c>
      <c r="D204" s="79">
        <v>35000000</v>
      </c>
      <c r="E204" s="79">
        <v>34402140</v>
      </c>
      <c r="F204" s="80">
        <v>597860</v>
      </c>
      <c r="G204" s="81"/>
    </row>
    <row r="205" spans="1:7" ht="31.2">
      <c r="A205" s="76" t="s">
        <v>560</v>
      </c>
      <c r="B205" s="77" t="s">
        <v>548</v>
      </c>
      <c r="C205" s="78" t="s">
        <v>799</v>
      </c>
      <c r="D205" s="79">
        <v>0</v>
      </c>
      <c r="E205" s="79">
        <v>34402140</v>
      </c>
      <c r="F205" s="80">
        <v>0</v>
      </c>
      <c r="G205" s="81"/>
    </row>
    <row r="206" spans="1:7" ht="46.8">
      <c r="A206" s="76" t="s">
        <v>562</v>
      </c>
      <c r="B206" s="77" t="s">
        <v>548</v>
      </c>
      <c r="C206" s="78" t="s">
        <v>800</v>
      </c>
      <c r="D206" s="79">
        <v>0</v>
      </c>
      <c r="E206" s="79">
        <v>34402140</v>
      </c>
      <c r="F206" s="80">
        <v>0</v>
      </c>
      <c r="G206" s="81"/>
    </row>
    <row r="207" spans="1:7">
      <c r="A207" s="76" t="s">
        <v>564</v>
      </c>
      <c r="B207" s="77" t="s">
        <v>548</v>
      </c>
      <c r="C207" s="78" t="s">
        <v>801</v>
      </c>
      <c r="D207" s="79">
        <v>0</v>
      </c>
      <c r="E207" s="79">
        <v>34402140</v>
      </c>
      <c r="F207" s="80">
        <v>0</v>
      </c>
      <c r="G207" s="81"/>
    </row>
    <row r="208" spans="1:7" ht="46.8">
      <c r="A208" s="76" t="s">
        <v>802</v>
      </c>
      <c r="B208" s="77" t="s">
        <v>548</v>
      </c>
      <c r="C208" s="78" t="s">
        <v>803</v>
      </c>
      <c r="D208" s="79">
        <v>1082474.23</v>
      </c>
      <c r="E208" s="79">
        <v>1063983.71</v>
      </c>
      <c r="F208" s="80">
        <v>18490.52</v>
      </c>
      <c r="G208" s="81"/>
    </row>
    <row r="209" spans="1:7" ht="31.2">
      <c r="A209" s="76" t="s">
        <v>560</v>
      </c>
      <c r="B209" s="77" t="s">
        <v>548</v>
      </c>
      <c r="C209" s="78" t="s">
        <v>804</v>
      </c>
      <c r="D209" s="79">
        <v>0</v>
      </c>
      <c r="E209" s="79">
        <v>1063983.71</v>
      </c>
      <c r="F209" s="80">
        <v>0</v>
      </c>
      <c r="G209" s="81"/>
    </row>
    <row r="210" spans="1:7" ht="46.8">
      <c r="A210" s="76" t="s">
        <v>562</v>
      </c>
      <c r="B210" s="77" t="s">
        <v>548</v>
      </c>
      <c r="C210" s="78" t="s">
        <v>805</v>
      </c>
      <c r="D210" s="79">
        <v>0</v>
      </c>
      <c r="E210" s="79">
        <v>1063983.71</v>
      </c>
      <c r="F210" s="80">
        <v>0</v>
      </c>
      <c r="G210" s="81"/>
    </row>
    <row r="211" spans="1:7">
      <c r="A211" s="76" t="s">
        <v>564</v>
      </c>
      <c r="B211" s="77" t="s">
        <v>548</v>
      </c>
      <c r="C211" s="78" t="s">
        <v>806</v>
      </c>
      <c r="D211" s="79">
        <v>0</v>
      </c>
      <c r="E211" s="79">
        <v>1063983.71</v>
      </c>
      <c r="F211" s="80">
        <v>0</v>
      </c>
      <c r="G211" s="81"/>
    </row>
    <row r="212" spans="1:7" ht="31.2">
      <c r="A212" s="76" t="s">
        <v>807</v>
      </c>
      <c r="B212" s="77" t="s">
        <v>548</v>
      </c>
      <c r="C212" s="78" t="s">
        <v>808</v>
      </c>
      <c r="D212" s="79">
        <v>249600</v>
      </c>
      <c r="E212" s="79">
        <v>249600</v>
      </c>
      <c r="F212" s="80">
        <v>0</v>
      </c>
      <c r="G212" s="81"/>
    </row>
    <row r="213" spans="1:7" ht="31.2">
      <c r="A213" s="76" t="s">
        <v>560</v>
      </c>
      <c r="B213" s="77" t="s">
        <v>548</v>
      </c>
      <c r="C213" s="78" t="s">
        <v>809</v>
      </c>
      <c r="D213" s="79">
        <v>0</v>
      </c>
      <c r="E213" s="79">
        <v>249600</v>
      </c>
      <c r="F213" s="80">
        <v>0</v>
      </c>
      <c r="G213" s="81"/>
    </row>
    <row r="214" spans="1:7" ht="46.8">
      <c r="A214" s="76" t="s">
        <v>562</v>
      </c>
      <c r="B214" s="77" t="s">
        <v>548</v>
      </c>
      <c r="C214" s="78" t="s">
        <v>810</v>
      </c>
      <c r="D214" s="79">
        <v>0</v>
      </c>
      <c r="E214" s="79">
        <v>249600</v>
      </c>
      <c r="F214" s="80">
        <v>0</v>
      </c>
      <c r="G214" s="81"/>
    </row>
    <row r="215" spans="1:7">
      <c r="A215" s="76" t="s">
        <v>564</v>
      </c>
      <c r="B215" s="77" t="s">
        <v>548</v>
      </c>
      <c r="C215" s="78" t="s">
        <v>811</v>
      </c>
      <c r="D215" s="79">
        <v>0</v>
      </c>
      <c r="E215" s="79">
        <v>249600</v>
      </c>
      <c r="F215" s="80">
        <v>0</v>
      </c>
      <c r="G215" s="81"/>
    </row>
    <row r="216" spans="1:7" ht="31.2">
      <c r="A216" s="76" t="s">
        <v>812</v>
      </c>
      <c r="B216" s="77" t="s">
        <v>548</v>
      </c>
      <c r="C216" s="78" t="s">
        <v>813</v>
      </c>
      <c r="D216" s="79">
        <v>214700.72</v>
      </c>
      <c r="E216" s="79">
        <v>214700.72</v>
      </c>
      <c r="F216" s="80">
        <v>0</v>
      </c>
      <c r="G216" s="81"/>
    </row>
    <row r="217" spans="1:7" ht="31.2">
      <c r="A217" s="76" t="s">
        <v>560</v>
      </c>
      <c r="B217" s="77" t="s">
        <v>548</v>
      </c>
      <c r="C217" s="78" t="s">
        <v>814</v>
      </c>
      <c r="D217" s="79">
        <v>0</v>
      </c>
      <c r="E217" s="79">
        <v>214700.72</v>
      </c>
      <c r="F217" s="80">
        <v>0</v>
      </c>
      <c r="G217" s="81"/>
    </row>
    <row r="218" spans="1:7" ht="46.8">
      <c r="A218" s="76" t="s">
        <v>562</v>
      </c>
      <c r="B218" s="77" t="s">
        <v>548</v>
      </c>
      <c r="C218" s="78" t="s">
        <v>815</v>
      </c>
      <c r="D218" s="79">
        <v>0</v>
      </c>
      <c r="E218" s="79">
        <v>214700.72</v>
      </c>
      <c r="F218" s="80">
        <v>0</v>
      </c>
      <c r="G218" s="81"/>
    </row>
    <row r="219" spans="1:7">
      <c r="A219" s="76" t="s">
        <v>564</v>
      </c>
      <c r="B219" s="77" t="s">
        <v>548</v>
      </c>
      <c r="C219" s="78" t="s">
        <v>816</v>
      </c>
      <c r="D219" s="79">
        <v>0</v>
      </c>
      <c r="E219" s="79">
        <v>214700.72</v>
      </c>
      <c r="F219" s="80">
        <v>0</v>
      </c>
      <c r="G219" s="81"/>
    </row>
    <row r="220" spans="1:7" ht="46.8">
      <c r="A220" s="76" t="s">
        <v>817</v>
      </c>
      <c r="B220" s="77" t="s">
        <v>548</v>
      </c>
      <c r="C220" s="78" t="s">
        <v>818</v>
      </c>
      <c r="D220" s="79">
        <v>290000</v>
      </c>
      <c r="E220" s="79">
        <v>290000</v>
      </c>
      <c r="F220" s="80">
        <v>0</v>
      </c>
      <c r="G220" s="81"/>
    </row>
    <row r="221" spans="1:7" ht="31.2">
      <c r="A221" s="76" t="s">
        <v>560</v>
      </c>
      <c r="B221" s="77" t="s">
        <v>548</v>
      </c>
      <c r="C221" s="78" t="s">
        <v>819</v>
      </c>
      <c r="D221" s="79">
        <v>0</v>
      </c>
      <c r="E221" s="79">
        <v>290000</v>
      </c>
      <c r="F221" s="80">
        <v>0</v>
      </c>
      <c r="G221" s="81"/>
    </row>
    <row r="222" spans="1:7" ht="46.8">
      <c r="A222" s="76" t="s">
        <v>562</v>
      </c>
      <c r="B222" s="77" t="s">
        <v>548</v>
      </c>
      <c r="C222" s="78" t="s">
        <v>820</v>
      </c>
      <c r="D222" s="79">
        <v>0</v>
      </c>
      <c r="E222" s="79">
        <v>290000</v>
      </c>
      <c r="F222" s="80">
        <v>0</v>
      </c>
      <c r="G222" s="81"/>
    </row>
    <row r="223" spans="1:7">
      <c r="A223" s="76" t="s">
        <v>564</v>
      </c>
      <c r="B223" s="77" t="s">
        <v>548</v>
      </c>
      <c r="C223" s="78" t="s">
        <v>821</v>
      </c>
      <c r="D223" s="79">
        <v>0</v>
      </c>
      <c r="E223" s="79">
        <v>290000</v>
      </c>
      <c r="F223" s="80">
        <v>0</v>
      </c>
      <c r="G223" s="81"/>
    </row>
    <row r="224" spans="1:7" ht="31.2">
      <c r="A224" s="76" t="s">
        <v>822</v>
      </c>
      <c r="B224" s="77" t="s">
        <v>548</v>
      </c>
      <c r="C224" s="78" t="s">
        <v>823</v>
      </c>
      <c r="D224" s="79">
        <v>3673250</v>
      </c>
      <c r="E224" s="79">
        <v>3451807.53</v>
      </c>
      <c r="F224" s="80">
        <v>221442.47</v>
      </c>
      <c r="G224" s="81"/>
    </row>
    <row r="225" spans="1:7" ht="31.2">
      <c r="A225" s="76" t="s">
        <v>560</v>
      </c>
      <c r="B225" s="77" t="s">
        <v>548</v>
      </c>
      <c r="C225" s="78" t="s">
        <v>824</v>
      </c>
      <c r="D225" s="79">
        <v>0</v>
      </c>
      <c r="E225" s="79">
        <v>3451807.53</v>
      </c>
      <c r="F225" s="80">
        <v>0</v>
      </c>
      <c r="G225" s="81"/>
    </row>
    <row r="226" spans="1:7" ht="46.8">
      <c r="A226" s="76" t="s">
        <v>562</v>
      </c>
      <c r="B226" s="77" t="s">
        <v>548</v>
      </c>
      <c r="C226" s="78" t="s">
        <v>825</v>
      </c>
      <c r="D226" s="79">
        <v>0</v>
      </c>
      <c r="E226" s="79">
        <v>3451807.53</v>
      </c>
      <c r="F226" s="80">
        <v>0</v>
      </c>
      <c r="G226" s="81"/>
    </row>
    <row r="227" spans="1:7">
      <c r="A227" s="76" t="s">
        <v>564</v>
      </c>
      <c r="B227" s="77" t="s">
        <v>548</v>
      </c>
      <c r="C227" s="78" t="s">
        <v>826</v>
      </c>
      <c r="D227" s="79">
        <v>0</v>
      </c>
      <c r="E227" s="79">
        <v>3451807.53</v>
      </c>
      <c r="F227" s="80">
        <v>0</v>
      </c>
      <c r="G227" s="81"/>
    </row>
    <row r="228" spans="1:7" ht="93.6">
      <c r="A228" s="76" t="s">
        <v>827</v>
      </c>
      <c r="B228" s="77" t="s">
        <v>548</v>
      </c>
      <c r="C228" s="78" t="s">
        <v>828</v>
      </c>
      <c r="D228" s="79">
        <v>18761443.300000001</v>
      </c>
      <c r="E228" s="79">
        <v>18467321.710000001</v>
      </c>
      <c r="F228" s="80">
        <v>294121.59000000003</v>
      </c>
      <c r="G228" s="81"/>
    </row>
    <row r="229" spans="1:7" ht="31.2">
      <c r="A229" s="76" t="s">
        <v>560</v>
      </c>
      <c r="B229" s="77" t="s">
        <v>548</v>
      </c>
      <c r="C229" s="78" t="s">
        <v>829</v>
      </c>
      <c r="D229" s="79">
        <v>0</v>
      </c>
      <c r="E229" s="79">
        <v>5173445.33</v>
      </c>
      <c r="F229" s="80">
        <v>0</v>
      </c>
      <c r="G229" s="81"/>
    </row>
    <row r="230" spans="1:7" ht="46.8">
      <c r="A230" s="76" t="s">
        <v>562</v>
      </c>
      <c r="B230" s="77" t="s">
        <v>548</v>
      </c>
      <c r="C230" s="78" t="s">
        <v>830</v>
      </c>
      <c r="D230" s="79">
        <v>0</v>
      </c>
      <c r="E230" s="79">
        <v>5173445.33</v>
      </c>
      <c r="F230" s="80">
        <v>0</v>
      </c>
      <c r="G230" s="81"/>
    </row>
    <row r="231" spans="1:7">
      <c r="A231" s="76" t="s">
        <v>564</v>
      </c>
      <c r="B231" s="77" t="s">
        <v>548</v>
      </c>
      <c r="C231" s="78" t="s">
        <v>831</v>
      </c>
      <c r="D231" s="79">
        <v>0</v>
      </c>
      <c r="E231" s="79">
        <v>5173445.33</v>
      </c>
      <c r="F231" s="80">
        <v>0</v>
      </c>
      <c r="G231" s="81"/>
    </row>
    <row r="232" spans="1:7" ht="31.2">
      <c r="A232" s="76" t="s">
        <v>832</v>
      </c>
      <c r="B232" s="77" t="s">
        <v>548</v>
      </c>
      <c r="C232" s="78" t="s">
        <v>833</v>
      </c>
      <c r="D232" s="79">
        <v>0</v>
      </c>
      <c r="E232" s="79">
        <v>1362876.38</v>
      </c>
      <c r="F232" s="80">
        <v>0</v>
      </c>
      <c r="G232" s="81"/>
    </row>
    <row r="233" spans="1:7">
      <c r="A233" s="76" t="s">
        <v>834</v>
      </c>
      <c r="B233" s="77" t="s">
        <v>548</v>
      </c>
      <c r="C233" s="78" t="s">
        <v>835</v>
      </c>
      <c r="D233" s="79">
        <v>0</v>
      </c>
      <c r="E233" s="79">
        <v>1362876.38</v>
      </c>
      <c r="F233" s="80">
        <v>0</v>
      </c>
      <c r="G233" s="81"/>
    </row>
    <row r="234" spans="1:7" ht="46.8">
      <c r="A234" s="76" t="s">
        <v>836</v>
      </c>
      <c r="B234" s="77" t="s">
        <v>548</v>
      </c>
      <c r="C234" s="78" t="s">
        <v>837</v>
      </c>
      <c r="D234" s="79">
        <v>0</v>
      </c>
      <c r="E234" s="79">
        <v>1362876.38</v>
      </c>
      <c r="F234" s="80">
        <v>0</v>
      </c>
      <c r="G234" s="81"/>
    </row>
    <row r="235" spans="1:7">
      <c r="A235" s="76" t="s">
        <v>604</v>
      </c>
      <c r="B235" s="77" t="s">
        <v>548</v>
      </c>
      <c r="C235" s="78" t="s">
        <v>838</v>
      </c>
      <c r="D235" s="79">
        <v>0</v>
      </c>
      <c r="E235" s="79">
        <v>11931000</v>
      </c>
      <c r="F235" s="80">
        <v>0</v>
      </c>
      <c r="G235" s="81"/>
    </row>
    <row r="236" spans="1:7" ht="62.4">
      <c r="A236" s="76" t="s">
        <v>839</v>
      </c>
      <c r="B236" s="77" t="s">
        <v>548</v>
      </c>
      <c r="C236" s="78" t="s">
        <v>840</v>
      </c>
      <c r="D236" s="79">
        <v>0</v>
      </c>
      <c r="E236" s="79">
        <v>11931000</v>
      </c>
      <c r="F236" s="80">
        <v>0</v>
      </c>
      <c r="G236" s="81"/>
    </row>
    <row r="237" spans="1:7" ht="78">
      <c r="A237" s="76" t="s">
        <v>841</v>
      </c>
      <c r="B237" s="77" t="s">
        <v>548</v>
      </c>
      <c r="C237" s="78" t="s">
        <v>842</v>
      </c>
      <c r="D237" s="79">
        <v>0</v>
      </c>
      <c r="E237" s="79">
        <v>11931000</v>
      </c>
      <c r="F237" s="80">
        <v>0</v>
      </c>
      <c r="G237" s="81"/>
    </row>
    <row r="238" spans="1:7" ht="46.8">
      <c r="A238" s="76" t="s">
        <v>843</v>
      </c>
      <c r="B238" s="77" t="s">
        <v>548</v>
      </c>
      <c r="C238" s="78" t="s">
        <v>844</v>
      </c>
      <c r="D238" s="79">
        <v>1100000</v>
      </c>
      <c r="E238" s="79">
        <v>1100000</v>
      </c>
      <c r="F238" s="80">
        <v>0</v>
      </c>
      <c r="G238" s="81"/>
    </row>
    <row r="239" spans="1:7">
      <c r="A239" s="76" t="s">
        <v>604</v>
      </c>
      <c r="B239" s="77" t="s">
        <v>548</v>
      </c>
      <c r="C239" s="78" t="s">
        <v>845</v>
      </c>
      <c r="D239" s="79">
        <v>0</v>
      </c>
      <c r="E239" s="79">
        <v>1100000</v>
      </c>
      <c r="F239" s="80">
        <v>0</v>
      </c>
      <c r="G239" s="81"/>
    </row>
    <row r="240" spans="1:7" ht="62.4">
      <c r="A240" s="76" t="s">
        <v>839</v>
      </c>
      <c r="B240" s="77" t="s">
        <v>548</v>
      </c>
      <c r="C240" s="78" t="s">
        <v>846</v>
      </c>
      <c r="D240" s="79">
        <v>0</v>
      </c>
      <c r="E240" s="79">
        <v>1100000</v>
      </c>
      <c r="F240" s="80">
        <v>0</v>
      </c>
      <c r="G240" s="81"/>
    </row>
    <row r="241" spans="1:7" ht="78">
      <c r="A241" s="76" t="s">
        <v>847</v>
      </c>
      <c r="B241" s="77" t="s">
        <v>548</v>
      </c>
      <c r="C241" s="78" t="s">
        <v>848</v>
      </c>
      <c r="D241" s="79">
        <v>0</v>
      </c>
      <c r="E241" s="79">
        <v>1100000</v>
      </c>
      <c r="F241" s="80">
        <v>0</v>
      </c>
      <c r="G241" s="81"/>
    </row>
    <row r="242" spans="1:7" ht="46.8">
      <c r="A242" s="76" t="s">
        <v>849</v>
      </c>
      <c r="B242" s="77" t="s">
        <v>548</v>
      </c>
      <c r="C242" s="78" t="s">
        <v>850</v>
      </c>
      <c r="D242" s="79">
        <v>13650000</v>
      </c>
      <c r="E242" s="79">
        <v>13650000</v>
      </c>
      <c r="F242" s="80">
        <v>0</v>
      </c>
      <c r="G242" s="81"/>
    </row>
    <row r="243" spans="1:7">
      <c r="A243" s="76" t="s">
        <v>604</v>
      </c>
      <c r="B243" s="77" t="s">
        <v>548</v>
      </c>
      <c r="C243" s="78" t="s">
        <v>851</v>
      </c>
      <c r="D243" s="79">
        <v>0</v>
      </c>
      <c r="E243" s="79">
        <v>13650000</v>
      </c>
      <c r="F243" s="80">
        <v>0</v>
      </c>
      <c r="G243" s="81"/>
    </row>
    <row r="244" spans="1:7" ht="62.4">
      <c r="A244" s="76" t="s">
        <v>839</v>
      </c>
      <c r="B244" s="77" t="s">
        <v>548</v>
      </c>
      <c r="C244" s="78" t="s">
        <v>852</v>
      </c>
      <c r="D244" s="79">
        <v>0</v>
      </c>
      <c r="E244" s="79">
        <v>13650000</v>
      </c>
      <c r="F244" s="80">
        <v>0</v>
      </c>
      <c r="G244" s="81"/>
    </row>
    <row r="245" spans="1:7" ht="78">
      <c r="A245" s="76" t="s">
        <v>847</v>
      </c>
      <c r="B245" s="77" t="s">
        <v>548</v>
      </c>
      <c r="C245" s="78" t="s">
        <v>853</v>
      </c>
      <c r="D245" s="79">
        <v>0</v>
      </c>
      <c r="E245" s="79">
        <v>13650000</v>
      </c>
      <c r="F245" s="80">
        <v>0</v>
      </c>
      <c r="G245" s="81"/>
    </row>
    <row r="246" spans="1:7" ht="46.8">
      <c r="A246" s="76" t="s">
        <v>854</v>
      </c>
      <c r="B246" s="77" t="s">
        <v>548</v>
      </c>
      <c r="C246" s="78" t="s">
        <v>855</v>
      </c>
      <c r="D246" s="79">
        <v>5938219.1900000004</v>
      </c>
      <c r="E246" s="79">
        <v>5938219.1900000004</v>
      </c>
      <c r="F246" s="80">
        <v>0</v>
      </c>
      <c r="G246" s="81"/>
    </row>
    <row r="247" spans="1:7" ht="31.2">
      <c r="A247" s="76" t="s">
        <v>560</v>
      </c>
      <c r="B247" s="77" t="s">
        <v>548</v>
      </c>
      <c r="C247" s="78" t="s">
        <v>856</v>
      </c>
      <c r="D247" s="79">
        <v>0</v>
      </c>
      <c r="E247" s="79">
        <v>5938219.1900000004</v>
      </c>
      <c r="F247" s="80">
        <v>0</v>
      </c>
      <c r="G247" s="81"/>
    </row>
    <row r="248" spans="1:7" ht="46.8">
      <c r="A248" s="76" t="s">
        <v>562</v>
      </c>
      <c r="B248" s="77" t="s">
        <v>548</v>
      </c>
      <c r="C248" s="78" t="s">
        <v>857</v>
      </c>
      <c r="D248" s="79">
        <v>0</v>
      </c>
      <c r="E248" s="79">
        <v>5938219.1900000004</v>
      </c>
      <c r="F248" s="80">
        <v>0</v>
      </c>
      <c r="G248" s="81"/>
    </row>
    <row r="249" spans="1:7" ht="46.8">
      <c r="A249" s="76" t="s">
        <v>794</v>
      </c>
      <c r="B249" s="77" t="s">
        <v>548</v>
      </c>
      <c r="C249" s="78" t="s">
        <v>858</v>
      </c>
      <c r="D249" s="79">
        <v>0</v>
      </c>
      <c r="E249" s="79">
        <v>5938219.1900000004</v>
      </c>
      <c r="F249" s="80">
        <v>0</v>
      </c>
      <c r="G249" s="81"/>
    </row>
    <row r="250" spans="1:7" ht="31.2">
      <c r="A250" s="76" t="s">
        <v>859</v>
      </c>
      <c r="B250" s="77" t="s">
        <v>548</v>
      </c>
      <c r="C250" s="78" t="s">
        <v>860</v>
      </c>
      <c r="D250" s="79">
        <v>60800</v>
      </c>
      <c r="E250" s="79">
        <v>59982.01</v>
      </c>
      <c r="F250" s="80">
        <v>817.99</v>
      </c>
      <c r="G250" s="81"/>
    </row>
    <row r="251" spans="1:7" ht="31.2">
      <c r="A251" s="76" t="s">
        <v>560</v>
      </c>
      <c r="B251" s="77" t="s">
        <v>548</v>
      </c>
      <c r="C251" s="78" t="s">
        <v>861</v>
      </c>
      <c r="D251" s="79">
        <v>0</v>
      </c>
      <c r="E251" s="79">
        <v>59982.01</v>
      </c>
      <c r="F251" s="80">
        <v>0</v>
      </c>
      <c r="G251" s="81"/>
    </row>
    <row r="252" spans="1:7" ht="46.8">
      <c r="A252" s="76" t="s">
        <v>562</v>
      </c>
      <c r="B252" s="77" t="s">
        <v>548</v>
      </c>
      <c r="C252" s="78" t="s">
        <v>862</v>
      </c>
      <c r="D252" s="79">
        <v>0</v>
      </c>
      <c r="E252" s="79">
        <v>59982.01</v>
      </c>
      <c r="F252" s="80">
        <v>0</v>
      </c>
      <c r="G252" s="81"/>
    </row>
    <row r="253" spans="1:7" ht="46.8">
      <c r="A253" s="76" t="s">
        <v>794</v>
      </c>
      <c r="B253" s="77" t="s">
        <v>548</v>
      </c>
      <c r="C253" s="78" t="s">
        <v>863</v>
      </c>
      <c r="D253" s="79">
        <v>0</v>
      </c>
      <c r="E253" s="79">
        <v>59982.01</v>
      </c>
      <c r="F253" s="80">
        <v>0</v>
      </c>
      <c r="G253" s="81"/>
    </row>
    <row r="254" spans="1:7" ht="62.4">
      <c r="A254" s="76" t="s">
        <v>864</v>
      </c>
      <c r="B254" s="77" t="s">
        <v>548</v>
      </c>
      <c r="C254" s="78" t="s">
        <v>865</v>
      </c>
      <c r="D254" s="79">
        <v>117960285.20999999</v>
      </c>
      <c r="E254" s="79">
        <v>117960285.20999999</v>
      </c>
      <c r="F254" s="80">
        <v>0</v>
      </c>
      <c r="G254" s="81"/>
    </row>
    <row r="255" spans="1:7" ht="31.2">
      <c r="A255" s="76" t="s">
        <v>832</v>
      </c>
      <c r="B255" s="77" t="s">
        <v>548</v>
      </c>
      <c r="C255" s="78" t="s">
        <v>866</v>
      </c>
      <c r="D255" s="79">
        <v>0</v>
      </c>
      <c r="E255" s="79">
        <v>117960285.20999999</v>
      </c>
      <c r="F255" s="80">
        <v>0</v>
      </c>
      <c r="G255" s="81"/>
    </row>
    <row r="256" spans="1:7">
      <c r="A256" s="76" t="s">
        <v>834</v>
      </c>
      <c r="B256" s="77" t="s">
        <v>548</v>
      </c>
      <c r="C256" s="78" t="s">
        <v>867</v>
      </c>
      <c r="D256" s="79">
        <v>0</v>
      </c>
      <c r="E256" s="79">
        <v>117960285.20999999</v>
      </c>
      <c r="F256" s="80">
        <v>0</v>
      </c>
      <c r="G256" s="81"/>
    </row>
    <row r="257" spans="1:7" ht="46.8">
      <c r="A257" s="76" t="s">
        <v>836</v>
      </c>
      <c r="B257" s="77" t="s">
        <v>548</v>
      </c>
      <c r="C257" s="78" t="s">
        <v>868</v>
      </c>
      <c r="D257" s="79">
        <v>0</v>
      </c>
      <c r="E257" s="79">
        <v>117960285.20999999</v>
      </c>
      <c r="F257" s="80">
        <v>0</v>
      </c>
      <c r="G257" s="81"/>
    </row>
    <row r="258" spans="1:7" ht="31.2">
      <c r="A258" s="76" t="s">
        <v>869</v>
      </c>
      <c r="B258" s="77" t="s">
        <v>548</v>
      </c>
      <c r="C258" s="78" t="s">
        <v>870</v>
      </c>
      <c r="D258" s="79">
        <v>350000</v>
      </c>
      <c r="E258" s="79">
        <v>299455.2</v>
      </c>
      <c r="F258" s="80">
        <v>50544.800000000003</v>
      </c>
      <c r="G258" s="81"/>
    </row>
    <row r="259" spans="1:7" ht="31.2">
      <c r="A259" s="76" t="s">
        <v>560</v>
      </c>
      <c r="B259" s="77" t="s">
        <v>548</v>
      </c>
      <c r="C259" s="78" t="s">
        <v>871</v>
      </c>
      <c r="D259" s="79">
        <v>0</v>
      </c>
      <c r="E259" s="79">
        <v>299455.2</v>
      </c>
      <c r="F259" s="80">
        <v>0</v>
      </c>
      <c r="G259" s="81"/>
    </row>
    <row r="260" spans="1:7" ht="46.8">
      <c r="A260" s="76" t="s">
        <v>562</v>
      </c>
      <c r="B260" s="77" t="s">
        <v>548</v>
      </c>
      <c r="C260" s="78" t="s">
        <v>872</v>
      </c>
      <c r="D260" s="79">
        <v>0</v>
      </c>
      <c r="E260" s="79">
        <v>299455.2</v>
      </c>
      <c r="F260" s="80">
        <v>0</v>
      </c>
      <c r="G260" s="81"/>
    </row>
    <row r="261" spans="1:7">
      <c r="A261" s="76" t="s">
        <v>564</v>
      </c>
      <c r="B261" s="77" t="s">
        <v>548</v>
      </c>
      <c r="C261" s="78" t="s">
        <v>873</v>
      </c>
      <c r="D261" s="79">
        <v>0</v>
      </c>
      <c r="E261" s="79">
        <v>299455.2</v>
      </c>
      <c r="F261" s="80">
        <v>0</v>
      </c>
      <c r="G261" s="81"/>
    </row>
    <row r="262" spans="1:7" ht="62.4">
      <c r="A262" s="76" t="s">
        <v>874</v>
      </c>
      <c r="B262" s="77" t="s">
        <v>548</v>
      </c>
      <c r="C262" s="78" t="s">
        <v>875</v>
      </c>
      <c r="D262" s="79">
        <v>1310244.74</v>
      </c>
      <c r="E262" s="79">
        <v>1296863.18</v>
      </c>
      <c r="F262" s="80">
        <v>13381.56</v>
      </c>
      <c r="G262" s="81"/>
    </row>
    <row r="263" spans="1:7" ht="31.2">
      <c r="A263" s="76" t="s">
        <v>560</v>
      </c>
      <c r="B263" s="77" t="s">
        <v>548</v>
      </c>
      <c r="C263" s="78" t="s">
        <v>876</v>
      </c>
      <c r="D263" s="79">
        <v>0</v>
      </c>
      <c r="E263" s="79">
        <v>1296863.18</v>
      </c>
      <c r="F263" s="80">
        <v>0</v>
      </c>
      <c r="G263" s="81"/>
    </row>
    <row r="264" spans="1:7" ht="46.8">
      <c r="A264" s="76" t="s">
        <v>562</v>
      </c>
      <c r="B264" s="77" t="s">
        <v>548</v>
      </c>
      <c r="C264" s="78" t="s">
        <v>877</v>
      </c>
      <c r="D264" s="79">
        <v>0</v>
      </c>
      <c r="E264" s="79">
        <v>1296863.18</v>
      </c>
      <c r="F264" s="80">
        <v>0</v>
      </c>
      <c r="G264" s="81"/>
    </row>
    <row r="265" spans="1:7">
      <c r="A265" s="76" t="s">
        <v>564</v>
      </c>
      <c r="B265" s="77" t="s">
        <v>548</v>
      </c>
      <c r="C265" s="78" t="s">
        <v>878</v>
      </c>
      <c r="D265" s="79">
        <v>0</v>
      </c>
      <c r="E265" s="79">
        <v>624055.21</v>
      </c>
      <c r="F265" s="80">
        <v>0</v>
      </c>
      <c r="G265" s="81"/>
    </row>
    <row r="266" spans="1:7">
      <c r="A266" s="76" t="s">
        <v>628</v>
      </c>
      <c r="B266" s="77" t="s">
        <v>548</v>
      </c>
      <c r="C266" s="78" t="s">
        <v>879</v>
      </c>
      <c r="D266" s="79">
        <v>0</v>
      </c>
      <c r="E266" s="79">
        <v>672807.97</v>
      </c>
      <c r="F266" s="80">
        <v>0</v>
      </c>
      <c r="G266" s="81"/>
    </row>
    <row r="267" spans="1:7" ht="46.8">
      <c r="A267" s="76" t="s">
        <v>880</v>
      </c>
      <c r="B267" s="77" t="s">
        <v>548</v>
      </c>
      <c r="C267" s="78" t="s">
        <v>881</v>
      </c>
      <c r="D267" s="79">
        <v>3750776.94</v>
      </c>
      <c r="E267" s="79">
        <v>3750776.94</v>
      </c>
      <c r="F267" s="80">
        <v>0</v>
      </c>
      <c r="G267" s="81"/>
    </row>
    <row r="268" spans="1:7" ht="31.2">
      <c r="A268" s="76" t="s">
        <v>560</v>
      </c>
      <c r="B268" s="77" t="s">
        <v>548</v>
      </c>
      <c r="C268" s="78" t="s">
        <v>882</v>
      </c>
      <c r="D268" s="79">
        <v>0</v>
      </c>
      <c r="E268" s="79">
        <v>3750776.94</v>
      </c>
      <c r="F268" s="80">
        <v>0</v>
      </c>
      <c r="G268" s="81"/>
    </row>
    <row r="269" spans="1:7" ht="46.8">
      <c r="A269" s="76" t="s">
        <v>562</v>
      </c>
      <c r="B269" s="77" t="s">
        <v>548</v>
      </c>
      <c r="C269" s="78" t="s">
        <v>883</v>
      </c>
      <c r="D269" s="79">
        <v>0</v>
      </c>
      <c r="E269" s="79">
        <v>3750776.94</v>
      </c>
      <c r="F269" s="80">
        <v>0</v>
      </c>
      <c r="G269" s="81"/>
    </row>
    <row r="270" spans="1:7">
      <c r="A270" s="76" t="s">
        <v>564</v>
      </c>
      <c r="B270" s="77" t="s">
        <v>548</v>
      </c>
      <c r="C270" s="78" t="s">
        <v>884</v>
      </c>
      <c r="D270" s="79">
        <v>0</v>
      </c>
      <c r="E270" s="79">
        <v>3750776.94</v>
      </c>
      <c r="F270" s="80">
        <v>0</v>
      </c>
      <c r="G270" s="81"/>
    </row>
    <row r="271" spans="1:7" ht="31.2">
      <c r="A271" s="76" t="s">
        <v>885</v>
      </c>
      <c r="B271" s="77" t="s">
        <v>548</v>
      </c>
      <c r="C271" s="78" t="s">
        <v>886</v>
      </c>
      <c r="D271" s="79">
        <v>4767381.34</v>
      </c>
      <c r="E271" s="79">
        <v>4678405.62</v>
      </c>
      <c r="F271" s="80">
        <v>88975.72</v>
      </c>
      <c r="G271" s="81"/>
    </row>
    <row r="272" spans="1:7" ht="31.2">
      <c r="A272" s="76" t="s">
        <v>560</v>
      </c>
      <c r="B272" s="77" t="s">
        <v>548</v>
      </c>
      <c r="C272" s="78" t="s">
        <v>887</v>
      </c>
      <c r="D272" s="79">
        <v>0</v>
      </c>
      <c r="E272" s="79">
        <v>4678405.62</v>
      </c>
      <c r="F272" s="80">
        <v>0</v>
      </c>
      <c r="G272" s="81"/>
    </row>
    <row r="273" spans="1:7" ht="46.8">
      <c r="A273" s="76" t="s">
        <v>562</v>
      </c>
      <c r="B273" s="77" t="s">
        <v>548</v>
      </c>
      <c r="C273" s="78" t="s">
        <v>888</v>
      </c>
      <c r="D273" s="79">
        <v>0</v>
      </c>
      <c r="E273" s="79">
        <v>4678405.62</v>
      </c>
      <c r="F273" s="80">
        <v>0</v>
      </c>
      <c r="G273" s="81"/>
    </row>
    <row r="274" spans="1:7">
      <c r="A274" s="76" t="s">
        <v>564</v>
      </c>
      <c r="B274" s="77" t="s">
        <v>548</v>
      </c>
      <c r="C274" s="78" t="s">
        <v>889</v>
      </c>
      <c r="D274" s="79">
        <v>0</v>
      </c>
      <c r="E274" s="79">
        <v>4678405.62</v>
      </c>
      <c r="F274" s="80">
        <v>0</v>
      </c>
      <c r="G274" s="81"/>
    </row>
    <row r="275" spans="1:7" ht="46.8">
      <c r="A275" s="76" t="s">
        <v>890</v>
      </c>
      <c r="B275" s="77" t="s">
        <v>548</v>
      </c>
      <c r="C275" s="78" t="s">
        <v>891</v>
      </c>
      <c r="D275" s="79">
        <v>1397910.04</v>
      </c>
      <c r="E275" s="79">
        <v>1397910.04</v>
      </c>
      <c r="F275" s="80">
        <v>0</v>
      </c>
      <c r="G275" s="81"/>
    </row>
    <row r="276" spans="1:7" ht="31.2">
      <c r="A276" s="76" t="s">
        <v>560</v>
      </c>
      <c r="B276" s="77" t="s">
        <v>548</v>
      </c>
      <c r="C276" s="78" t="s">
        <v>892</v>
      </c>
      <c r="D276" s="79">
        <v>0</v>
      </c>
      <c r="E276" s="79">
        <v>1397910.04</v>
      </c>
      <c r="F276" s="80">
        <v>0</v>
      </c>
      <c r="G276" s="81"/>
    </row>
    <row r="277" spans="1:7" ht="46.8">
      <c r="A277" s="76" t="s">
        <v>562</v>
      </c>
      <c r="B277" s="77" t="s">
        <v>548</v>
      </c>
      <c r="C277" s="78" t="s">
        <v>893</v>
      </c>
      <c r="D277" s="79">
        <v>0</v>
      </c>
      <c r="E277" s="79">
        <v>1397910.04</v>
      </c>
      <c r="F277" s="80">
        <v>0</v>
      </c>
      <c r="G277" s="81"/>
    </row>
    <row r="278" spans="1:7">
      <c r="A278" s="76" t="s">
        <v>564</v>
      </c>
      <c r="B278" s="77" t="s">
        <v>548</v>
      </c>
      <c r="C278" s="78" t="s">
        <v>894</v>
      </c>
      <c r="D278" s="79">
        <v>0</v>
      </c>
      <c r="E278" s="79">
        <v>1397910.04</v>
      </c>
      <c r="F278" s="80">
        <v>0</v>
      </c>
      <c r="G278" s="81"/>
    </row>
    <row r="279" spans="1:7" ht="31.2">
      <c r="A279" s="76" t="s">
        <v>895</v>
      </c>
      <c r="B279" s="77" t="s">
        <v>548</v>
      </c>
      <c r="C279" s="78" t="s">
        <v>896</v>
      </c>
      <c r="D279" s="79">
        <v>6850012.1100000003</v>
      </c>
      <c r="E279" s="79">
        <v>6850012.1100000003</v>
      </c>
      <c r="F279" s="80">
        <v>0</v>
      </c>
      <c r="G279" s="81"/>
    </row>
    <row r="280" spans="1:7" ht="31.2">
      <c r="A280" s="76" t="s">
        <v>560</v>
      </c>
      <c r="B280" s="77" t="s">
        <v>548</v>
      </c>
      <c r="C280" s="78" t="s">
        <v>897</v>
      </c>
      <c r="D280" s="79">
        <v>0</v>
      </c>
      <c r="E280" s="79">
        <v>6850012.1100000003</v>
      </c>
      <c r="F280" s="80">
        <v>0</v>
      </c>
      <c r="G280" s="81"/>
    </row>
    <row r="281" spans="1:7" ht="46.8">
      <c r="A281" s="76" t="s">
        <v>562</v>
      </c>
      <c r="B281" s="77" t="s">
        <v>548</v>
      </c>
      <c r="C281" s="78" t="s">
        <v>898</v>
      </c>
      <c r="D281" s="79">
        <v>0</v>
      </c>
      <c r="E281" s="79">
        <v>6850012.1100000003</v>
      </c>
      <c r="F281" s="80">
        <v>0</v>
      </c>
      <c r="G281" s="81"/>
    </row>
    <row r="282" spans="1:7">
      <c r="A282" s="76" t="s">
        <v>564</v>
      </c>
      <c r="B282" s="77" t="s">
        <v>548</v>
      </c>
      <c r="C282" s="78" t="s">
        <v>899</v>
      </c>
      <c r="D282" s="79">
        <v>0</v>
      </c>
      <c r="E282" s="79">
        <v>6850012.1100000003</v>
      </c>
      <c r="F282" s="80">
        <v>0</v>
      </c>
      <c r="G282" s="81"/>
    </row>
    <row r="283" spans="1:7" ht="46.8">
      <c r="A283" s="76" t="s">
        <v>900</v>
      </c>
      <c r="B283" s="77" t="s">
        <v>548</v>
      </c>
      <c r="C283" s="78" t="s">
        <v>901</v>
      </c>
      <c r="D283" s="79">
        <v>925575.92</v>
      </c>
      <c r="E283" s="79">
        <v>925575.92</v>
      </c>
      <c r="F283" s="80">
        <v>0</v>
      </c>
      <c r="G283" s="81"/>
    </row>
    <row r="284" spans="1:7" ht="31.2">
      <c r="A284" s="76" t="s">
        <v>560</v>
      </c>
      <c r="B284" s="77" t="s">
        <v>548</v>
      </c>
      <c r="C284" s="78" t="s">
        <v>902</v>
      </c>
      <c r="D284" s="79">
        <v>0</v>
      </c>
      <c r="E284" s="79">
        <v>925575.92</v>
      </c>
      <c r="F284" s="80">
        <v>0</v>
      </c>
      <c r="G284" s="81"/>
    </row>
    <row r="285" spans="1:7" ht="46.8">
      <c r="A285" s="76" t="s">
        <v>562</v>
      </c>
      <c r="B285" s="77" t="s">
        <v>548</v>
      </c>
      <c r="C285" s="78" t="s">
        <v>903</v>
      </c>
      <c r="D285" s="79">
        <v>0</v>
      </c>
      <c r="E285" s="79">
        <v>925575.92</v>
      </c>
      <c r="F285" s="80">
        <v>0</v>
      </c>
      <c r="G285" s="81"/>
    </row>
    <row r="286" spans="1:7">
      <c r="A286" s="76" t="s">
        <v>564</v>
      </c>
      <c r="B286" s="77" t="s">
        <v>548</v>
      </c>
      <c r="C286" s="78" t="s">
        <v>904</v>
      </c>
      <c r="D286" s="79">
        <v>0</v>
      </c>
      <c r="E286" s="79">
        <v>925575.92</v>
      </c>
      <c r="F286" s="80">
        <v>0</v>
      </c>
      <c r="G286" s="81"/>
    </row>
    <row r="287" spans="1:7" ht="78">
      <c r="A287" s="76" t="s">
        <v>905</v>
      </c>
      <c r="B287" s="77" t="s">
        <v>548</v>
      </c>
      <c r="C287" s="78" t="s">
        <v>906</v>
      </c>
      <c r="D287" s="79">
        <v>6501429.3700000001</v>
      </c>
      <c r="E287" s="79">
        <v>6501429.3700000001</v>
      </c>
      <c r="F287" s="80">
        <v>0</v>
      </c>
      <c r="G287" s="81"/>
    </row>
    <row r="288" spans="1:7" ht="31.2">
      <c r="A288" s="76" t="s">
        <v>560</v>
      </c>
      <c r="B288" s="77" t="s">
        <v>548</v>
      </c>
      <c r="C288" s="78" t="s">
        <v>907</v>
      </c>
      <c r="D288" s="79">
        <v>0</v>
      </c>
      <c r="E288" s="79">
        <v>6501429.3700000001</v>
      </c>
      <c r="F288" s="80">
        <v>0</v>
      </c>
      <c r="G288" s="81"/>
    </row>
    <row r="289" spans="1:7" ht="46.8">
      <c r="A289" s="76" t="s">
        <v>562</v>
      </c>
      <c r="B289" s="77" t="s">
        <v>548</v>
      </c>
      <c r="C289" s="78" t="s">
        <v>908</v>
      </c>
      <c r="D289" s="79">
        <v>0</v>
      </c>
      <c r="E289" s="79">
        <v>6501429.3700000001</v>
      </c>
      <c r="F289" s="80">
        <v>0</v>
      </c>
      <c r="G289" s="81"/>
    </row>
    <row r="290" spans="1:7">
      <c r="A290" s="76" t="s">
        <v>564</v>
      </c>
      <c r="B290" s="77" t="s">
        <v>548</v>
      </c>
      <c r="C290" s="78" t="s">
        <v>909</v>
      </c>
      <c r="D290" s="79">
        <v>0</v>
      </c>
      <c r="E290" s="79">
        <v>6501429.3700000001</v>
      </c>
      <c r="F290" s="80">
        <v>0</v>
      </c>
      <c r="G290" s="81"/>
    </row>
    <row r="291" spans="1:7" ht="46.8">
      <c r="A291" s="76" t="s">
        <v>910</v>
      </c>
      <c r="B291" s="77" t="s">
        <v>548</v>
      </c>
      <c r="C291" s="78" t="s">
        <v>911</v>
      </c>
      <c r="D291" s="79">
        <v>201075.14</v>
      </c>
      <c r="E291" s="79">
        <v>201075.14</v>
      </c>
      <c r="F291" s="80">
        <v>0</v>
      </c>
      <c r="G291" s="81"/>
    </row>
    <row r="292" spans="1:7" ht="31.2">
      <c r="A292" s="76" t="s">
        <v>560</v>
      </c>
      <c r="B292" s="77" t="s">
        <v>548</v>
      </c>
      <c r="C292" s="78" t="s">
        <v>912</v>
      </c>
      <c r="D292" s="79">
        <v>0</v>
      </c>
      <c r="E292" s="79">
        <v>201075.14</v>
      </c>
      <c r="F292" s="80">
        <v>0</v>
      </c>
      <c r="G292" s="81"/>
    </row>
    <row r="293" spans="1:7" ht="46.8">
      <c r="A293" s="76" t="s">
        <v>562</v>
      </c>
      <c r="B293" s="77" t="s">
        <v>548</v>
      </c>
      <c r="C293" s="78" t="s">
        <v>913</v>
      </c>
      <c r="D293" s="79">
        <v>0</v>
      </c>
      <c r="E293" s="79">
        <v>201075.14</v>
      </c>
      <c r="F293" s="80">
        <v>0</v>
      </c>
      <c r="G293" s="81"/>
    </row>
    <row r="294" spans="1:7">
      <c r="A294" s="76" t="s">
        <v>564</v>
      </c>
      <c r="B294" s="77" t="s">
        <v>548</v>
      </c>
      <c r="C294" s="78" t="s">
        <v>914</v>
      </c>
      <c r="D294" s="79">
        <v>0</v>
      </c>
      <c r="E294" s="79">
        <v>201075.14</v>
      </c>
      <c r="F294" s="80">
        <v>0</v>
      </c>
      <c r="G294" s="81"/>
    </row>
    <row r="295" spans="1:7" ht="46.8">
      <c r="A295" s="76" t="s">
        <v>915</v>
      </c>
      <c r="B295" s="77" t="s">
        <v>548</v>
      </c>
      <c r="C295" s="78" t="s">
        <v>916</v>
      </c>
      <c r="D295" s="79">
        <v>2346000</v>
      </c>
      <c r="E295" s="79">
        <v>2346000</v>
      </c>
      <c r="F295" s="80">
        <v>0</v>
      </c>
      <c r="G295" s="81"/>
    </row>
    <row r="296" spans="1:7">
      <c r="A296" s="76" t="s">
        <v>604</v>
      </c>
      <c r="B296" s="77" t="s">
        <v>548</v>
      </c>
      <c r="C296" s="78" t="s">
        <v>917</v>
      </c>
      <c r="D296" s="79">
        <v>0</v>
      </c>
      <c r="E296" s="79">
        <v>2346000</v>
      </c>
      <c r="F296" s="80">
        <v>0</v>
      </c>
      <c r="G296" s="81"/>
    </row>
    <row r="297" spans="1:7" ht="62.4">
      <c r="A297" s="76" t="s">
        <v>839</v>
      </c>
      <c r="B297" s="77" t="s">
        <v>548</v>
      </c>
      <c r="C297" s="78" t="s">
        <v>918</v>
      </c>
      <c r="D297" s="79">
        <v>0</v>
      </c>
      <c r="E297" s="79">
        <v>2346000</v>
      </c>
      <c r="F297" s="80">
        <v>0</v>
      </c>
      <c r="G297" s="81"/>
    </row>
    <row r="298" spans="1:7" ht="78">
      <c r="A298" s="76" t="s">
        <v>847</v>
      </c>
      <c r="B298" s="77" t="s">
        <v>548</v>
      </c>
      <c r="C298" s="78" t="s">
        <v>919</v>
      </c>
      <c r="D298" s="79">
        <v>0</v>
      </c>
      <c r="E298" s="79">
        <v>2346000</v>
      </c>
      <c r="F298" s="80">
        <v>0</v>
      </c>
      <c r="G298" s="81"/>
    </row>
    <row r="299" spans="1:7" ht="46.8">
      <c r="A299" s="76" t="s">
        <v>920</v>
      </c>
      <c r="B299" s="77" t="s">
        <v>548</v>
      </c>
      <c r="C299" s="78" t="s">
        <v>921</v>
      </c>
      <c r="D299" s="79">
        <v>72556.7</v>
      </c>
      <c r="E299" s="79">
        <v>72556.7</v>
      </c>
      <c r="F299" s="80">
        <v>0</v>
      </c>
      <c r="G299" s="81"/>
    </row>
    <row r="300" spans="1:7">
      <c r="A300" s="76" t="s">
        <v>604</v>
      </c>
      <c r="B300" s="77" t="s">
        <v>548</v>
      </c>
      <c r="C300" s="78" t="s">
        <v>922</v>
      </c>
      <c r="D300" s="79">
        <v>0</v>
      </c>
      <c r="E300" s="79">
        <v>72556.7</v>
      </c>
      <c r="F300" s="80">
        <v>0</v>
      </c>
      <c r="G300" s="81"/>
    </row>
    <row r="301" spans="1:7" ht="62.4">
      <c r="A301" s="76" t="s">
        <v>839</v>
      </c>
      <c r="B301" s="77" t="s">
        <v>548</v>
      </c>
      <c r="C301" s="78" t="s">
        <v>923</v>
      </c>
      <c r="D301" s="79">
        <v>0</v>
      </c>
      <c r="E301" s="79">
        <v>72556.7</v>
      </c>
      <c r="F301" s="80">
        <v>0</v>
      </c>
      <c r="G301" s="81"/>
    </row>
    <row r="302" spans="1:7" ht="78">
      <c r="A302" s="76" t="s">
        <v>847</v>
      </c>
      <c r="B302" s="77" t="s">
        <v>548</v>
      </c>
      <c r="C302" s="78" t="s">
        <v>924</v>
      </c>
      <c r="D302" s="79">
        <v>0</v>
      </c>
      <c r="E302" s="79">
        <v>72556.7</v>
      </c>
      <c r="F302" s="80">
        <v>0</v>
      </c>
      <c r="G302" s="81"/>
    </row>
    <row r="303" spans="1:7" ht="31.2">
      <c r="A303" s="76" t="s">
        <v>925</v>
      </c>
      <c r="B303" s="77" t="s">
        <v>548</v>
      </c>
      <c r="C303" s="78" t="s">
        <v>926</v>
      </c>
      <c r="D303" s="79">
        <v>440000</v>
      </c>
      <c r="E303" s="79">
        <v>439940.4</v>
      </c>
      <c r="F303" s="80">
        <v>59.6</v>
      </c>
      <c r="G303" s="81"/>
    </row>
    <row r="304" spans="1:7" ht="31.2">
      <c r="A304" s="76" t="s">
        <v>560</v>
      </c>
      <c r="B304" s="77" t="s">
        <v>548</v>
      </c>
      <c r="C304" s="78" t="s">
        <v>927</v>
      </c>
      <c r="D304" s="79">
        <v>0</v>
      </c>
      <c r="E304" s="79">
        <v>439940.4</v>
      </c>
      <c r="F304" s="80">
        <v>0</v>
      </c>
      <c r="G304" s="81"/>
    </row>
    <row r="305" spans="1:7" ht="46.8">
      <c r="A305" s="76" t="s">
        <v>562</v>
      </c>
      <c r="B305" s="77" t="s">
        <v>548</v>
      </c>
      <c r="C305" s="78" t="s">
        <v>928</v>
      </c>
      <c r="D305" s="79">
        <v>0</v>
      </c>
      <c r="E305" s="79">
        <v>439940.4</v>
      </c>
      <c r="F305" s="80">
        <v>0</v>
      </c>
      <c r="G305" s="81"/>
    </row>
    <row r="306" spans="1:7">
      <c r="A306" s="76" t="s">
        <v>564</v>
      </c>
      <c r="B306" s="77" t="s">
        <v>548</v>
      </c>
      <c r="C306" s="78" t="s">
        <v>929</v>
      </c>
      <c r="D306" s="79">
        <v>0</v>
      </c>
      <c r="E306" s="79">
        <v>439940.4</v>
      </c>
      <c r="F306" s="80">
        <v>0</v>
      </c>
      <c r="G306" s="81"/>
    </row>
    <row r="307" spans="1:7" ht="31.2">
      <c r="A307" s="76" t="s">
        <v>930</v>
      </c>
      <c r="B307" s="77" t="s">
        <v>548</v>
      </c>
      <c r="C307" s="78" t="s">
        <v>931</v>
      </c>
      <c r="D307" s="79">
        <v>30000</v>
      </c>
      <c r="E307" s="79">
        <v>29995</v>
      </c>
      <c r="F307" s="80">
        <v>5</v>
      </c>
      <c r="G307" s="81"/>
    </row>
    <row r="308" spans="1:7" ht="31.2">
      <c r="A308" s="76" t="s">
        <v>560</v>
      </c>
      <c r="B308" s="77" t="s">
        <v>548</v>
      </c>
      <c r="C308" s="78" t="s">
        <v>932</v>
      </c>
      <c r="D308" s="79">
        <v>0</v>
      </c>
      <c r="E308" s="79">
        <v>29995</v>
      </c>
      <c r="F308" s="80">
        <v>0</v>
      </c>
      <c r="G308" s="81"/>
    </row>
    <row r="309" spans="1:7" ht="46.8">
      <c r="A309" s="76" t="s">
        <v>562</v>
      </c>
      <c r="B309" s="77" t="s">
        <v>548</v>
      </c>
      <c r="C309" s="78" t="s">
        <v>933</v>
      </c>
      <c r="D309" s="79">
        <v>0</v>
      </c>
      <c r="E309" s="79">
        <v>29995</v>
      </c>
      <c r="F309" s="80">
        <v>0</v>
      </c>
      <c r="G309" s="81"/>
    </row>
    <row r="310" spans="1:7">
      <c r="A310" s="76" t="s">
        <v>564</v>
      </c>
      <c r="B310" s="77" t="s">
        <v>548</v>
      </c>
      <c r="C310" s="78" t="s">
        <v>934</v>
      </c>
      <c r="D310" s="79">
        <v>0</v>
      </c>
      <c r="E310" s="79">
        <v>29995</v>
      </c>
      <c r="F310" s="80">
        <v>0</v>
      </c>
      <c r="G310" s="81"/>
    </row>
    <row r="311" spans="1:7" ht="31.2">
      <c r="A311" s="76" t="s">
        <v>935</v>
      </c>
      <c r="B311" s="77" t="s">
        <v>548</v>
      </c>
      <c r="C311" s="78" t="s">
        <v>936</v>
      </c>
      <c r="D311" s="79">
        <v>45000</v>
      </c>
      <c r="E311" s="79">
        <v>44814</v>
      </c>
      <c r="F311" s="80">
        <v>186</v>
      </c>
      <c r="G311" s="81"/>
    </row>
    <row r="312" spans="1:7" ht="31.2">
      <c r="A312" s="76" t="s">
        <v>560</v>
      </c>
      <c r="B312" s="77" t="s">
        <v>548</v>
      </c>
      <c r="C312" s="78" t="s">
        <v>937</v>
      </c>
      <c r="D312" s="79">
        <v>0</v>
      </c>
      <c r="E312" s="79">
        <v>44814</v>
      </c>
      <c r="F312" s="80">
        <v>0</v>
      </c>
      <c r="G312" s="81"/>
    </row>
    <row r="313" spans="1:7" ht="46.8">
      <c r="A313" s="76" t="s">
        <v>562</v>
      </c>
      <c r="B313" s="77" t="s">
        <v>548</v>
      </c>
      <c r="C313" s="78" t="s">
        <v>938</v>
      </c>
      <c r="D313" s="79">
        <v>0</v>
      </c>
      <c r="E313" s="79">
        <v>44814</v>
      </c>
      <c r="F313" s="80">
        <v>0</v>
      </c>
      <c r="G313" s="81"/>
    </row>
    <row r="314" spans="1:7">
      <c r="A314" s="76" t="s">
        <v>564</v>
      </c>
      <c r="B314" s="77" t="s">
        <v>548</v>
      </c>
      <c r="C314" s="78" t="s">
        <v>939</v>
      </c>
      <c r="D314" s="79">
        <v>0</v>
      </c>
      <c r="E314" s="79">
        <v>44814</v>
      </c>
      <c r="F314" s="80">
        <v>0</v>
      </c>
      <c r="G314" s="81"/>
    </row>
    <row r="315" spans="1:7" ht="46.8">
      <c r="A315" s="76" t="s">
        <v>940</v>
      </c>
      <c r="B315" s="77" t="s">
        <v>548</v>
      </c>
      <c r="C315" s="78" t="s">
        <v>941</v>
      </c>
      <c r="D315" s="79">
        <v>16476920</v>
      </c>
      <c r="E315" s="79">
        <v>16476920</v>
      </c>
      <c r="F315" s="80">
        <v>0</v>
      </c>
      <c r="G315" s="81"/>
    </row>
    <row r="316" spans="1:7" ht="46.8">
      <c r="A316" s="76" t="s">
        <v>942</v>
      </c>
      <c r="B316" s="77" t="s">
        <v>548</v>
      </c>
      <c r="C316" s="78" t="s">
        <v>943</v>
      </c>
      <c r="D316" s="79">
        <v>0</v>
      </c>
      <c r="E316" s="79">
        <v>16476920</v>
      </c>
      <c r="F316" s="80">
        <v>0</v>
      </c>
      <c r="G316" s="81"/>
    </row>
    <row r="317" spans="1:7">
      <c r="A317" s="76" t="s">
        <v>944</v>
      </c>
      <c r="B317" s="77" t="s">
        <v>548</v>
      </c>
      <c r="C317" s="78" t="s">
        <v>945</v>
      </c>
      <c r="D317" s="79">
        <v>0</v>
      </c>
      <c r="E317" s="79">
        <v>16476920</v>
      </c>
      <c r="F317" s="80">
        <v>0</v>
      </c>
      <c r="G317" s="81"/>
    </row>
    <row r="318" spans="1:7" ht="78">
      <c r="A318" s="76" t="s">
        <v>946</v>
      </c>
      <c r="B318" s="77" t="s">
        <v>548</v>
      </c>
      <c r="C318" s="78" t="s">
        <v>947</v>
      </c>
      <c r="D318" s="79">
        <v>0</v>
      </c>
      <c r="E318" s="79">
        <v>16476920</v>
      </c>
      <c r="F318" s="80">
        <v>0</v>
      </c>
      <c r="G318" s="81"/>
    </row>
    <row r="319" spans="1:7" ht="46.8">
      <c r="A319" s="76" t="s">
        <v>948</v>
      </c>
      <c r="B319" s="77" t="s">
        <v>548</v>
      </c>
      <c r="C319" s="78" t="s">
        <v>949</v>
      </c>
      <c r="D319" s="79">
        <v>8234876.1399999997</v>
      </c>
      <c r="E319" s="79">
        <v>8234876.1399999997</v>
      </c>
      <c r="F319" s="80">
        <v>0</v>
      </c>
      <c r="G319" s="81"/>
    </row>
    <row r="320" spans="1:7" ht="46.8">
      <c r="A320" s="76" t="s">
        <v>942</v>
      </c>
      <c r="B320" s="77" t="s">
        <v>548</v>
      </c>
      <c r="C320" s="78" t="s">
        <v>950</v>
      </c>
      <c r="D320" s="79">
        <v>0</v>
      </c>
      <c r="E320" s="79">
        <v>8234876.1399999997</v>
      </c>
      <c r="F320" s="80">
        <v>0</v>
      </c>
      <c r="G320" s="81"/>
    </row>
    <row r="321" spans="1:7">
      <c r="A321" s="76" t="s">
        <v>944</v>
      </c>
      <c r="B321" s="77" t="s">
        <v>548</v>
      </c>
      <c r="C321" s="78" t="s">
        <v>951</v>
      </c>
      <c r="D321" s="79">
        <v>0</v>
      </c>
      <c r="E321" s="79">
        <v>8234876.1399999997</v>
      </c>
      <c r="F321" s="80">
        <v>0</v>
      </c>
      <c r="G321" s="81"/>
    </row>
    <row r="322" spans="1:7" ht="78">
      <c r="A322" s="76" t="s">
        <v>946</v>
      </c>
      <c r="B322" s="77" t="s">
        <v>548</v>
      </c>
      <c r="C322" s="78" t="s">
        <v>952</v>
      </c>
      <c r="D322" s="79">
        <v>0</v>
      </c>
      <c r="E322" s="79">
        <v>8234876.1399999997</v>
      </c>
      <c r="F322" s="80">
        <v>0</v>
      </c>
      <c r="G322" s="81"/>
    </row>
    <row r="323" spans="1:7" ht="78">
      <c r="A323" s="76" t="s">
        <v>953</v>
      </c>
      <c r="B323" s="77" t="s">
        <v>548</v>
      </c>
      <c r="C323" s="78" t="s">
        <v>954</v>
      </c>
      <c r="D323" s="79">
        <v>226442.89</v>
      </c>
      <c r="E323" s="79">
        <v>226442.89</v>
      </c>
      <c r="F323" s="80">
        <v>0</v>
      </c>
      <c r="G323" s="81"/>
    </row>
    <row r="324" spans="1:7" ht="46.8">
      <c r="A324" s="76" t="s">
        <v>942</v>
      </c>
      <c r="B324" s="77" t="s">
        <v>548</v>
      </c>
      <c r="C324" s="78" t="s">
        <v>955</v>
      </c>
      <c r="D324" s="79">
        <v>0</v>
      </c>
      <c r="E324" s="79">
        <v>226442.89</v>
      </c>
      <c r="F324" s="80">
        <v>0</v>
      </c>
      <c r="G324" s="81"/>
    </row>
    <row r="325" spans="1:7">
      <c r="A325" s="76" t="s">
        <v>944</v>
      </c>
      <c r="B325" s="77" t="s">
        <v>548</v>
      </c>
      <c r="C325" s="78" t="s">
        <v>956</v>
      </c>
      <c r="D325" s="79">
        <v>0</v>
      </c>
      <c r="E325" s="79">
        <v>226442.89</v>
      </c>
      <c r="F325" s="80">
        <v>0</v>
      </c>
      <c r="G325" s="81"/>
    </row>
    <row r="326" spans="1:7" ht="31.2">
      <c r="A326" s="76" t="s">
        <v>957</v>
      </c>
      <c r="B326" s="77" t="s">
        <v>548</v>
      </c>
      <c r="C326" s="78" t="s">
        <v>958</v>
      </c>
      <c r="D326" s="79">
        <v>0</v>
      </c>
      <c r="E326" s="79">
        <v>226442.89</v>
      </c>
      <c r="F326" s="80">
        <v>0</v>
      </c>
      <c r="G326" s="81"/>
    </row>
    <row r="327" spans="1:7" ht="62.4">
      <c r="A327" s="76" t="s">
        <v>959</v>
      </c>
      <c r="B327" s="77" t="s">
        <v>548</v>
      </c>
      <c r="C327" s="78" t="s">
        <v>960</v>
      </c>
      <c r="D327" s="79">
        <v>7003.39</v>
      </c>
      <c r="E327" s="79">
        <v>7003.39</v>
      </c>
      <c r="F327" s="80">
        <v>0</v>
      </c>
      <c r="G327" s="81"/>
    </row>
    <row r="328" spans="1:7" ht="46.8">
      <c r="A328" s="76" t="s">
        <v>942</v>
      </c>
      <c r="B328" s="77" t="s">
        <v>548</v>
      </c>
      <c r="C328" s="78" t="s">
        <v>961</v>
      </c>
      <c r="D328" s="79">
        <v>0</v>
      </c>
      <c r="E328" s="79">
        <v>7003.39</v>
      </c>
      <c r="F328" s="80">
        <v>0</v>
      </c>
      <c r="G328" s="81"/>
    </row>
    <row r="329" spans="1:7">
      <c r="A329" s="76" t="s">
        <v>944</v>
      </c>
      <c r="B329" s="77" t="s">
        <v>548</v>
      </c>
      <c r="C329" s="78" t="s">
        <v>962</v>
      </c>
      <c r="D329" s="79">
        <v>0</v>
      </c>
      <c r="E329" s="79">
        <v>7003.39</v>
      </c>
      <c r="F329" s="80">
        <v>0</v>
      </c>
      <c r="G329" s="81"/>
    </row>
    <row r="330" spans="1:7" ht="31.2">
      <c r="A330" s="76" t="s">
        <v>957</v>
      </c>
      <c r="B330" s="77" t="s">
        <v>548</v>
      </c>
      <c r="C330" s="78" t="s">
        <v>963</v>
      </c>
      <c r="D330" s="79">
        <v>0</v>
      </c>
      <c r="E330" s="79">
        <v>7003.39</v>
      </c>
      <c r="F330" s="80">
        <v>0</v>
      </c>
      <c r="G330" s="81"/>
    </row>
    <row r="331" spans="1:7" ht="31.2">
      <c r="A331" s="76" t="s">
        <v>964</v>
      </c>
      <c r="B331" s="77" t="s">
        <v>548</v>
      </c>
      <c r="C331" s="78" t="s">
        <v>965</v>
      </c>
      <c r="D331" s="79">
        <v>1880985.73</v>
      </c>
      <c r="E331" s="79">
        <v>1880985.73</v>
      </c>
      <c r="F331" s="80">
        <v>0</v>
      </c>
      <c r="G331" s="81"/>
    </row>
    <row r="332" spans="1:7" ht="46.8">
      <c r="A332" s="76" t="s">
        <v>942</v>
      </c>
      <c r="B332" s="77" t="s">
        <v>548</v>
      </c>
      <c r="C332" s="78" t="s">
        <v>966</v>
      </c>
      <c r="D332" s="79">
        <v>0</v>
      </c>
      <c r="E332" s="79">
        <v>1880985.73</v>
      </c>
      <c r="F332" s="80">
        <v>0</v>
      </c>
      <c r="G332" s="81"/>
    </row>
    <row r="333" spans="1:7">
      <c r="A333" s="76" t="s">
        <v>944</v>
      </c>
      <c r="B333" s="77" t="s">
        <v>548</v>
      </c>
      <c r="C333" s="78" t="s">
        <v>967</v>
      </c>
      <c r="D333" s="79">
        <v>0</v>
      </c>
      <c r="E333" s="79">
        <v>1766985.73</v>
      </c>
      <c r="F333" s="80">
        <v>0</v>
      </c>
      <c r="G333" s="81"/>
    </row>
    <row r="334" spans="1:7" ht="31.2">
      <c r="A334" s="76" t="s">
        <v>957</v>
      </c>
      <c r="B334" s="77" t="s">
        <v>548</v>
      </c>
      <c r="C334" s="78" t="s">
        <v>968</v>
      </c>
      <c r="D334" s="79">
        <v>0</v>
      </c>
      <c r="E334" s="79">
        <v>1766985.73</v>
      </c>
      <c r="F334" s="80">
        <v>0</v>
      </c>
      <c r="G334" s="81"/>
    </row>
    <row r="335" spans="1:7" ht="62.4">
      <c r="A335" s="76" t="s">
        <v>969</v>
      </c>
      <c r="B335" s="77" t="s">
        <v>548</v>
      </c>
      <c r="C335" s="78" t="s">
        <v>970</v>
      </c>
      <c r="D335" s="79">
        <v>0</v>
      </c>
      <c r="E335" s="79">
        <v>114000</v>
      </c>
      <c r="F335" s="80">
        <v>0</v>
      </c>
      <c r="G335" s="81"/>
    </row>
    <row r="336" spans="1:7" ht="31.2">
      <c r="A336" s="76" t="s">
        <v>971</v>
      </c>
      <c r="B336" s="77" t="s">
        <v>548</v>
      </c>
      <c r="C336" s="78" t="s">
        <v>972</v>
      </c>
      <c r="D336" s="79">
        <v>0</v>
      </c>
      <c r="E336" s="79">
        <v>114000</v>
      </c>
      <c r="F336" s="80">
        <v>0</v>
      </c>
      <c r="G336" s="81"/>
    </row>
    <row r="337" spans="1:7" ht="46.8">
      <c r="A337" s="76" t="s">
        <v>973</v>
      </c>
      <c r="B337" s="77" t="s">
        <v>548</v>
      </c>
      <c r="C337" s="78" t="s">
        <v>974</v>
      </c>
      <c r="D337" s="79">
        <v>23473533.550000001</v>
      </c>
      <c r="E337" s="79">
        <v>23473533.550000001</v>
      </c>
      <c r="F337" s="80">
        <v>0</v>
      </c>
      <c r="G337" s="81"/>
    </row>
    <row r="338" spans="1:7" ht="46.8">
      <c r="A338" s="76" t="s">
        <v>942</v>
      </c>
      <c r="B338" s="77" t="s">
        <v>548</v>
      </c>
      <c r="C338" s="78" t="s">
        <v>975</v>
      </c>
      <c r="D338" s="79">
        <v>0</v>
      </c>
      <c r="E338" s="79">
        <v>23473533.550000001</v>
      </c>
      <c r="F338" s="80">
        <v>0</v>
      </c>
      <c r="G338" s="81"/>
    </row>
    <row r="339" spans="1:7">
      <c r="A339" s="76" t="s">
        <v>944</v>
      </c>
      <c r="B339" s="77" t="s">
        <v>548</v>
      </c>
      <c r="C339" s="78" t="s">
        <v>976</v>
      </c>
      <c r="D339" s="79">
        <v>0</v>
      </c>
      <c r="E339" s="79">
        <v>23473533.550000001</v>
      </c>
      <c r="F339" s="80">
        <v>0</v>
      </c>
      <c r="G339" s="81"/>
    </row>
    <row r="340" spans="1:7" ht="78">
      <c r="A340" s="76" t="s">
        <v>946</v>
      </c>
      <c r="B340" s="77" t="s">
        <v>548</v>
      </c>
      <c r="C340" s="78" t="s">
        <v>977</v>
      </c>
      <c r="D340" s="79">
        <v>0</v>
      </c>
      <c r="E340" s="79">
        <v>20959963.870000001</v>
      </c>
      <c r="F340" s="80">
        <v>0</v>
      </c>
      <c r="G340" s="81"/>
    </row>
    <row r="341" spans="1:7" ht="31.2">
      <c r="A341" s="76" t="s">
        <v>957</v>
      </c>
      <c r="B341" s="77" t="s">
        <v>548</v>
      </c>
      <c r="C341" s="78" t="s">
        <v>978</v>
      </c>
      <c r="D341" s="79">
        <v>0</v>
      </c>
      <c r="E341" s="79">
        <v>2513569.6800000002</v>
      </c>
      <c r="F341" s="80">
        <v>0</v>
      </c>
      <c r="G341" s="81"/>
    </row>
    <row r="342" spans="1:7">
      <c r="A342" s="76" t="s">
        <v>979</v>
      </c>
      <c r="B342" s="77" t="s">
        <v>548</v>
      </c>
      <c r="C342" s="78" t="s">
        <v>980</v>
      </c>
      <c r="D342" s="79">
        <v>5273116.42</v>
      </c>
      <c r="E342" s="79">
        <v>5273116.22</v>
      </c>
      <c r="F342" s="80">
        <v>0.2</v>
      </c>
      <c r="G342" s="81"/>
    </row>
    <row r="343" spans="1:7" ht="31.2">
      <c r="A343" s="76" t="s">
        <v>696</v>
      </c>
      <c r="B343" s="77" t="s">
        <v>548</v>
      </c>
      <c r="C343" s="78" t="s">
        <v>981</v>
      </c>
      <c r="D343" s="79">
        <v>0</v>
      </c>
      <c r="E343" s="79">
        <v>5273116.22</v>
      </c>
      <c r="F343" s="80">
        <v>0</v>
      </c>
      <c r="G343" s="81"/>
    </row>
    <row r="344" spans="1:7" ht="31.2">
      <c r="A344" s="76" t="s">
        <v>982</v>
      </c>
      <c r="B344" s="77" t="s">
        <v>548</v>
      </c>
      <c r="C344" s="78" t="s">
        <v>983</v>
      </c>
      <c r="D344" s="79">
        <v>0</v>
      </c>
      <c r="E344" s="79">
        <v>5273116.22</v>
      </c>
      <c r="F344" s="80">
        <v>0</v>
      </c>
      <c r="G344" s="81"/>
    </row>
    <row r="345" spans="1:7" ht="46.8">
      <c r="A345" s="76" t="s">
        <v>984</v>
      </c>
      <c r="B345" s="77" t="s">
        <v>548</v>
      </c>
      <c r="C345" s="78" t="s">
        <v>985</v>
      </c>
      <c r="D345" s="79">
        <v>0</v>
      </c>
      <c r="E345" s="79">
        <v>5273116.22</v>
      </c>
      <c r="F345" s="80">
        <v>0</v>
      </c>
      <c r="G345" s="81"/>
    </row>
    <row r="346" spans="1:7" ht="31.2">
      <c r="A346" s="76" t="s">
        <v>986</v>
      </c>
      <c r="B346" s="77" t="s">
        <v>548</v>
      </c>
      <c r="C346" s="78" t="s">
        <v>987</v>
      </c>
      <c r="D346" s="79">
        <v>60804.39</v>
      </c>
      <c r="E346" s="79">
        <v>60804.39</v>
      </c>
      <c r="F346" s="80">
        <v>0</v>
      </c>
      <c r="G346" s="81"/>
    </row>
    <row r="347" spans="1:7" ht="31.2">
      <c r="A347" s="76" t="s">
        <v>696</v>
      </c>
      <c r="B347" s="77" t="s">
        <v>548</v>
      </c>
      <c r="C347" s="78" t="s">
        <v>988</v>
      </c>
      <c r="D347" s="79">
        <v>0</v>
      </c>
      <c r="E347" s="79">
        <v>60804.39</v>
      </c>
      <c r="F347" s="80">
        <v>0</v>
      </c>
      <c r="G347" s="81"/>
    </row>
    <row r="348" spans="1:7" ht="31.2">
      <c r="A348" s="76" t="s">
        <v>698</v>
      </c>
      <c r="B348" s="77" t="s">
        <v>548</v>
      </c>
      <c r="C348" s="78" t="s">
        <v>989</v>
      </c>
      <c r="D348" s="79">
        <v>0</v>
      </c>
      <c r="E348" s="79">
        <v>60804.39</v>
      </c>
      <c r="F348" s="80">
        <v>0</v>
      </c>
      <c r="G348" s="81"/>
    </row>
    <row r="349" spans="1:7">
      <c r="A349" s="76" t="s">
        <v>990</v>
      </c>
      <c r="B349" s="77" t="s">
        <v>548</v>
      </c>
      <c r="C349" s="78" t="s">
        <v>991</v>
      </c>
      <c r="D349" s="79">
        <v>0</v>
      </c>
      <c r="E349" s="79">
        <v>60804.39</v>
      </c>
      <c r="F349" s="80">
        <v>0</v>
      </c>
      <c r="G349" s="81"/>
    </row>
    <row r="350" spans="1:7" ht="62.4">
      <c r="A350" s="76" t="s">
        <v>992</v>
      </c>
      <c r="B350" s="77" t="s">
        <v>548</v>
      </c>
      <c r="C350" s="78" t="s">
        <v>993</v>
      </c>
      <c r="D350" s="79">
        <v>558600</v>
      </c>
      <c r="E350" s="79">
        <v>558600</v>
      </c>
      <c r="F350" s="80">
        <v>0</v>
      </c>
      <c r="G350" s="81"/>
    </row>
    <row r="351" spans="1:7" ht="31.2">
      <c r="A351" s="76" t="s">
        <v>696</v>
      </c>
      <c r="B351" s="77" t="s">
        <v>548</v>
      </c>
      <c r="C351" s="78" t="s">
        <v>994</v>
      </c>
      <c r="D351" s="79">
        <v>0</v>
      </c>
      <c r="E351" s="79">
        <v>558600</v>
      </c>
      <c r="F351" s="80">
        <v>0</v>
      </c>
      <c r="G351" s="81"/>
    </row>
    <row r="352" spans="1:7" ht="31.2">
      <c r="A352" s="76" t="s">
        <v>698</v>
      </c>
      <c r="B352" s="77" t="s">
        <v>548</v>
      </c>
      <c r="C352" s="78" t="s">
        <v>995</v>
      </c>
      <c r="D352" s="79">
        <v>0</v>
      </c>
      <c r="E352" s="79">
        <v>558600</v>
      </c>
      <c r="F352" s="80">
        <v>0</v>
      </c>
      <c r="G352" s="81"/>
    </row>
    <row r="353" spans="1:7">
      <c r="A353" s="76" t="s">
        <v>990</v>
      </c>
      <c r="B353" s="77" t="s">
        <v>548</v>
      </c>
      <c r="C353" s="78" t="s">
        <v>996</v>
      </c>
      <c r="D353" s="79">
        <v>0</v>
      </c>
      <c r="E353" s="79">
        <v>558600</v>
      </c>
      <c r="F353" s="80">
        <v>0</v>
      </c>
      <c r="G353" s="81"/>
    </row>
    <row r="354" spans="1:7" ht="31.2">
      <c r="A354" s="76" t="s">
        <v>602</v>
      </c>
      <c r="B354" s="77" t="s">
        <v>548</v>
      </c>
      <c r="C354" s="78" t="s">
        <v>997</v>
      </c>
      <c r="D354" s="79">
        <v>100000</v>
      </c>
      <c r="E354" s="79">
        <v>60000</v>
      </c>
      <c r="F354" s="80">
        <v>40000</v>
      </c>
      <c r="G354" s="81"/>
    </row>
    <row r="355" spans="1:7" ht="31.2">
      <c r="A355" s="76" t="s">
        <v>696</v>
      </c>
      <c r="B355" s="77" t="s">
        <v>548</v>
      </c>
      <c r="C355" s="78" t="s">
        <v>998</v>
      </c>
      <c r="D355" s="79">
        <v>0</v>
      </c>
      <c r="E355" s="79">
        <v>60000</v>
      </c>
      <c r="F355" s="80">
        <v>0</v>
      </c>
      <c r="G355" s="81"/>
    </row>
    <row r="356" spans="1:7">
      <c r="A356" s="76" t="s">
        <v>999</v>
      </c>
      <c r="B356" s="77" t="s">
        <v>548</v>
      </c>
      <c r="C356" s="78" t="s">
        <v>1000</v>
      </c>
      <c r="D356" s="79">
        <v>0</v>
      </c>
      <c r="E356" s="79">
        <v>60000</v>
      </c>
      <c r="F356" s="80">
        <v>0</v>
      </c>
      <c r="G356" s="81"/>
    </row>
    <row r="357" spans="1:7" ht="93.6">
      <c r="A357" s="76" t="s">
        <v>1001</v>
      </c>
      <c r="B357" s="77" t="s">
        <v>548</v>
      </c>
      <c r="C357" s="78" t="s">
        <v>1002</v>
      </c>
      <c r="D357" s="79">
        <v>597663.89</v>
      </c>
      <c r="E357" s="79">
        <v>456463.12</v>
      </c>
      <c r="F357" s="80">
        <v>141200.76999999999</v>
      </c>
      <c r="G357" s="81"/>
    </row>
    <row r="358" spans="1:7" ht="31.2">
      <c r="A358" s="76" t="s">
        <v>696</v>
      </c>
      <c r="B358" s="77" t="s">
        <v>548</v>
      </c>
      <c r="C358" s="78" t="s">
        <v>1003</v>
      </c>
      <c r="D358" s="79">
        <v>0</v>
      </c>
      <c r="E358" s="79">
        <v>456463.12</v>
      </c>
      <c r="F358" s="80">
        <v>0</v>
      </c>
      <c r="G358" s="81"/>
    </row>
    <row r="359" spans="1:7" ht="31.2">
      <c r="A359" s="76" t="s">
        <v>982</v>
      </c>
      <c r="B359" s="77" t="s">
        <v>548</v>
      </c>
      <c r="C359" s="78" t="s">
        <v>1004</v>
      </c>
      <c r="D359" s="79">
        <v>0</v>
      </c>
      <c r="E359" s="79">
        <v>456463.12</v>
      </c>
      <c r="F359" s="80">
        <v>0</v>
      </c>
      <c r="G359" s="81"/>
    </row>
    <row r="360" spans="1:7" ht="46.8">
      <c r="A360" s="76" t="s">
        <v>984</v>
      </c>
      <c r="B360" s="77" t="s">
        <v>548</v>
      </c>
      <c r="C360" s="78" t="s">
        <v>1005</v>
      </c>
      <c r="D360" s="79">
        <v>0</v>
      </c>
      <c r="E360" s="79">
        <v>456463.12</v>
      </c>
      <c r="F360" s="80">
        <v>0</v>
      </c>
      <c r="G360" s="81"/>
    </row>
    <row r="361" spans="1:7" ht="93.6">
      <c r="A361" s="76" t="s">
        <v>1006</v>
      </c>
      <c r="B361" s="77" t="s">
        <v>548</v>
      </c>
      <c r="C361" s="78" t="s">
        <v>1007</v>
      </c>
      <c r="D361" s="79">
        <v>13988423.32</v>
      </c>
      <c r="E361" s="79">
        <v>13734787.529999999</v>
      </c>
      <c r="F361" s="80">
        <v>253635.79</v>
      </c>
      <c r="G361" s="81"/>
    </row>
    <row r="362" spans="1:7" ht="31.2">
      <c r="A362" s="76" t="s">
        <v>560</v>
      </c>
      <c r="B362" s="77" t="s">
        <v>548</v>
      </c>
      <c r="C362" s="78" t="s">
        <v>1008</v>
      </c>
      <c r="D362" s="79">
        <v>0</v>
      </c>
      <c r="E362" s="79">
        <v>105651.19</v>
      </c>
      <c r="F362" s="80">
        <v>0</v>
      </c>
      <c r="G362" s="81"/>
    </row>
    <row r="363" spans="1:7" ht="46.8">
      <c r="A363" s="76" t="s">
        <v>562</v>
      </c>
      <c r="B363" s="77" t="s">
        <v>548</v>
      </c>
      <c r="C363" s="78" t="s">
        <v>1009</v>
      </c>
      <c r="D363" s="79">
        <v>0</v>
      </c>
      <c r="E363" s="79">
        <v>105651.19</v>
      </c>
      <c r="F363" s="80">
        <v>0</v>
      </c>
      <c r="G363" s="81"/>
    </row>
    <row r="364" spans="1:7">
      <c r="A364" s="76" t="s">
        <v>564</v>
      </c>
      <c r="B364" s="77" t="s">
        <v>548</v>
      </c>
      <c r="C364" s="78" t="s">
        <v>1010</v>
      </c>
      <c r="D364" s="79">
        <v>0</v>
      </c>
      <c r="E364" s="79">
        <v>105651.19</v>
      </c>
      <c r="F364" s="80">
        <v>0</v>
      </c>
      <c r="G364" s="81"/>
    </row>
    <row r="365" spans="1:7" ht="31.2">
      <c r="A365" s="76" t="s">
        <v>696</v>
      </c>
      <c r="B365" s="77" t="s">
        <v>548</v>
      </c>
      <c r="C365" s="78" t="s">
        <v>1011</v>
      </c>
      <c r="D365" s="79">
        <v>0</v>
      </c>
      <c r="E365" s="79">
        <v>13629136.34</v>
      </c>
      <c r="F365" s="80">
        <v>0</v>
      </c>
      <c r="G365" s="81"/>
    </row>
    <row r="366" spans="1:7" ht="31.2">
      <c r="A366" s="76" t="s">
        <v>982</v>
      </c>
      <c r="B366" s="77" t="s">
        <v>548</v>
      </c>
      <c r="C366" s="78" t="s">
        <v>1012</v>
      </c>
      <c r="D366" s="79">
        <v>0</v>
      </c>
      <c r="E366" s="79">
        <v>11719309.77</v>
      </c>
      <c r="F366" s="80">
        <v>0</v>
      </c>
      <c r="G366" s="81"/>
    </row>
    <row r="367" spans="1:7" ht="46.8">
      <c r="A367" s="76" t="s">
        <v>984</v>
      </c>
      <c r="B367" s="77" t="s">
        <v>548</v>
      </c>
      <c r="C367" s="78" t="s">
        <v>1013</v>
      </c>
      <c r="D367" s="79">
        <v>0</v>
      </c>
      <c r="E367" s="79">
        <v>11719309.77</v>
      </c>
      <c r="F367" s="80">
        <v>0</v>
      </c>
      <c r="G367" s="81"/>
    </row>
    <row r="368" spans="1:7" ht="31.2">
      <c r="A368" s="76" t="s">
        <v>698</v>
      </c>
      <c r="B368" s="77" t="s">
        <v>548</v>
      </c>
      <c r="C368" s="78" t="s">
        <v>1014</v>
      </c>
      <c r="D368" s="79">
        <v>0</v>
      </c>
      <c r="E368" s="79">
        <v>1909826.57</v>
      </c>
      <c r="F368" s="80">
        <v>0</v>
      </c>
      <c r="G368" s="81"/>
    </row>
    <row r="369" spans="1:7" ht="31.2">
      <c r="A369" s="76" t="s">
        <v>1015</v>
      </c>
      <c r="B369" s="77" t="s">
        <v>548</v>
      </c>
      <c r="C369" s="78" t="s">
        <v>1016</v>
      </c>
      <c r="D369" s="79">
        <v>0</v>
      </c>
      <c r="E369" s="79">
        <v>1909826.57</v>
      </c>
      <c r="F369" s="80">
        <v>0</v>
      </c>
      <c r="G369" s="81"/>
    </row>
    <row r="370" spans="1:7" ht="62.4">
      <c r="A370" s="76" t="s">
        <v>754</v>
      </c>
      <c r="B370" s="77" t="s">
        <v>548</v>
      </c>
      <c r="C370" s="78" t="s">
        <v>1017</v>
      </c>
      <c r="D370" s="79">
        <v>18507930</v>
      </c>
      <c r="E370" s="79">
        <v>17208945.620000001</v>
      </c>
      <c r="F370" s="80">
        <v>1298984.3799999999</v>
      </c>
      <c r="G370" s="81"/>
    </row>
    <row r="371" spans="1:7" ht="31.2">
      <c r="A371" s="76" t="s">
        <v>832</v>
      </c>
      <c r="B371" s="77" t="s">
        <v>548</v>
      </c>
      <c r="C371" s="78" t="s">
        <v>1018</v>
      </c>
      <c r="D371" s="79">
        <v>0</v>
      </c>
      <c r="E371" s="79">
        <v>17208945.620000001</v>
      </c>
      <c r="F371" s="80">
        <v>0</v>
      </c>
      <c r="G371" s="81"/>
    </row>
    <row r="372" spans="1:7">
      <c r="A372" s="76" t="s">
        <v>834</v>
      </c>
      <c r="B372" s="77" t="s">
        <v>548</v>
      </c>
      <c r="C372" s="78" t="s">
        <v>1019</v>
      </c>
      <c r="D372" s="79">
        <v>0</v>
      </c>
      <c r="E372" s="79">
        <v>17208945.620000001</v>
      </c>
      <c r="F372" s="80">
        <v>0</v>
      </c>
      <c r="G372" s="81"/>
    </row>
    <row r="373" spans="1:7" ht="46.8">
      <c r="A373" s="76" t="s">
        <v>1020</v>
      </c>
      <c r="B373" s="77" t="s">
        <v>548</v>
      </c>
      <c r="C373" s="78" t="s">
        <v>1021</v>
      </c>
      <c r="D373" s="79">
        <v>0</v>
      </c>
      <c r="E373" s="79">
        <v>17208945.620000001</v>
      </c>
      <c r="F373" s="80">
        <v>0</v>
      </c>
      <c r="G373" s="81"/>
    </row>
    <row r="374" spans="1:7" ht="31.2">
      <c r="A374" s="76" t="s">
        <v>1022</v>
      </c>
      <c r="B374" s="77" t="s">
        <v>548</v>
      </c>
      <c r="C374" s="78" t="s">
        <v>1023</v>
      </c>
      <c r="D374" s="79">
        <v>661000</v>
      </c>
      <c r="E374" s="79">
        <v>660998.64</v>
      </c>
      <c r="F374" s="80">
        <v>1.36</v>
      </c>
      <c r="G374" s="81"/>
    </row>
    <row r="375" spans="1:7" ht="31.2">
      <c r="A375" s="76" t="s">
        <v>560</v>
      </c>
      <c r="B375" s="77" t="s">
        <v>548</v>
      </c>
      <c r="C375" s="78" t="s">
        <v>1024</v>
      </c>
      <c r="D375" s="79">
        <v>0</v>
      </c>
      <c r="E375" s="79">
        <v>639298.64</v>
      </c>
      <c r="F375" s="80">
        <v>0</v>
      </c>
      <c r="G375" s="81"/>
    </row>
    <row r="376" spans="1:7" ht="46.8">
      <c r="A376" s="76" t="s">
        <v>562</v>
      </c>
      <c r="B376" s="77" t="s">
        <v>548</v>
      </c>
      <c r="C376" s="78" t="s">
        <v>1025</v>
      </c>
      <c r="D376" s="79">
        <v>0</v>
      </c>
      <c r="E376" s="79">
        <v>639298.64</v>
      </c>
      <c r="F376" s="80">
        <v>0</v>
      </c>
      <c r="G376" s="81"/>
    </row>
    <row r="377" spans="1:7">
      <c r="A377" s="76" t="s">
        <v>564</v>
      </c>
      <c r="B377" s="77" t="s">
        <v>548</v>
      </c>
      <c r="C377" s="78" t="s">
        <v>1026</v>
      </c>
      <c r="D377" s="79">
        <v>0</v>
      </c>
      <c r="E377" s="79">
        <v>639298.64</v>
      </c>
      <c r="F377" s="80">
        <v>0</v>
      </c>
      <c r="G377" s="81"/>
    </row>
    <row r="378" spans="1:7">
      <c r="A378" s="76" t="s">
        <v>604</v>
      </c>
      <c r="B378" s="77" t="s">
        <v>548</v>
      </c>
      <c r="C378" s="78" t="s">
        <v>1027</v>
      </c>
      <c r="D378" s="79">
        <v>0</v>
      </c>
      <c r="E378" s="79">
        <v>21700</v>
      </c>
      <c r="F378" s="80">
        <v>0</v>
      </c>
      <c r="G378" s="81"/>
    </row>
    <row r="379" spans="1:7">
      <c r="A379" s="76" t="s">
        <v>631</v>
      </c>
      <c r="B379" s="77" t="s">
        <v>548</v>
      </c>
      <c r="C379" s="78" t="s">
        <v>1028</v>
      </c>
      <c r="D379" s="79">
        <v>0</v>
      </c>
      <c r="E379" s="79">
        <v>21700</v>
      </c>
      <c r="F379" s="80">
        <v>0</v>
      </c>
      <c r="G379" s="81"/>
    </row>
    <row r="380" spans="1:7">
      <c r="A380" s="76" t="s">
        <v>637</v>
      </c>
      <c r="B380" s="77" t="s">
        <v>548</v>
      </c>
      <c r="C380" s="78" t="s">
        <v>1029</v>
      </c>
      <c r="D380" s="79">
        <v>0</v>
      </c>
      <c r="E380" s="79">
        <v>21700</v>
      </c>
      <c r="F380" s="80">
        <v>0</v>
      </c>
      <c r="G380" s="81"/>
    </row>
    <row r="381" spans="1:7" ht="46.8">
      <c r="A381" s="76" t="s">
        <v>1030</v>
      </c>
      <c r="B381" s="77" t="s">
        <v>548</v>
      </c>
      <c r="C381" s="78" t="s">
        <v>1031</v>
      </c>
      <c r="D381" s="79">
        <v>50000</v>
      </c>
      <c r="E381" s="79">
        <v>50000</v>
      </c>
      <c r="F381" s="80">
        <v>0</v>
      </c>
      <c r="G381" s="81"/>
    </row>
    <row r="382" spans="1:7" ht="31.2">
      <c r="A382" s="76" t="s">
        <v>560</v>
      </c>
      <c r="B382" s="77" t="s">
        <v>548</v>
      </c>
      <c r="C382" s="78" t="s">
        <v>1032</v>
      </c>
      <c r="D382" s="79">
        <v>0</v>
      </c>
      <c r="E382" s="79">
        <v>50000</v>
      </c>
      <c r="F382" s="80">
        <v>0</v>
      </c>
      <c r="G382" s="81"/>
    </row>
    <row r="383" spans="1:7" ht="46.8">
      <c r="A383" s="76" t="s">
        <v>562</v>
      </c>
      <c r="B383" s="77" t="s">
        <v>548</v>
      </c>
      <c r="C383" s="78" t="s">
        <v>1033</v>
      </c>
      <c r="D383" s="79">
        <v>0</v>
      </c>
      <c r="E383" s="79">
        <v>50000</v>
      </c>
      <c r="F383" s="80">
        <v>0</v>
      </c>
      <c r="G383" s="81"/>
    </row>
    <row r="384" spans="1:7">
      <c r="A384" s="76" t="s">
        <v>564</v>
      </c>
      <c r="B384" s="77" t="s">
        <v>548</v>
      </c>
      <c r="C384" s="78" t="s">
        <v>1034</v>
      </c>
      <c r="D384" s="79">
        <v>0</v>
      </c>
      <c r="E384" s="79">
        <v>50000</v>
      </c>
      <c r="F384" s="80">
        <v>0</v>
      </c>
      <c r="G384" s="81"/>
    </row>
    <row r="385" spans="1:7" ht="31.2">
      <c r="A385" s="76" t="s">
        <v>662</v>
      </c>
      <c r="B385" s="77" t="s">
        <v>548</v>
      </c>
      <c r="C385" s="78" t="s">
        <v>1035</v>
      </c>
      <c r="D385" s="79">
        <v>2562000</v>
      </c>
      <c r="E385" s="79">
        <v>2562000</v>
      </c>
      <c r="F385" s="80">
        <v>0</v>
      </c>
      <c r="G385" s="81"/>
    </row>
    <row r="386" spans="1:7" ht="46.8">
      <c r="A386" s="76" t="s">
        <v>942</v>
      </c>
      <c r="B386" s="77" t="s">
        <v>548</v>
      </c>
      <c r="C386" s="78" t="s">
        <v>1036</v>
      </c>
      <c r="D386" s="79">
        <v>0</v>
      </c>
      <c r="E386" s="79">
        <v>2562000</v>
      </c>
      <c r="F386" s="80">
        <v>0</v>
      </c>
      <c r="G386" s="81"/>
    </row>
    <row r="387" spans="1:7">
      <c r="A387" s="76" t="s">
        <v>1037</v>
      </c>
      <c r="B387" s="77" t="s">
        <v>548</v>
      </c>
      <c r="C387" s="78" t="s">
        <v>1038</v>
      </c>
      <c r="D387" s="79">
        <v>0</v>
      </c>
      <c r="E387" s="79">
        <v>2562000</v>
      </c>
      <c r="F387" s="80">
        <v>0</v>
      </c>
      <c r="G387" s="81"/>
    </row>
    <row r="388" spans="1:7" ht="78">
      <c r="A388" s="76" t="s">
        <v>1039</v>
      </c>
      <c r="B388" s="77" t="s">
        <v>548</v>
      </c>
      <c r="C388" s="78" t="s">
        <v>1040</v>
      </c>
      <c r="D388" s="79">
        <v>0</v>
      </c>
      <c r="E388" s="79">
        <v>2562000</v>
      </c>
      <c r="F388" s="80">
        <v>0</v>
      </c>
      <c r="G388" s="81"/>
    </row>
    <row r="389" spans="1:7" ht="31.2">
      <c r="A389" s="177" t="s">
        <v>2093</v>
      </c>
      <c r="B389" s="178" t="s">
        <v>548</v>
      </c>
      <c r="C389" s="179" t="s">
        <v>2094</v>
      </c>
      <c r="D389" s="180">
        <v>6397896</v>
      </c>
      <c r="E389" s="180">
        <v>6282947.6699999999</v>
      </c>
      <c r="F389" s="181">
        <v>114948.33</v>
      </c>
      <c r="G389" s="81"/>
    </row>
    <row r="390" spans="1:7" ht="31.2">
      <c r="A390" s="76" t="s">
        <v>1041</v>
      </c>
      <c r="B390" s="77" t="s">
        <v>548</v>
      </c>
      <c r="C390" s="78" t="s">
        <v>1042</v>
      </c>
      <c r="D390" s="79">
        <v>2367156</v>
      </c>
      <c r="E390" s="79">
        <v>2365763.5699999998</v>
      </c>
      <c r="F390" s="80">
        <v>1392.43</v>
      </c>
      <c r="G390" s="81"/>
    </row>
    <row r="391" spans="1:7" ht="78">
      <c r="A391" s="76" t="s">
        <v>550</v>
      </c>
      <c r="B391" s="77" t="s">
        <v>548</v>
      </c>
      <c r="C391" s="78" t="s">
        <v>1043</v>
      </c>
      <c r="D391" s="79">
        <v>0</v>
      </c>
      <c r="E391" s="79">
        <v>2365763.5699999998</v>
      </c>
      <c r="F391" s="80">
        <v>0</v>
      </c>
      <c r="G391" s="81"/>
    </row>
    <row r="392" spans="1:7" ht="31.2">
      <c r="A392" s="76" t="s">
        <v>552</v>
      </c>
      <c r="B392" s="77" t="s">
        <v>548</v>
      </c>
      <c r="C392" s="78" t="s">
        <v>1044</v>
      </c>
      <c r="D392" s="79">
        <v>0</v>
      </c>
      <c r="E392" s="79">
        <v>2365763.5699999998</v>
      </c>
      <c r="F392" s="80">
        <v>0</v>
      </c>
      <c r="G392" s="81"/>
    </row>
    <row r="393" spans="1:7" ht="31.2">
      <c r="A393" s="76" t="s">
        <v>554</v>
      </c>
      <c r="B393" s="77" t="s">
        <v>548</v>
      </c>
      <c r="C393" s="78" t="s">
        <v>1045</v>
      </c>
      <c r="D393" s="79">
        <v>0</v>
      </c>
      <c r="E393" s="79">
        <v>1873650.05</v>
      </c>
      <c r="F393" s="80">
        <v>0</v>
      </c>
      <c r="G393" s="81"/>
    </row>
    <row r="394" spans="1:7" ht="62.4">
      <c r="A394" s="76" t="s">
        <v>558</v>
      </c>
      <c r="B394" s="77" t="s">
        <v>548</v>
      </c>
      <c r="C394" s="78" t="s">
        <v>1046</v>
      </c>
      <c r="D394" s="79">
        <v>0</v>
      </c>
      <c r="E394" s="79">
        <v>492113.52</v>
      </c>
      <c r="F394" s="80">
        <v>0</v>
      </c>
      <c r="G394" s="81"/>
    </row>
    <row r="395" spans="1:7" ht="62.4">
      <c r="A395" s="76" t="s">
        <v>547</v>
      </c>
      <c r="B395" s="77" t="s">
        <v>548</v>
      </c>
      <c r="C395" s="78" t="s">
        <v>1047</v>
      </c>
      <c r="D395" s="79">
        <v>2535959</v>
      </c>
      <c r="E395" s="79">
        <v>2535958.2000000002</v>
      </c>
      <c r="F395" s="80">
        <v>0.8</v>
      </c>
      <c r="G395" s="81"/>
    </row>
    <row r="396" spans="1:7" ht="78">
      <c r="A396" s="76" t="s">
        <v>550</v>
      </c>
      <c r="B396" s="77" t="s">
        <v>548</v>
      </c>
      <c r="C396" s="78" t="s">
        <v>1048</v>
      </c>
      <c r="D396" s="79">
        <v>0</v>
      </c>
      <c r="E396" s="79">
        <v>2387673</v>
      </c>
      <c r="F396" s="80">
        <v>0</v>
      </c>
      <c r="G396" s="81"/>
    </row>
    <row r="397" spans="1:7" ht="31.2">
      <c r="A397" s="76" t="s">
        <v>552</v>
      </c>
      <c r="B397" s="77" t="s">
        <v>548</v>
      </c>
      <c r="C397" s="78" t="s">
        <v>1049</v>
      </c>
      <c r="D397" s="79">
        <v>0</v>
      </c>
      <c r="E397" s="79">
        <v>2387673</v>
      </c>
      <c r="F397" s="80">
        <v>0</v>
      </c>
      <c r="G397" s="81"/>
    </row>
    <row r="398" spans="1:7" ht="31.2">
      <c r="A398" s="76" t="s">
        <v>554</v>
      </c>
      <c r="B398" s="77" t="s">
        <v>548</v>
      </c>
      <c r="C398" s="78" t="s">
        <v>1050</v>
      </c>
      <c r="D398" s="79">
        <v>0</v>
      </c>
      <c r="E398" s="79">
        <v>1841455.19</v>
      </c>
      <c r="F398" s="80">
        <v>0</v>
      </c>
      <c r="G398" s="81"/>
    </row>
    <row r="399" spans="1:7" ht="62.4">
      <c r="A399" s="76" t="s">
        <v>558</v>
      </c>
      <c r="B399" s="77" t="s">
        <v>548</v>
      </c>
      <c r="C399" s="78" t="s">
        <v>1051</v>
      </c>
      <c r="D399" s="79">
        <v>0</v>
      </c>
      <c r="E399" s="79">
        <v>546217.81000000006</v>
      </c>
      <c r="F399" s="80">
        <v>0</v>
      </c>
      <c r="G399" s="81"/>
    </row>
    <row r="400" spans="1:7" ht="31.2">
      <c r="A400" s="76" t="s">
        <v>560</v>
      </c>
      <c r="B400" s="77" t="s">
        <v>548</v>
      </c>
      <c r="C400" s="78" t="s">
        <v>1052</v>
      </c>
      <c r="D400" s="79">
        <v>0</v>
      </c>
      <c r="E400" s="79">
        <v>146395.20000000001</v>
      </c>
      <c r="F400" s="80">
        <v>0</v>
      </c>
      <c r="G400" s="81"/>
    </row>
    <row r="401" spans="1:7" ht="46.8">
      <c r="A401" s="76" t="s">
        <v>562</v>
      </c>
      <c r="B401" s="77" t="s">
        <v>548</v>
      </c>
      <c r="C401" s="78" t="s">
        <v>1053</v>
      </c>
      <c r="D401" s="79">
        <v>0</v>
      </c>
      <c r="E401" s="79">
        <v>146395.20000000001</v>
      </c>
      <c r="F401" s="80">
        <v>0</v>
      </c>
      <c r="G401" s="81"/>
    </row>
    <row r="402" spans="1:7">
      <c r="A402" s="76" t="s">
        <v>564</v>
      </c>
      <c r="B402" s="77" t="s">
        <v>548</v>
      </c>
      <c r="C402" s="78" t="s">
        <v>1054</v>
      </c>
      <c r="D402" s="79">
        <v>0</v>
      </c>
      <c r="E402" s="79">
        <v>146395.20000000001</v>
      </c>
      <c r="F402" s="80">
        <v>0</v>
      </c>
      <c r="G402" s="81"/>
    </row>
    <row r="403" spans="1:7">
      <c r="A403" s="76" t="s">
        <v>604</v>
      </c>
      <c r="B403" s="77" t="s">
        <v>548</v>
      </c>
      <c r="C403" s="78" t="s">
        <v>1055</v>
      </c>
      <c r="D403" s="79">
        <v>0</v>
      </c>
      <c r="E403" s="79">
        <v>1890</v>
      </c>
      <c r="F403" s="80">
        <v>0</v>
      </c>
      <c r="G403" s="81"/>
    </row>
    <row r="404" spans="1:7">
      <c r="A404" s="76" t="s">
        <v>631</v>
      </c>
      <c r="B404" s="77" t="s">
        <v>548</v>
      </c>
      <c r="C404" s="78" t="s">
        <v>1056</v>
      </c>
      <c r="D404" s="79">
        <v>0</v>
      </c>
      <c r="E404" s="79">
        <v>1890</v>
      </c>
      <c r="F404" s="80">
        <v>0</v>
      </c>
      <c r="G404" s="81"/>
    </row>
    <row r="405" spans="1:7">
      <c r="A405" s="76" t="s">
        <v>635</v>
      </c>
      <c r="B405" s="77" t="s">
        <v>548</v>
      </c>
      <c r="C405" s="78" t="s">
        <v>1057</v>
      </c>
      <c r="D405" s="79">
        <v>0</v>
      </c>
      <c r="E405" s="79">
        <v>1890</v>
      </c>
      <c r="F405" s="80">
        <v>0</v>
      </c>
      <c r="G405" s="81"/>
    </row>
    <row r="406" spans="1:7" ht="31.2">
      <c r="A406" s="76" t="s">
        <v>1058</v>
      </c>
      <c r="B406" s="77" t="s">
        <v>548</v>
      </c>
      <c r="C406" s="78" t="s">
        <v>1059</v>
      </c>
      <c r="D406" s="79">
        <v>180000</v>
      </c>
      <c r="E406" s="79">
        <v>180000</v>
      </c>
      <c r="F406" s="80">
        <v>0</v>
      </c>
      <c r="G406" s="81"/>
    </row>
    <row r="407" spans="1:7" ht="78">
      <c r="A407" s="76" t="s">
        <v>550</v>
      </c>
      <c r="B407" s="77" t="s">
        <v>548</v>
      </c>
      <c r="C407" s="78" t="s">
        <v>1060</v>
      </c>
      <c r="D407" s="79">
        <v>0</v>
      </c>
      <c r="E407" s="79">
        <v>180000</v>
      </c>
      <c r="F407" s="80">
        <v>0</v>
      </c>
      <c r="G407" s="81"/>
    </row>
    <row r="408" spans="1:7" ht="31.2">
      <c r="A408" s="76" t="s">
        <v>552</v>
      </c>
      <c r="B408" s="77" t="s">
        <v>548</v>
      </c>
      <c r="C408" s="78" t="s">
        <v>1061</v>
      </c>
      <c r="D408" s="79">
        <v>0</v>
      </c>
      <c r="E408" s="79">
        <v>180000</v>
      </c>
      <c r="F408" s="80">
        <v>0</v>
      </c>
      <c r="G408" s="81"/>
    </row>
    <row r="409" spans="1:7" ht="62.4">
      <c r="A409" s="76" t="s">
        <v>648</v>
      </c>
      <c r="B409" s="77" t="s">
        <v>548</v>
      </c>
      <c r="C409" s="78" t="s">
        <v>1062</v>
      </c>
      <c r="D409" s="79">
        <v>0</v>
      </c>
      <c r="E409" s="79">
        <v>180000</v>
      </c>
      <c r="F409" s="80">
        <v>0</v>
      </c>
      <c r="G409" s="81"/>
    </row>
    <row r="410" spans="1:7">
      <c r="A410" s="76" t="s">
        <v>1063</v>
      </c>
      <c r="B410" s="77" t="s">
        <v>548</v>
      </c>
      <c r="C410" s="78" t="s">
        <v>1064</v>
      </c>
      <c r="D410" s="79">
        <v>1183217</v>
      </c>
      <c r="E410" s="79">
        <v>1105064.8999999999</v>
      </c>
      <c r="F410" s="80">
        <v>78152.100000000006</v>
      </c>
      <c r="G410" s="81"/>
    </row>
    <row r="411" spans="1:7" ht="78">
      <c r="A411" s="76" t="s">
        <v>550</v>
      </c>
      <c r="B411" s="77" t="s">
        <v>548</v>
      </c>
      <c r="C411" s="78" t="s">
        <v>1065</v>
      </c>
      <c r="D411" s="79">
        <v>0</v>
      </c>
      <c r="E411" s="79">
        <v>1105064.8999999999</v>
      </c>
      <c r="F411" s="80">
        <v>0</v>
      </c>
      <c r="G411" s="81"/>
    </row>
    <row r="412" spans="1:7" ht="31.2">
      <c r="A412" s="76" t="s">
        <v>552</v>
      </c>
      <c r="B412" s="77" t="s">
        <v>548</v>
      </c>
      <c r="C412" s="78" t="s">
        <v>1066</v>
      </c>
      <c r="D412" s="79">
        <v>0</v>
      </c>
      <c r="E412" s="79">
        <v>1105064.8999999999</v>
      </c>
      <c r="F412" s="80">
        <v>0</v>
      </c>
      <c r="G412" s="81"/>
    </row>
    <row r="413" spans="1:7" ht="31.2">
      <c r="A413" s="76" t="s">
        <v>554</v>
      </c>
      <c r="B413" s="77" t="s">
        <v>548</v>
      </c>
      <c r="C413" s="78" t="s">
        <v>1067</v>
      </c>
      <c r="D413" s="79">
        <v>0</v>
      </c>
      <c r="E413" s="79">
        <v>870666.69</v>
      </c>
      <c r="F413" s="80">
        <v>0</v>
      </c>
      <c r="G413" s="81"/>
    </row>
    <row r="414" spans="1:7" ht="62.4">
      <c r="A414" s="76" t="s">
        <v>558</v>
      </c>
      <c r="B414" s="77" t="s">
        <v>548</v>
      </c>
      <c r="C414" s="78" t="s">
        <v>1068</v>
      </c>
      <c r="D414" s="79">
        <v>0</v>
      </c>
      <c r="E414" s="79">
        <v>234398.21</v>
      </c>
      <c r="F414" s="80">
        <v>0</v>
      </c>
      <c r="G414" s="81"/>
    </row>
    <row r="415" spans="1:7">
      <c r="A415" s="76" t="s">
        <v>566</v>
      </c>
      <c r="B415" s="77" t="s">
        <v>548</v>
      </c>
      <c r="C415" s="78" t="s">
        <v>1069</v>
      </c>
      <c r="D415" s="79">
        <v>32000</v>
      </c>
      <c r="E415" s="79">
        <v>0</v>
      </c>
      <c r="F415" s="80">
        <v>32000</v>
      </c>
      <c r="G415" s="81"/>
    </row>
    <row r="416" spans="1:7" ht="31.2">
      <c r="A416" s="76" t="s">
        <v>1070</v>
      </c>
      <c r="B416" s="77" t="s">
        <v>548</v>
      </c>
      <c r="C416" s="78" t="s">
        <v>1071</v>
      </c>
      <c r="D416" s="79">
        <v>99564</v>
      </c>
      <c r="E416" s="79">
        <v>96161</v>
      </c>
      <c r="F416" s="80">
        <v>3403</v>
      </c>
      <c r="G416" s="81"/>
    </row>
    <row r="417" spans="1:7" ht="31.2">
      <c r="A417" s="76" t="s">
        <v>560</v>
      </c>
      <c r="B417" s="77" t="s">
        <v>548</v>
      </c>
      <c r="C417" s="78" t="s">
        <v>1072</v>
      </c>
      <c r="D417" s="79">
        <v>0</v>
      </c>
      <c r="E417" s="79">
        <v>96161</v>
      </c>
      <c r="F417" s="80">
        <v>0</v>
      </c>
      <c r="G417" s="81"/>
    </row>
    <row r="418" spans="1:7" ht="46.8">
      <c r="A418" s="76" t="s">
        <v>562</v>
      </c>
      <c r="B418" s="77" t="s">
        <v>548</v>
      </c>
      <c r="C418" s="78" t="s">
        <v>1073</v>
      </c>
      <c r="D418" s="79">
        <v>0</v>
      </c>
      <c r="E418" s="79">
        <v>96161</v>
      </c>
      <c r="F418" s="80">
        <v>0</v>
      </c>
      <c r="G418" s="81"/>
    </row>
    <row r="419" spans="1:7">
      <c r="A419" s="76" t="s">
        <v>564</v>
      </c>
      <c r="B419" s="77" t="s">
        <v>548</v>
      </c>
      <c r="C419" s="78" t="s">
        <v>1074</v>
      </c>
      <c r="D419" s="79">
        <v>0</v>
      </c>
      <c r="E419" s="79">
        <v>96161</v>
      </c>
      <c r="F419" s="80">
        <v>0</v>
      </c>
      <c r="G419" s="81"/>
    </row>
    <row r="420" spans="1:7" ht="46.8">
      <c r="A420" s="177" t="s">
        <v>2095</v>
      </c>
      <c r="B420" s="178" t="s">
        <v>548</v>
      </c>
      <c r="C420" s="179" t="s">
        <v>2096</v>
      </c>
      <c r="D420" s="180">
        <v>550512401</v>
      </c>
      <c r="E420" s="180">
        <v>539922363.24000001</v>
      </c>
      <c r="F420" s="181">
        <v>10590037.76</v>
      </c>
      <c r="G420" s="81"/>
    </row>
    <row r="421" spans="1:7" ht="46.8">
      <c r="A421" s="76" t="s">
        <v>1075</v>
      </c>
      <c r="B421" s="77" t="s">
        <v>548</v>
      </c>
      <c r="C421" s="78" t="s">
        <v>1076</v>
      </c>
      <c r="D421" s="79">
        <v>42483752.799999997</v>
      </c>
      <c r="E421" s="79">
        <v>41271815.840000004</v>
      </c>
      <c r="F421" s="80">
        <v>1211936.96</v>
      </c>
      <c r="G421" s="81"/>
    </row>
    <row r="422" spans="1:7" ht="46.8">
      <c r="A422" s="76" t="s">
        <v>942</v>
      </c>
      <c r="B422" s="77" t="s">
        <v>548</v>
      </c>
      <c r="C422" s="78" t="s">
        <v>1077</v>
      </c>
      <c r="D422" s="79">
        <v>0</v>
      </c>
      <c r="E422" s="79">
        <v>41271815.840000004</v>
      </c>
      <c r="F422" s="80">
        <v>0</v>
      </c>
      <c r="G422" s="81"/>
    </row>
    <row r="423" spans="1:7">
      <c r="A423" s="76" t="s">
        <v>944</v>
      </c>
      <c r="B423" s="77" t="s">
        <v>548</v>
      </c>
      <c r="C423" s="78" t="s">
        <v>1078</v>
      </c>
      <c r="D423" s="79">
        <v>0</v>
      </c>
      <c r="E423" s="79">
        <v>41271815.840000004</v>
      </c>
      <c r="F423" s="80">
        <v>0</v>
      </c>
      <c r="G423" s="81"/>
    </row>
    <row r="424" spans="1:7" ht="78">
      <c r="A424" s="76" t="s">
        <v>946</v>
      </c>
      <c r="B424" s="77" t="s">
        <v>548</v>
      </c>
      <c r="C424" s="78" t="s">
        <v>1079</v>
      </c>
      <c r="D424" s="79">
        <v>0</v>
      </c>
      <c r="E424" s="79">
        <v>41271815.840000004</v>
      </c>
      <c r="F424" s="80">
        <v>0</v>
      </c>
      <c r="G424" s="81"/>
    </row>
    <row r="425" spans="1:7" ht="78">
      <c r="A425" s="76" t="s">
        <v>1080</v>
      </c>
      <c r="B425" s="77" t="s">
        <v>548</v>
      </c>
      <c r="C425" s="78" t="s">
        <v>1081</v>
      </c>
      <c r="D425" s="79">
        <v>75593871</v>
      </c>
      <c r="E425" s="79">
        <v>75593871</v>
      </c>
      <c r="F425" s="80">
        <v>0</v>
      </c>
      <c r="G425" s="81"/>
    </row>
    <row r="426" spans="1:7" ht="46.8">
      <c r="A426" s="76" t="s">
        <v>942</v>
      </c>
      <c r="B426" s="77" t="s">
        <v>548</v>
      </c>
      <c r="C426" s="78" t="s">
        <v>1082</v>
      </c>
      <c r="D426" s="79">
        <v>0</v>
      </c>
      <c r="E426" s="79">
        <v>75593871</v>
      </c>
      <c r="F426" s="80">
        <v>0</v>
      </c>
      <c r="G426" s="81"/>
    </row>
    <row r="427" spans="1:7">
      <c r="A427" s="76" t="s">
        <v>944</v>
      </c>
      <c r="B427" s="77" t="s">
        <v>548</v>
      </c>
      <c r="C427" s="78" t="s">
        <v>1083</v>
      </c>
      <c r="D427" s="79">
        <v>0</v>
      </c>
      <c r="E427" s="79">
        <v>75593871</v>
      </c>
      <c r="F427" s="80">
        <v>0</v>
      </c>
      <c r="G427" s="81"/>
    </row>
    <row r="428" spans="1:7" ht="78">
      <c r="A428" s="76" t="s">
        <v>946</v>
      </c>
      <c r="B428" s="77" t="s">
        <v>548</v>
      </c>
      <c r="C428" s="78" t="s">
        <v>1084</v>
      </c>
      <c r="D428" s="79">
        <v>0</v>
      </c>
      <c r="E428" s="79">
        <v>75593871</v>
      </c>
      <c r="F428" s="80">
        <v>0</v>
      </c>
      <c r="G428" s="81"/>
    </row>
    <row r="429" spans="1:7" ht="46.8">
      <c r="A429" s="76" t="s">
        <v>1085</v>
      </c>
      <c r="B429" s="77" t="s">
        <v>548</v>
      </c>
      <c r="C429" s="78" t="s">
        <v>1086</v>
      </c>
      <c r="D429" s="79">
        <v>97500</v>
      </c>
      <c r="E429" s="79">
        <v>97500</v>
      </c>
      <c r="F429" s="80">
        <v>0</v>
      </c>
      <c r="G429" s="81"/>
    </row>
    <row r="430" spans="1:7" ht="46.8">
      <c r="A430" s="76" t="s">
        <v>942</v>
      </c>
      <c r="B430" s="77" t="s">
        <v>548</v>
      </c>
      <c r="C430" s="78" t="s">
        <v>1087</v>
      </c>
      <c r="D430" s="79">
        <v>0</v>
      </c>
      <c r="E430" s="79">
        <v>97500</v>
      </c>
      <c r="F430" s="80">
        <v>0</v>
      </c>
      <c r="G430" s="81"/>
    </row>
    <row r="431" spans="1:7">
      <c r="A431" s="76" t="s">
        <v>944</v>
      </c>
      <c r="B431" s="77" t="s">
        <v>548</v>
      </c>
      <c r="C431" s="78" t="s">
        <v>1088</v>
      </c>
      <c r="D431" s="79">
        <v>0</v>
      </c>
      <c r="E431" s="79">
        <v>97500</v>
      </c>
      <c r="F431" s="80">
        <v>0</v>
      </c>
      <c r="G431" s="81"/>
    </row>
    <row r="432" spans="1:7" ht="31.2">
      <c r="A432" s="76" t="s">
        <v>957</v>
      </c>
      <c r="B432" s="77" t="s">
        <v>548</v>
      </c>
      <c r="C432" s="78" t="s">
        <v>1089</v>
      </c>
      <c r="D432" s="79">
        <v>0</v>
      </c>
      <c r="E432" s="79">
        <v>97500</v>
      </c>
      <c r="F432" s="80">
        <v>0</v>
      </c>
      <c r="G432" s="81"/>
    </row>
    <row r="433" spans="1:7" ht="31.2">
      <c r="A433" s="76" t="s">
        <v>1090</v>
      </c>
      <c r="B433" s="77" t="s">
        <v>548</v>
      </c>
      <c r="C433" s="78" t="s">
        <v>1091</v>
      </c>
      <c r="D433" s="79">
        <v>111181.43</v>
      </c>
      <c r="E433" s="79">
        <v>111181.43</v>
      </c>
      <c r="F433" s="80">
        <v>0</v>
      </c>
      <c r="G433" s="81"/>
    </row>
    <row r="434" spans="1:7" ht="46.8">
      <c r="A434" s="76" t="s">
        <v>942</v>
      </c>
      <c r="B434" s="77" t="s">
        <v>548</v>
      </c>
      <c r="C434" s="78" t="s">
        <v>1092</v>
      </c>
      <c r="D434" s="79">
        <v>0</v>
      </c>
      <c r="E434" s="79">
        <v>111181.43</v>
      </c>
      <c r="F434" s="80">
        <v>0</v>
      </c>
      <c r="G434" s="81"/>
    </row>
    <row r="435" spans="1:7">
      <c r="A435" s="76" t="s">
        <v>944</v>
      </c>
      <c r="B435" s="77" t="s">
        <v>548</v>
      </c>
      <c r="C435" s="78" t="s">
        <v>1093</v>
      </c>
      <c r="D435" s="79">
        <v>0</v>
      </c>
      <c r="E435" s="79">
        <v>111181.43</v>
      </c>
      <c r="F435" s="80">
        <v>0</v>
      </c>
      <c r="G435" s="81"/>
    </row>
    <row r="436" spans="1:7" ht="31.2">
      <c r="A436" s="76" t="s">
        <v>957</v>
      </c>
      <c r="B436" s="77" t="s">
        <v>548</v>
      </c>
      <c r="C436" s="78" t="s">
        <v>1094</v>
      </c>
      <c r="D436" s="79">
        <v>0</v>
      </c>
      <c r="E436" s="79">
        <v>111181.43</v>
      </c>
      <c r="F436" s="80">
        <v>0</v>
      </c>
      <c r="G436" s="81"/>
    </row>
    <row r="437" spans="1:7">
      <c r="A437" s="76" t="s">
        <v>1095</v>
      </c>
      <c r="B437" s="77" t="s">
        <v>548</v>
      </c>
      <c r="C437" s="78" t="s">
        <v>1096</v>
      </c>
      <c r="D437" s="79">
        <v>413306</v>
      </c>
      <c r="E437" s="79">
        <v>413306</v>
      </c>
      <c r="F437" s="80">
        <v>0</v>
      </c>
      <c r="G437" s="81"/>
    </row>
    <row r="438" spans="1:7" ht="46.8">
      <c r="A438" s="76" t="s">
        <v>942</v>
      </c>
      <c r="B438" s="77" t="s">
        <v>548</v>
      </c>
      <c r="C438" s="78" t="s">
        <v>1097</v>
      </c>
      <c r="D438" s="79">
        <v>0</v>
      </c>
      <c r="E438" s="79">
        <v>413306</v>
      </c>
      <c r="F438" s="80">
        <v>0</v>
      </c>
      <c r="G438" s="81"/>
    </row>
    <row r="439" spans="1:7">
      <c r="A439" s="76" t="s">
        <v>944</v>
      </c>
      <c r="B439" s="77" t="s">
        <v>548</v>
      </c>
      <c r="C439" s="78" t="s">
        <v>1098</v>
      </c>
      <c r="D439" s="79">
        <v>0</v>
      </c>
      <c r="E439" s="79">
        <v>413306</v>
      </c>
      <c r="F439" s="80">
        <v>0</v>
      </c>
      <c r="G439" s="81"/>
    </row>
    <row r="440" spans="1:7" ht="31.2">
      <c r="A440" s="76" t="s">
        <v>957</v>
      </c>
      <c r="B440" s="77" t="s">
        <v>548</v>
      </c>
      <c r="C440" s="78" t="s">
        <v>1099</v>
      </c>
      <c r="D440" s="79">
        <v>0</v>
      </c>
      <c r="E440" s="79">
        <v>413306</v>
      </c>
      <c r="F440" s="80">
        <v>0</v>
      </c>
      <c r="G440" s="81"/>
    </row>
    <row r="441" spans="1:7" ht="46.8">
      <c r="A441" s="76" t="s">
        <v>1100</v>
      </c>
      <c r="B441" s="77" t="s">
        <v>548</v>
      </c>
      <c r="C441" s="78" t="s">
        <v>1101</v>
      </c>
      <c r="D441" s="79">
        <v>125600</v>
      </c>
      <c r="E441" s="79">
        <v>125600</v>
      </c>
      <c r="F441" s="80">
        <v>0</v>
      </c>
      <c r="G441" s="81"/>
    </row>
    <row r="442" spans="1:7" ht="46.8">
      <c r="A442" s="76" t="s">
        <v>942</v>
      </c>
      <c r="B442" s="77" t="s">
        <v>548</v>
      </c>
      <c r="C442" s="78" t="s">
        <v>1102</v>
      </c>
      <c r="D442" s="79">
        <v>0</v>
      </c>
      <c r="E442" s="79">
        <v>125600</v>
      </c>
      <c r="F442" s="80">
        <v>0</v>
      </c>
      <c r="G442" s="81"/>
    </row>
    <row r="443" spans="1:7">
      <c r="A443" s="76" t="s">
        <v>944</v>
      </c>
      <c r="B443" s="77" t="s">
        <v>548</v>
      </c>
      <c r="C443" s="78" t="s">
        <v>1103</v>
      </c>
      <c r="D443" s="79">
        <v>0</v>
      </c>
      <c r="E443" s="79">
        <v>125600</v>
      </c>
      <c r="F443" s="80">
        <v>0</v>
      </c>
      <c r="G443" s="81"/>
    </row>
    <row r="444" spans="1:7" ht="31.2">
      <c r="A444" s="76" t="s">
        <v>957</v>
      </c>
      <c r="B444" s="77" t="s">
        <v>548</v>
      </c>
      <c r="C444" s="78" t="s">
        <v>1104</v>
      </c>
      <c r="D444" s="79">
        <v>0</v>
      </c>
      <c r="E444" s="79">
        <v>125600</v>
      </c>
      <c r="F444" s="80">
        <v>0</v>
      </c>
      <c r="G444" s="81"/>
    </row>
    <row r="445" spans="1:7" ht="31.2">
      <c r="A445" s="76" t="s">
        <v>1105</v>
      </c>
      <c r="B445" s="77" t="s">
        <v>548</v>
      </c>
      <c r="C445" s="78" t="s">
        <v>1106</v>
      </c>
      <c r="D445" s="79">
        <v>343895</v>
      </c>
      <c r="E445" s="79">
        <v>343895</v>
      </c>
      <c r="F445" s="80">
        <v>0</v>
      </c>
      <c r="G445" s="81"/>
    </row>
    <row r="446" spans="1:7" ht="46.8">
      <c r="A446" s="76" t="s">
        <v>942</v>
      </c>
      <c r="B446" s="77" t="s">
        <v>548</v>
      </c>
      <c r="C446" s="78" t="s">
        <v>1107</v>
      </c>
      <c r="D446" s="79">
        <v>0</v>
      </c>
      <c r="E446" s="79">
        <v>343895</v>
      </c>
      <c r="F446" s="80">
        <v>0</v>
      </c>
      <c r="G446" s="81"/>
    </row>
    <row r="447" spans="1:7">
      <c r="A447" s="76" t="s">
        <v>944</v>
      </c>
      <c r="B447" s="77" t="s">
        <v>548</v>
      </c>
      <c r="C447" s="78" t="s">
        <v>1108</v>
      </c>
      <c r="D447" s="79">
        <v>0</v>
      </c>
      <c r="E447" s="79">
        <v>343895</v>
      </c>
      <c r="F447" s="80">
        <v>0</v>
      </c>
      <c r="G447" s="81"/>
    </row>
    <row r="448" spans="1:7" ht="31.2">
      <c r="A448" s="76" t="s">
        <v>957</v>
      </c>
      <c r="B448" s="77" t="s">
        <v>548</v>
      </c>
      <c r="C448" s="78" t="s">
        <v>1109</v>
      </c>
      <c r="D448" s="79">
        <v>0</v>
      </c>
      <c r="E448" s="79">
        <v>343895</v>
      </c>
      <c r="F448" s="80">
        <v>0</v>
      </c>
      <c r="G448" s="81"/>
    </row>
    <row r="449" spans="1:7" ht="93.6">
      <c r="A449" s="76" t="s">
        <v>1110</v>
      </c>
      <c r="B449" s="77" t="s">
        <v>548</v>
      </c>
      <c r="C449" s="78" t="s">
        <v>1111</v>
      </c>
      <c r="D449" s="79">
        <v>394753.14</v>
      </c>
      <c r="E449" s="79">
        <v>394753.14</v>
      </c>
      <c r="F449" s="80">
        <v>0</v>
      </c>
      <c r="G449" s="81"/>
    </row>
    <row r="450" spans="1:7" ht="46.8">
      <c r="A450" s="76" t="s">
        <v>942</v>
      </c>
      <c r="B450" s="77" t="s">
        <v>548</v>
      </c>
      <c r="C450" s="78" t="s">
        <v>1112</v>
      </c>
      <c r="D450" s="79">
        <v>0</v>
      </c>
      <c r="E450" s="79">
        <v>394753.14</v>
      </c>
      <c r="F450" s="80">
        <v>0</v>
      </c>
      <c r="G450" s="81"/>
    </row>
    <row r="451" spans="1:7">
      <c r="A451" s="76" t="s">
        <v>944</v>
      </c>
      <c r="B451" s="77" t="s">
        <v>548</v>
      </c>
      <c r="C451" s="78" t="s">
        <v>1113</v>
      </c>
      <c r="D451" s="79">
        <v>0</v>
      </c>
      <c r="E451" s="79">
        <v>394753.14</v>
      </c>
      <c r="F451" s="80">
        <v>0</v>
      </c>
      <c r="G451" s="81"/>
    </row>
    <row r="452" spans="1:7" ht="31.2">
      <c r="A452" s="76" t="s">
        <v>957</v>
      </c>
      <c r="B452" s="77" t="s">
        <v>548</v>
      </c>
      <c r="C452" s="78" t="s">
        <v>1114</v>
      </c>
      <c r="D452" s="79">
        <v>0</v>
      </c>
      <c r="E452" s="79">
        <v>394753.14</v>
      </c>
      <c r="F452" s="80">
        <v>0</v>
      </c>
      <c r="G452" s="81"/>
    </row>
    <row r="453" spans="1:7" ht="62.4">
      <c r="A453" s="76" t="s">
        <v>1115</v>
      </c>
      <c r="B453" s="77" t="s">
        <v>548</v>
      </c>
      <c r="C453" s="78" t="s">
        <v>1116</v>
      </c>
      <c r="D453" s="79">
        <v>12208.86</v>
      </c>
      <c r="E453" s="79">
        <v>12208.86</v>
      </c>
      <c r="F453" s="80">
        <v>0</v>
      </c>
      <c r="G453" s="81"/>
    </row>
    <row r="454" spans="1:7" ht="46.8">
      <c r="A454" s="76" t="s">
        <v>942</v>
      </c>
      <c r="B454" s="77" t="s">
        <v>548</v>
      </c>
      <c r="C454" s="78" t="s">
        <v>1117</v>
      </c>
      <c r="D454" s="79">
        <v>0</v>
      </c>
      <c r="E454" s="79">
        <v>12208.86</v>
      </c>
      <c r="F454" s="80">
        <v>0</v>
      </c>
      <c r="G454" s="81"/>
    </row>
    <row r="455" spans="1:7">
      <c r="A455" s="76" t="s">
        <v>944</v>
      </c>
      <c r="B455" s="77" t="s">
        <v>548</v>
      </c>
      <c r="C455" s="78" t="s">
        <v>1118</v>
      </c>
      <c r="D455" s="79">
        <v>0</v>
      </c>
      <c r="E455" s="79">
        <v>12208.86</v>
      </c>
      <c r="F455" s="80">
        <v>0</v>
      </c>
      <c r="G455" s="81"/>
    </row>
    <row r="456" spans="1:7" ht="31.2">
      <c r="A456" s="76" t="s">
        <v>957</v>
      </c>
      <c r="B456" s="77" t="s">
        <v>548</v>
      </c>
      <c r="C456" s="78" t="s">
        <v>1119</v>
      </c>
      <c r="D456" s="79">
        <v>0</v>
      </c>
      <c r="E456" s="79">
        <v>12208.86</v>
      </c>
      <c r="F456" s="80">
        <v>0</v>
      </c>
      <c r="G456" s="81"/>
    </row>
    <row r="457" spans="1:7" ht="62.4">
      <c r="A457" s="76" t="s">
        <v>1120</v>
      </c>
      <c r="B457" s="77" t="s">
        <v>548</v>
      </c>
      <c r="C457" s="78" t="s">
        <v>1121</v>
      </c>
      <c r="D457" s="79">
        <v>20592000</v>
      </c>
      <c r="E457" s="79">
        <v>19603028.300000001</v>
      </c>
      <c r="F457" s="80">
        <v>988971.7</v>
      </c>
      <c r="G457" s="81"/>
    </row>
    <row r="458" spans="1:7" ht="46.8">
      <c r="A458" s="76" t="s">
        <v>942</v>
      </c>
      <c r="B458" s="77" t="s">
        <v>548</v>
      </c>
      <c r="C458" s="78" t="s">
        <v>1122</v>
      </c>
      <c r="D458" s="79">
        <v>0</v>
      </c>
      <c r="E458" s="79">
        <v>19603028.300000001</v>
      </c>
      <c r="F458" s="80">
        <v>0</v>
      </c>
      <c r="G458" s="81"/>
    </row>
    <row r="459" spans="1:7">
      <c r="A459" s="76" t="s">
        <v>944</v>
      </c>
      <c r="B459" s="77" t="s">
        <v>548</v>
      </c>
      <c r="C459" s="78" t="s">
        <v>1123</v>
      </c>
      <c r="D459" s="79">
        <v>0</v>
      </c>
      <c r="E459" s="79">
        <v>19603028.300000001</v>
      </c>
      <c r="F459" s="80">
        <v>0</v>
      </c>
      <c r="G459" s="81"/>
    </row>
    <row r="460" spans="1:7" ht="31.2">
      <c r="A460" s="76" t="s">
        <v>957</v>
      </c>
      <c r="B460" s="77" t="s">
        <v>548</v>
      </c>
      <c r="C460" s="78" t="s">
        <v>1124</v>
      </c>
      <c r="D460" s="79">
        <v>0</v>
      </c>
      <c r="E460" s="79">
        <v>19603028.300000001</v>
      </c>
      <c r="F460" s="80">
        <v>0</v>
      </c>
      <c r="G460" s="81"/>
    </row>
    <row r="461" spans="1:7" ht="46.8">
      <c r="A461" s="76" t="s">
        <v>1125</v>
      </c>
      <c r="B461" s="77" t="s">
        <v>548</v>
      </c>
      <c r="C461" s="78" t="s">
        <v>1126</v>
      </c>
      <c r="D461" s="79">
        <v>93259812.510000005</v>
      </c>
      <c r="E461" s="79">
        <v>90019549.159999996</v>
      </c>
      <c r="F461" s="80">
        <v>3240263.35</v>
      </c>
      <c r="G461" s="81"/>
    </row>
    <row r="462" spans="1:7" ht="46.8">
      <c r="A462" s="76" t="s">
        <v>942</v>
      </c>
      <c r="B462" s="77" t="s">
        <v>548</v>
      </c>
      <c r="C462" s="78" t="s">
        <v>1127</v>
      </c>
      <c r="D462" s="79">
        <v>0</v>
      </c>
      <c r="E462" s="79">
        <v>90019549.159999996</v>
      </c>
      <c r="F462" s="80">
        <v>0</v>
      </c>
      <c r="G462" s="81"/>
    </row>
    <row r="463" spans="1:7">
      <c r="A463" s="76" t="s">
        <v>944</v>
      </c>
      <c r="B463" s="77" t="s">
        <v>548</v>
      </c>
      <c r="C463" s="78" t="s">
        <v>1128</v>
      </c>
      <c r="D463" s="79">
        <v>0</v>
      </c>
      <c r="E463" s="79">
        <v>90019549.159999996</v>
      </c>
      <c r="F463" s="80">
        <v>0</v>
      </c>
      <c r="G463" s="81"/>
    </row>
    <row r="464" spans="1:7" ht="78">
      <c r="A464" s="76" t="s">
        <v>946</v>
      </c>
      <c r="B464" s="77" t="s">
        <v>548</v>
      </c>
      <c r="C464" s="78" t="s">
        <v>1129</v>
      </c>
      <c r="D464" s="79">
        <v>0</v>
      </c>
      <c r="E464" s="79">
        <v>90019549.159999996</v>
      </c>
      <c r="F464" s="80">
        <v>0</v>
      </c>
      <c r="G464" s="81"/>
    </row>
    <row r="465" spans="1:7" ht="62.4">
      <c r="A465" s="76" t="s">
        <v>1130</v>
      </c>
      <c r="B465" s="77" t="s">
        <v>548</v>
      </c>
      <c r="C465" s="78" t="s">
        <v>1131</v>
      </c>
      <c r="D465" s="79">
        <v>232256540</v>
      </c>
      <c r="E465" s="79">
        <v>232256540</v>
      </c>
      <c r="F465" s="80">
        <v>0</v>
      </c>
      <c r="G465" s="81"/>
    </row>
    <row r="466" spans="1:7" ht="46.8">
      <c r="A466" s="76" t="s">
        <v>942</v>
      </c>
      <c r="B466" s="77" t="s">
        <v>548</v>
      </c>
      <c r="C466" s="78" t="s">
        <v>1132</v>
      </c>
      <c r="D466" s="79">
        <v>0</v>
      </c>
      <c r="E466" s="79">
        <v>232256540</v>
      </c>
      <c r="F466" s="80">
        <v>0</v>
      </c>
      <c r="G466" s="81"/>
    </row>
    <row r="467" spans="1:7">
      <c r="A467" s="76" t="s">
        <v>944</v>
      </c>
      <c r="B467" s="77" t="s">
        <v>548</v>
      </c>
      <c r="C467" s="78" t="s">
        <v>1133</v>
      </c>
      <c r="D467" s="79">
        <v>0</v>
      </c>
      <c r="E467" s="79">
        <v>232256540</v>
      </c>
      <c r="F467" s="80">
        <v>0</v>
      </c>
      <c r="G467" s="81"/>
    </row>
    <row r="468" spans="1:7" ht="78">
      <c r="A468" s="76" t="s">
        <v>946</v>
      </c>
      <c r="B468" s="77" t="s">
        <v>548</v>
      </c>
      <c r="C468" s="78" t="s">
        <v>1134</v>
      </c>
      <c r="D468" s="79">
        <v>0</v>
      </c>
      <c r="E468" s="79">
        <v>232256540</v>
      </c>
      <c r="F468" s="80">
        <v>0</v>
      </c>
      <c r="G468" s="81"/>
    </row>
    <row r="469" spans="1:7" ht="93.6">
      <c r="A469" s="76" t="s">
        <v>1135</v>
      </c>
      <c r="B469" s="77" t="s">
        <v>548</v>
      </c>
      <c r="C469" s="78" t="s">
        <v>1136</v>
      </c>
      <c r="D469" s="79">
        <v>11114600</v>
      </c>
      <c r="E469" s="79">
        <v>9631126.9499999993</v>
      </c>
      <c r="F469" s="80">
        <v>1483473.05</v>
      </c>
      <c r="G469" s="81"/>
    </row>
    <row r="470" spans="1:7" ht="46.8">
      <c r="A470" s="76" t="s">
        <v>942</v>
      </c>
      <c r="B470" s="77" t="s">
        <v>548</v>
      </c>
      <c r="C470" s="78" t="s">
        <v>1137</v>
      </c>
      <c r="D470" s="79">
        <v>0</v>
      </c>
      <c r="E470" s="79">
        <v>9631126.9499999993</v>
      </c>
      <c r="F470" s="80">
        <v>0</v>
      </c>
      <c r="G470" s="81"/>
    </row>
    <row r="471" spans="1:7">
      <c r="A471" s="76" t="s">
        <v>944</v>
      </c>
      <c r="B471" s="77" t="s">
        <v>548</v>
      </c>
      <c r="C471" s="78" t="s">
        <v>1138</v>
      </c>
      <c r="D471" s="79">
        <v>0</v>
      </c>
      <c r="E471" s="79">
        <v>9631126.9499999993</v>
      </c>
      <c r="F471" s="80">
        <v>0</v>
      </c>
      <c r="G471" s="81"/>
    </row>
    <row r="472" spans="1:7" ht="31.2">
      <c r="A472" s="76" t="s">
        <v>957</v>
      </c>
      <c r="B472" s="77" t="s">
        <v>548</v>
      </c>
      <c r="C472" s="78" t="s">
        <v>1139</v>
      </c>
      <c r="D472" s="79">
        <v>0</v>
      </c>
      <c r="E472" s="79">
        <v>9631126.9499999993</v>
      </c>
      <c r="F472" s="80">
        <v>0</v>
      </c>
      <c r="G472" s="81"/>
    </row>
    <row r="473" spans="1:7" ht="31.2">
      <c r="A473" s="76" t="s">
        <v>1090</v>
      </c>
      <c r="B473" s="77" t="s">
        <v>548</v>
      </c>
      <c r="C473" s="78" t="s">
        <v>1140</v>
      </c>
      <c r="D473" s="79">
        <v>148857.07999999999</v>
      </c>
      <c r="E473" s="79">
        <v>147686.07</v>
      </c>
      <c r="F473" s="80">
        <v>1171.01</v>
      </c>
      <c r="G473" s="81"/>
    </row>
    <row r="474" spans="1:7" ht="46.8">
      <c r="A474" s="76" t="s">
        <v>942</v>
      </c>
      <c r="B474" s="77" t="s">
        <v>548</v>
      </c>
      <c r="C474" s="78" t="s">
        <v>1141</v>
      </c>
      <c r="D474" s="79">
        <v>0</v>
      </c>
      <c r="E474" s="79">
        <v>147686.07</v>
      </c>
      <c r="F474" s="80">
        <v>0</v>
      </c>
      <c r="G474" s="81"/>
    </row>
    <row r="475" spans="1:7">
      <c r="A475" s="76" t="s">
        <v>944</v>
      </c>
      <c r="B475" s="77" t="s">
        <v>548</v>
      </c>
      <c r="C475" s="78" t="s">
        <v>1142</v>
      </c>
      <c r="D475" s="79">
        <v>0</v>
      </c>
      <c r="E475" s="79">
        <v>147686.07</v>
      </c>
      <c r="F475" s="80">
        <v>0</v>
      </c>
      <c r="G475" s="81"/>
    </row>
    <row r="476" spans="1:7" ht="31.2">
      <c r="A476" s="76" t="s">
        <v>957</v>
      </c>
      <c r="B476" s="77" t="s">
        <v>548</v>
      </c>
      <c r="C476" s="78" t="s">
        <v>1143</v>
      </c>
      <c r="D476" s="79">
        <v>0</v>
      </c>
      <c r="E476" s="79">
        <v>147686.07</v>
      </c>
      <c r="F476" s="80">
        <v>0</v>
      </c>
      <c r="G476" s="81"/>
    </row>
    <row r="477" spans="1:7">
      <c r="A477" s="76" t="s">
        <v>1095</v>
      </c>
      <c r="B477" s="77" t="s">
        <v>548</v>
      </c>
      <c r="C477" s="78" t="s">
        <v>1144</v>
      </c>
      <c r="D477" s="79">
        <v>631535</v>
      </c>
      <c r="E477" s="79">
        <v>631535</v>
      </c>
      <c r="F477" s="80">
        <v>0</v>
      </c>
      <c r="G477" s="81"/>
    </row>
    <row r="478" spans="1:7" ht="46.8">
      <c r="A478" s="76" t="s">
        <v>942</v>
      </c>
      <c r="B478" s="77" t="s">
        <v>548</v>
      </c>
      <c r="C478" s="78" t="s">
        <v>1145</v>
      </c>
      <c r="D478" s="79">
        <v>0</v>
      </c>
      <c r="E478" s="79">
        <v>631535</v>
      </c>
      <c r="F478" s="80">
        <v>0</v>
      </c>
      <c r="G478" s="81"/>
    </row>
    <row r="479" spans="1:7">
      <c r="A479" s="76" t="s">
        <v>944</v>
      </c>
      <c r="B479" s="77" t="s">
        <v>548</v>
      </c>
      <c r="C479" s="78" t="s">
        <v>1146</v>
      </c>
      <c r="D479" s="79">
        <v>0</v>
      </c>
      <c r="E479" s="79">
        <v>631535</v>
      </c>
      <c r="F479" s="80">
        <v>0</v>
      </c>
      <c r="G479" s="81"/>
    </row>
    <row r="480" spans="1:7" ht="31.2">
      <c r="A480" s="76" t="s">
        <v>957</v>
      </c>
      <c r="B480" s="77" t="s">
        <v>548</v>
      </c>
      <c r="C480" s="78" t="s">
        <v>1147</v>
      </c>
      <c r="D480" s="79">
        <v>0</v>
      </c>
      <c r="E480" s="79">
        <v>631535</v>
      </c>
      <c r="F480" s="80">
        <v>0</v>
      </c>
      <c r="G480" s="81"/>
    </row>
    <row r="481" spans="1:7" ht="46.8">
      <c r="A481" s="76" t="s">
        <v>1100</v>
      </c>
      <c r="B481" s="77" t="s">
        <v>548</v>
      </c>
      <c r="C481" s="78" t="s">
        <v>1148</v>
      </c>
      <c r="D481" s="79">
        <v>1876201</v>
      </c>
      <c r="E481" s="79">
        <v>1876201</v>
      </c>
      <c r="F481" s="80">
        <v>0</v>
      </c>
      <c r="G481" s="81"/>
    </row>
    <row r="482" spans="1:7" ht="46.8">
      <c r="A482" s="76" t="s">
        <v>942</v>
      </c>
      <c r="B482" s="77" t="s">
        <v>548</v>
      </c>
      <c r="C482" s="78" t="s">
        <v>1149</v>
      </c>
      <c r="D482" s="79">
        <v>0</v>
      </c>
      <c r="E482" s="79">
        <v>1876201</v>
      </c>
      <c r="F482" s="80">
        <v>0</v>
      </c>
      <c r="G482" s="81"/>
    </row>
    <row r="483" spans="1:7">
      <c r="A483" s="76" t="s">
        <v>944</v>
      </c>
      <c r="B483" s="77" t="s">
        <v>548</v>
      </c>
      <c r="C483" s="78" t="s">
        <v>1150</v>
      </c>
      <c r="D483" s="79">
        <v>0</v>
      </c>
      <c r="E483" s="79">
        <v>1876201</v>
      </c>
      <c r="F483" s="80">
        <v>0</v>
      </c>
      <c r="G483" s="81"/>
    </row>
    <row r="484" spans="1:7" ht="31.2">
      <c r="A484" s="76" t="s">
        <v>957</v>
      </c>
      <c r="B484" s="77" t="s">
        <v>548</v>
      </c>
      <c r="C484" s="78" t="s">
        <v>1151</v>
      </c>
      <c r="D484" s="79">
        <v>0</v>
      </c>
      <c r="E484" s="79">
        <v>1876201</v>
      </c>
      <c r="F484" s="80">
        <v>0</v>
      </c>
      <c r="G484" s="81"/>
    </row>
    <row r="485" spans="1:7" ht="62.4">
      <c r="A485" s="76" t="s">
        <v>1152</v>
      </c>
      <c r="B485" s="77" t="s">
        <v>548</v>
      </c>
      <c r="C485" s="78" t="s">
        <v>1153</v>
      </c>
      <c r="D485" s="79">
        <v>5192423.8600000003</v>
      </c>
      <c r="E485" s="79">
        <v>5192423.8600000003</v>
      </c>
      <c r="F485" s="80">
        <v>0</v>
      </c>
      <c r="G485" s="81"/>
    </row>
    <row r="486" spans="1:7" ht="46.8">
      <c r="A486" s="76" t="s">
        <v>942</v>
      </c>
      <c r="B486" s="77" t="s">
        <v>548</v>
      </c>
      <c r="C486" s="78" t="s">
        <v>1154</v>
      </c>
      <c r="D486" s="79">
        <v>0</v>
      </c>
      <c r="E486" s="79">
        <v>5192423.8600000003</v>
      </c>
      <c r="F486" s="80">
        <v>0</v>
      </c>
      <c r="G486" s="81"/>
    </row>
    <row r="487" spans="1:7">
      <c r="A487" s="76" t="s">
        <v>944</v>
      </c>
      <c r="B487" s="77" t="s">
        <v>548</v>
      </c>
      <c r="C487" s="78" t="s">
        <v>1155</v>
      </c>
      <c r="D487" s="79">
        <v>0</v>
      </c>
      <c r="E487" s="79">
        <v>5192423.8600000003</v>
      </c>
      <c r="F487" s="80">
        <v>0</v>
      </c>
      <c r="G487" s="81"/>
    </row>
    <row r="488" spans="1:7" ht="31.2">
      <c r="A488" s="76" t="s">
        <v>957</v>
      </c>
      <c r="B488" s="77" t="s">
        <v>548</v>
      </c>
      <c r="C488" s="78" t="s">
        <v>1156</v>
      </c>
      <c r="D488" s="79">
        <v>0</v>
      </c>
      <c r="E488" s="79">
        <v>5192423.8600000003</v>
      </c>
      <c r="F488" s="80">
        <v>0</v>
      </c>
      <c r="G488" s="81"/>
    </row>
    <row r="489" spans="1:7" ht="31.2">
      <c r="A489" s="76" t="s">
        <v>1157</v>
      </c>
      <c r="B489" s="77" t="s">
        <v>548</v>
      </c>
      <c r="C489" s="78" t="s">
        <v>1158</v>
      </c>
      <c r="D489" s="79">
        <v>160590.43</v>
      </c>
      <c r="E489" s="79">
        <v>160590.43</v>
      </c>
      <c r="F489" s="80">
        <v>0</v>
      </c>
      <c r="G489" s="81"/>
    </row>
    <row r="490" spans="1:7" ht="46.8">
      <c r="A490" s="76" t="s">
        <v>942</v>
      </c>
      <c r="B490" s="77" t="s">
        <v>548</v>
      </c>
      <c r="C490" s="78" t="s">
        <v>1159</v>
      </c>
      <c r="D490" s="79">
        <v>0</v>
      </c>
      <c r="E490" s="79">
        <v>160590.43</v>
      </c>
      <c r="F490" s="80">
        <v>0</v>
      </c>
      <c r="G490" s="81"/>
    </row>
    <row r="491" spans="1:7">
      <c r="A491" s="76" t="s">
        <v>944</v>
      </c>
      <c r="B491" s="77" t="s">
        <v>548</v>
      </c>
      <c r="C491" s="78" t="s">
        <v>1160</v>
      </c>
      <c r="D491" s="79">
        <v>0</v>
      </c>
      <c r="E491" s="79">
        <v>160590.43</v>
      </c>
      <c r="F491" s="80">
        <v>0</v>
      </c>
      <c r="G491" s="81"/>
    </row>
    <row r="492" spans="1:7" ht="31.2">
      <c r="A492" s="76" t="s">
        <v>957</v>
      </c>
      <c r="B492" s="77" t="s">
        <v>548</v>
      </c>
      <c r="C492" s="78" t="s">
        <v>1161</v>
      </c>
      <c r="D492" s="79">
        <v>0</v>
      </c>
      <c r="E492" s="79">
        <v>160590.43</v>
      </c>
      <c r="F492" s="80">
        <v>0</v>
      </c>
      <c r="G492" s="81"/>
    </row>
    <row r="493" spans="1:7" ht="109.2">
      <c r="A493" s="76" t="s">
        <v>1162</v>
      </c>
      <c r="B493" s="77" t="s">
        <v>548</v>
      </c>
      <c r="C493" s="78" t="s">
        <v>1163</v>
      </c>
      <c r="D493" s="79">
        <v>6226250</v>
      </c>
      <c r="E493" s="79">
        <v>5101292.82</v>
      </c>
      <c r="F493" s="80">
        <v>1124957.18</v>
      </c>
      <c r="G493" s="81"/>
    </row>
    <row r="494" spans="1:7" ht="46.8">
      <c r="A494" s="76" t="s">
        <v>942</v>
      </c>
      <c r="B494" s="77" t="s">
        <v>548</v>
      </c>
      <c r="C494" s="78" t="s">
        <v>1164</v>
      </c>
      <c r="D494" s="79">
        <v>0</v>
      </c>
      <c r="E494" s="79">
        <v>5101292.82</v>
      </c>
      <c r="F494" s="80">
        <v>0</v>
      </c>
      <c r="G494" s="81"/>
    </row>
    <row r="495" spans="1:7">
      <c r="A495" s="76" t="s">
        <v>944</v>
      </c>
      <c r="B495" s="77" t="s">
        <v>548</v>
      </c>
      <c r="C495" s="78" t="s">
        <v>1165</v>
      </c>
      <c r="D495" s="79">
        <v>0</v>
      </c>
      <c r="E495" s="79">
        <v>5101292.82</v>
      </c>
      <c r="F495" s="80">
        <v>0</v>
      </c>
      <c r="G495" s="81"/>
    </row>
    <row r="496" spans="1:7" ht="31.2">
      <c r="A496" s="76" t="s">
        <v>957</v>
      </c>
      <c r="B496" s="77" t="s">
        <v>548</v>
      </c>
      <c r="C496" s="78" t="s">
        <v>1166</v>
      </c>
      <c r="D496" s="79">
        <v>0</v>
      </c>
      <c r="E496" s="79">
        <v>5101292.82</v>
      </c>
      <c r="F496" s="80">
        <v>0</v>
      </c>
      <c r="G496" s="81"/>
    </row>
    <row r="497" spans="1:7" ht="46.8">
      <c r="A497" s="76" t="s">
        <v>1167</v>
      </c>
      <c r="B497" s="77" t="s">
        <v>548</v>
      </c>
      <c r="C497" s="78" t="s">
        <v>1168</v>
      </c>
      <c r="D497" s="79">
        <v>3010106</v>
      </c>
      <c r="E497" s="79">
        <v>3010106</v>
      </c>
      <c r="F497" s="80">
        <v>0</v>
      </c>
      <c r="G497" s="81"/>
    </row>
    <row r="498" spans="1:7" ht="46.8">
      <c r="A498" s="76" t="s">
        <v>942</v>
      </c>
      <c r="B498" s="77" t="s">
        <v>548</v>
      </c>
      <c r="C498" s="78" t="s">
        <v>1169</v>
      </c>
      <c r="D498" s="79">
        <v>0</v>
      </c>
      <c r="E498" s="79">
        <v>3010106</v>
      </c>
      <c r="F498" s="80">
        <v>0</v>
      </c>
      <c r="G498" s="81"/>
    </row>
    <row r="499" spans="1:7">
      <c r="A499" s="76" t="s">
        <v>944</v>
      </c>
      <c r="B499" s="77" t="s">
        <v>548</v>
      </c>
      <c r="C499" s="78" t="s">
        <v>1170</v>
      </c>
      <c r="D499" s="79">
        <v>0</v>
      </c>
      <c r="E499" s="79">
        <v>3010106</v>
      </c>
      <c r="F499" s="80">
        <v>0</v>
      </c>
      <c r="G499" s="81"/>
    </row>
    <row r="500" spans="1:7" ht="31.2">
      <c r="A500" s="76" t="s">
        <v>957</v>
      </c>
      <c r="B500" s="77" t="s">
        <v>548</v>
      </c>
      <c r="C500" s="78" t="s">
        <v>1171</v>
      </c>
      <c r="D500" s="79">
        <v>0</v>
      </c>
      <c r="E500" s="79">
        <v>3010106</v>
      </c>
      <c r="F500" s="80">
        <v>0</v>
      </c>
      <c r="G500" s="81"/>
    </row>
    <row r="501" spans="1:7" ht="46.8">
      <c r="A501" s="76" t="s">
        <v>1172</v>
      </c>
      <c r="B501" s="77" t="s">
        <v>548</v>
      </c>
      <c r="C501" s="78" t="s">
        <v>1173</v>
      </c>
      <c r="D501" s="79">
        <v>23284740</v>
      </c>
      <c r="E501" s="79">
        <v>22721588.399999999</v>
      </c>
      <c r="F501" s="80">
        <v>563151.6</v>
      </c>
      <c r="G501" s="81"/>
    </row>
    <row r="502" spans="1:7" ht="46.8">
      <c r="A502" s="76" t="s">
        <v>942</v>
      </c>
      <c r="B502" s="77" t="s">
        <v>548</v>
      </c>
      <c r="C502" s="78" t="s">
        <v>1174</v>
      </c>
      <c r="D502" s="79">
        <v>0</v>
      </c>
      <c r="E502" s="79">
        <v>22721588.399999999</v>
      </c>
      <c r="F502" s="80">
        <v>0</v>
      </c>
      <c r="G502" s="81"/>
    </row>
    <row r="503" spans="1:7">
      <c r="A503" s="76" t="s">
        <v>944</v>
      </c>
      <c r="B503" s="77" t="s">
        <v>548</v>
      </c>
      <c r="C503" s="78" t="s">
        <v>1175</v>
      </c>
      <c r="D503" s="79">
        <v>0</v>
      </c>
      <c r="E503" s="79">
        <v>22721588.399999999</v>
      </c>
      <c r="F503" s="80">
        <v>0</v>
      </c>
      <c r="G503" s="81"/>
    </row>
    <row r="504" spans="1:7" ht="78">
      <c r="A504" s="76" t="s">
        <v>946</v>
      </c>
      <c r="B504" s="77" t="s">
        <v>548</v>
      </c>
      <c r="C504" s="78" t="s">
        <v>1176</v>
      </c>
      <c r="D504" s="79">
        <v>0</v>
      </c>
      <c r="E504" s="79">
        <v>22721588.399999999</v>
      </c>
      <c r="F504" s="80">
        <v>0</v>
      </c>
      <c r="G504" s="81"/>
    </row>
    <row r="505" spans="1:7" ht="31.2">
      <c r="A505" s="76" t="s">
        <v>1090</v>
      </c>
      <c r="B505" s="77" t="s">
        <v>548</v>
      </c>
      <c r="C505" s="78" t="s">
        <v>1177</v>
      </c>
      <c r="D505" s="79">
        <v>19201.89</v>
      </c>
      <c r="E505" s="79">
        <v>19201.89</v>
      </c>
      <c r="F505" s="80">
        <v>0</v>
      </c>
      <c r="G505" s="81"/>
    </row>
    <row r="506" spans="1:7" ht="46.8">
      <c r="A506" s="76" t="s">
        <v>942</v>
      </c>
      <c r="B506" s="77" t="s">
        <v>548</v>
      </c>
      <c r="C506" s="78" t="s">
        <v>1178</v>
      </c>
      <c r="D506" s="79">
        <v>0</v>
      </c>
      <c r="E506" s="79">
        <v>19201.89</v>
      </c>
      <c r="F506" s="80">
        <v>0</v>
      </c>
      <c r="G506" s="81"/>
    </row>
    <row r="507" spans="1:7">
      <c r="A507" s="76" t="s">
        <v>944</v>
      </c>
      <c r="B507" s="77" t="s">
        <v>548</v>
      </c>
      <c r="C507" s="78" t="s">
        <v>1179</v>
      </c>
      <c r="D507" s="79">
        <v>0</v>
      </c>
      <c r="E507" s="79">
        <v>19201.89</v>
      </c>
      <c r="F507" s="80">
        <v>0</v>
      </c>
      <c r="G507" s="81"/>
    </row>
    <row r="508" spans="1:7" ht="31.2">
      <c r="A508" s="76" t="s">
        <v>957</v>
      </c>
      <c r="B508" s="77" t="s">
        <v>548</v>
      </c>
      <c r="C508" s="78" t="s">
        <v>1180</v>
      </c>
      <c r="D508" s="79">
        <v>0</v>
      </c>
      <c r="E508" s="79">
        <v>19201.89</v>
      </c>
      <c r="F508" s="80">
        <v>0</v>
      </c>
      <c r="G508" s="81"/>
    </row>
    <row r="509" spans="1:7">
      <c r="A509" s="76" t="s">
        <v>1095</v>
      </c>
      <c r="B509" s="77" t="s">
        <v>548</v>
      </c>
      <c r="C509" s="78" t="s">
        <v>1181</v>
      </c>
      <c r="D509" s="79">
        <v>124350</v>
      </c>
      <c r="E509" s="79">
        <v>124350</v>
      </c>
      <c r="F509" s="80">
        <v>0</v>
      </c>
      <c r="G509" s="81"/>
    </row>
    <row r="510" spans="1:7" ht="46.8">
      <c r="A510" s="76" t="s">
        <v>942</v>
      </c>
      <c r="B510" s="77" t="s">
        <v>548</v>
      </c>
      <c r="C510" s="78" t="s">
        <v>1182</v>
      </c>
      <c r="D510" s="79">
        <v>0</v>
      </c>
      <c r="E510" s="79">
        <v>124350</v>
      </c>
      <c r="F510" s="80">
        <v>0</v>
      </c>
      <c r="G510" s="81"/>
    </row>
    <row r="511" spans="1:7">
      <c r="A511" s="76" t="s">
        <v>944</v>
      </c>
      <c r="B511" s="77" t="s">
        <v>548</v>
      </c>
      <c r="C511" s="78" t="s">
        <v>1183</v>
      </c>
      <c r="D511" s="79">
        <v>0</v>
      </c>
      <c r="E511" s="79">
        <v>124350</v>
      </c>
      <c r="F511" s="80">
        <v>0</v>
      </c>
      <c r="G511" s="81"/>
    </row>
    <row r="512" spans="1:7" ht="31.2">
      <c r="A512" s="76" t="s">
        <v>957</v>
      </c>
      <c r="B512" s="77" t="s">
        <v>548</v>
      </c>
      <c r="C512" s="78" t="s">
        <v>1184</v>
      </c>
      <c r="D512" s="79">
        <v>0</v>
      </c>
      <c r="E512" s="79">
        <v>124350</v>
      </c>
      <c r="F512" s="80">
        <v>0</v>
      </c>
      <c r="G512" s="81"/>
    </row>
    <row r="513" spans="1:7" ht="31.2">
      <c r="A513" s="76" t="s">
        <v>1185</v>
      </c>
      <c r="B513" s="77" t="s">
        <v>548</v>
      </c>
      <c r="C513" s="78" t="s">
        <v>1186</v>
      </c>
      <c r="D513" s="79">
        <v>77499.75</v>
      </c>
      <c r="E513" s="79">
        <v>77499.75</v>
      </c>
      <c r="F513" s="80">
        <v>0</v>
      </c>
      <c r="G513" s="81"/>
    </row>
    <row r="514" spans="1:7" ht="46.8">
      <c r="A514" s="76" t="s">
        <v>942</v>
      </c>
      <c r="B514" s="77" t="s">
        <v>548</v>
      </c>
      <c r="C514" s="78" t="s">
        <v>1187</v>
      </c>
      <c r="D514" s="79">
        <v>0</v>
      </c>
      <c r="E514" s="79">
        <v>77499.75</v>
      </c>
      <c r="F514" s="80">
        <v>0</v>
      </c>
      <c r="G514" s="81"/>
    </row>
    <row r="515" spans="1:7">
      <c r="A515" s="76" t="s">
        <v>944</v>
      </c>
      <c r="B515" s="77" t="s">
        <v>548</v>
      </c>
      <c r="C515" s="78" t="s">
        <v>1188</v>
      </c>
      <c r="D515" s="79">
        <v>0</v>
      </c>
      <c r="E515" s="79">
        <v>77499.75</v>
      </c>
      <c r="F515" s="80">
        <v>0</v>
      </c>
      <c r="G515" s="81"/>
    </row>
    <row r="516" spans="1:7" ht="31.2">
      <c r="A516" s="76" t="s">
        <v>957</v>
      </c>
      <c r="B516" s="77" t="s">
        <v>548</v>
      </c>
      <c r="C516" s="78" t="s">
        <v>1189</v>
      </c>
      <c r="D516" s="79">
        <v>0</v>
      </c>
      <c r="E516" s="79">
        <v>77499.75</v>
      </c>
      <c r="F516" s="80">
        <v>0</v>
      </c>
      <c r="G516" s="81"/>
    </row>
    <row r="517" spans="1:7" ht="46.8">
      <c r="A517" s="76" t="s">
        <v>1100</v>
      </c>
      <c r="B517" s="77" t="s">
        <v>548</v>
      </c>
      <c r="C517" s="78" t="s">
        <v>1190</v>
      </c>
      <c r="D517" s="79">
        <v>52000</v>
      </c>
      <c r="E517" s="79">
        <v>52000</v>
      </c>
      <c r="F517" s="80">
        <v>0</v>
      </c>
      <c r="G517" s="81"/>
    </row>
    <row r="518" spans="1:7" ht="46.8">
      <c r="A518" s="76" t="s">
        <v>942</v>
      </c>
      <c r="B518" s="77" t="s">
        <v>548</v>
      </c>
      <c r="C518" s="78" t="s">
        <v>1191</v>
      </c>
      <c r="D518" s="79">
        <v>0</v>
      </c>
      <c r="E518" s="79">
        <v>52000</v>
      </c>
      <c r="F518" s="80">
        <v>0</v>
      </c>
      <c r="G518" s="81"/>
    </row>
    <row r="519" spans="1:7">
      <c r="A519" s="76" t="s">
        <v>944</v>
      </c>
      <c r="B519" s="77" t="s">
        <v>548</v>
      </c>
      <c r="C519" s="78" t="s">
        <v>1192</v>
      </c>
      <c r="D519" s="79">
        <v>0</v>
      </c>
      <c r="E519" s="79">
        <v>52000</v>
      </c>
      <c r="F519" s="80">
        <v>0</v>
      </c>
      <c r="G519" s="81"/>
    </row>
    <row r="520" spans="1:7" ht="31.2">
      <c r="A520" s="76" t="s">
        <v>957</v>
      </c>
      <c r="B520" s="77" t="s">
        <v>548</v>
      </c>
      <c r="C520" s="78" t="s">
        <v>1193</v>
      </c>
      <c r="D520" s="79">
        <v>0</v>
      </c>
      <c r="E520" s="79">
        <v>52000</v>
      </c>
      <c r="F520" s="80">
        <v>0</v>
      </c>
      <c r="G520" s="81"/>
    </row>
    <row r="521" spans="1:7" ht="46.8">
      <c r="A521" s="76" t="s">
        <v>1172</v>
      </c>
      <c r="B521" s="77" t="s">
        <v>548</v>
      </c>
      <c r="C521" s="78" t="s">
        <v>1194</v>
      </c>
      <c r="D521" s="79">
        <v>401100</v>
      </c>
      <c r="E521" s="79">
        <v>258415.02</v>
      </c>
      <c r="F521" s="80">
        <v>142684.98000000001</v>
      </c>
      <c r="G521" s="81"/>
    </row>
    <row r="522" spans="1:7" ht="46.8">
      <c r="A522" s="76" t="s">
        <v>942</v>
      </c>
      <c r="B522" s="77" t="s">
        <v>548</v>
      </c>
      <c r="C522" s="78" t="s">
        <v>1195</v>
      </c>
      <c r="D522" s="79">
        <v>0</v>
      </c>
      <c r="E522" s="79">
        <v>258415.02</v>
      </c>
      <c r="F522" s="80">
        <v>0</v>
      </c>
      <c r="G522" s="81"/>
    </row>
    <row r="523" spans="1:7">
      <c r="A523" s="76" t="s">
        <v>944</v>
      </c>
      <c r="B523" s="77" t="s">
        <v>548</v>
      </c>
      <c r="C523" s="78" t="s">
        <v>1196</v>
      </c>
      <c r="D523" s="79">
        <v>0</v>
      </c>
      <c r="E523" s="79">
        <v>258415.02</v>
      </c>
      <c r="F523" s="80">
        <v>0</v>
      </c>
      <c r="G523" s="81"/>
    </row>
    <row r="524" spans="1:7" ht="31.2">
      <c r="A524" s="76" t="s">
        <v>1197</v>
      </c>
      <c r="B524" s="77" t="s">
        <v>548</v>
      </c>
      <c r="C524" s="78" t="s">
        <v>1198</v>
      </c>
      <c r="D524" s="79">
        <v>0</v>
      </c>
      <c r="E524" s="79">
        <v>258415.02</v>
      </c>
      <c r="F524" s="80">
        <v>0</v>
      </c>
      <c r="G524" s="81"/>
    </row>
    <row r="525" spans="1:7" ht="31.2">
      <c r="A525" s="76" t="s">
        <v>1199</v>
      </c>
      <c r="B525" s="77" t="s">
        <v>548</v>
      </c>
      <c r="C525" s="78" t="s">
        <v>1200</v>
      </c>
      <c r="D525" s="79">
        <v>70000</v>
      </c>
      <c r="E525" s="79">
        <v>69978.509999999995</v>
      </c>
      <c r="F525" s="80">
        <v>21.49</v>
      </c>
      <c r="G525" s="81"/>
    </row>
    <row r="526" spans="1:7" ht="31.2">
      <c r="A526" s="76" t="s">
        <v>560</v>
      </c>
      <c r="B526" s="77" t="s">
        <v>548</v>
      </c>
      <c r="C526" s="78" t="s">
        <v>1201</v>
      </c>
      <c r="D526" s="79">
        <v>0</v>
      </c>
      <c r="E526" s="79">
        <v>69978.509999999995</v>
      </c>
      <c r="F526" s="80">
        <v>0</v>
      </c>
      <c r="G526" s="81"/>
    </row>
    <row r="527" spans="1:7" ht="46.8">
      <c r="A527" s="76" t="s">
        <v>562</v>
      </c>
      <c r="B527" s="77" t="s">
        <v>548</v>
      </c>
      <c r="C527" s="78" t="s">
        <v>1202</v>
      </c>
      <c r="D527" s="79">
        <v>0</v>
      </c>
      <c r="E527" s="79">
        <v>69978.509999999995</v>
      </c>
      <c r="F527" s="80">
        <v>0</v>
      </c>
      <c r="G527" s="81"/>
    </row>
    <row r="528" spans="1:7">
      <c r="A528" s="76" t="s">
        <v>564</v>
      </c>
      <c r="B528" s="77" t="s">
        <v>548</v>
      </c>
      <c r="C528" s="78" t="s">
        <v>1203</v>
      </c>
      <c r="D528" s="79">
        <v>0</v>
      </c>
      <c r="E528" s="79">
        <v>69978.509999999995</v>
      </c>
      <c r="F528" s="80">
        <v>0</v>
      </c>
      <c r="G528" s="81"/>
    </row>
    <row r="529" spans="1:7" ht="62.4">
      <c r="A529" s="76" t="s">
        <v>1204</v>
      </c>
      <c r="B529" s="77" t="s">
        <v>548</v>
      </c>
      <c r="C529" s="78" t="s">
        <v>1205</v>
      </c>
      <c r="D529" s="79">
        <v>2255347.6</v>
      </c>
      <c r="E529" s="79">
        <v>1561006.95</v>
      </c>
      <c r="F529" s="80">
        <v>694340.65</v>
      </c>
      <c r="G529" s="81"/>
    </row>
    <row r="530" spans="1:7" ht="31.2">
      <c r="A530" s="76" t="s">
        <v>696</v>
      </c>
      <c r="B530" s="77" t="s">
        <v>548</v>
      </c>
      <c r="C530" s="78" t="s">
        <v>1206</v>
      </c>
      <c r="D530" s="79">
        <v>0</v>
      </c>
      <c r="E530" s="79">
        <v>194977.5</v>
      </c>
      <c r="F530" s="80">
        <v>0</v>
      </c>
      <c r="G530" s="81"/>
    </row>
    <row r="531" spans="1:7" ht="31.2">
      <c r="A531" s="76" t="s">
        <v>698</v>
      </c>
      <c r="B531" s="77" t="s">
        <v>548</v>
      </c>
      <c r="C531" s="78" t="s">
        <v>1207</v>
      </c>
      <c r="D531" s="79">
        <v>0</v>
      </c>
      <c r="E531" s="79">
        <v>194977.5</v>
      </c>
      <c r="F531" s="80">
        <v>0</v>
      </c>
      <c r="G531" s="81"/>
    </row>
    <row r="532" spans="1:7" ht="46.8">
      <c r="A532" s="76" t="s">
        <v>700</v>
      </c>
      <c r="B532" s="77" t="s">
        <v>548</v>
      </c>
      <c r="C532" s="78" t="s">
        <v>1208</v>
      </c>
      <c r="D532" s="79">
        <v>0</v>
      </c>
      <c r="E532" s="79">
        <v>194977.5</v>
      </c>
      <c r="F532" s="80">
        <v>0</v>
      </c>
      <c r="G532" s="81"/>
    </row>
    <row r="533" spans="1:7" ht="46.8">
      <c r="A533" s="76" t="s">
        <v>942</v>
      </c>
      <c r="B533" s="77" t="s">
        <v>548</v>
      </c>
      <c r="C533" s="78" t="s">
        <v>1209</v>
      </c>
      <c r="D533" s="79">
        <v>0</v>
      </c>
      <c r="E533" s="79">
        <v>1366029.45</v>
      </c>
      <c r="F533" s="80">
        <v>0</v>
      </c>
      <c r="G533" s="81"/>
    </row>
    <row r="534" spans="1:7">
      <c r="A534" s="76" t="s">
        <v>944</v>
      </c>
      <c r="B534" s="77" t="s">
        <v>548</v>
      </c>
      <c r="C534" s="78" t="s">
        <v>1210</v>
      </c>
      <c r="D534" s="79">
        <v>0</v>
      </c>
      <c r="E534" s="79">
        <v>1366029.45</v>
      </c>
      <c r="F534" s="80">
        <v>0</v>
      </c>
      <c r="G534" s="81"/>
    </row>
    <row r="535" spans="1:7" ht="31.2">
      <c r="A535" s="76" t="s">
        <v>957</v>
      </c>
      <c r="B535" s="77" t="s">
        <v>548</v>
      </c>
      <c r="C535" s="78" t="s">
        <v>1211</v>
      </c>
      <c r="D535" s="79">
        <v>0</v>
      </c>
      <c r="E535" s="79">
        <v>1366029.45</v>
      </c>
      <c r="F535" s="80">
        <v>0</v>
      </c>
      <c r="G535" s="81"/>
    </row>
    <row r="536" spans="1:7">
      <c r="A536" s="76" t="s">
        <v>1212</v>
      </c>
      <c r="B536" s="77" t="s">
        <v>548</v>
      </c>
      <c r="C536" s="78" t="s">
        <v>1213</v>
      </c>
      <c r="D536" s="79">
        <v>124000</v>
      </c>
      <c r="E536" s="79">
        <v>124000</v>
      </c>
      <c r="F536" s="80">
        <v>0</v>
      </c>
      <c r="G536" s="81"/>
    </row>
    <row r="537" spans="1:7" ht="31.2">
      <c r="A537" s="76" t="s">
        <v>560</v>
      </c>
      <c r="B537" s="77" t="s">
        <v>548</v>
      </c>
      <c r="C537" s="78" t="s">
        <v>1214</v>
      </c>
      <c r="D537" s="79">
        <v>0</v>
      </c>
      <c r="E537" s="79">
        <v>124000</v>
      </c>
      <c r="F537" s="80">
        <v>0</v>
      </c>
      <c r="G537" s="81"/>
    </row>
    <row r="538" spans="1:7" ht="46.8">
      <c r="A538" s="76" t="s">
        <v>562</v>
      </c>
      <c r="B538" s="77" t="s">
        <v>548</v>
      </c>
      <c r="C538" s="78" t="s">
        <v>1215</v>
      </c>
      <c r="D538" s="79">
        <v>0</v>
      </c>
      <c r="E538" s="79">
        <v>124000</v>
      </c>
      <c r="F538" s="80">
        <v>0</v>
      </c>
      <c r="G538" s="81"/>
    </row>
    <row r="539" spans="1:7">
      <c r="A539" s="76" t="s">
        <v>564</v>
      </c>
      <c r="B539" s="77" t="s">
        <v>548</v>
      </c>
      <c r="C539" s="78" t="s">
        <v>1216</v>
      </c>
      <c r="D539" s="79">
        <v>0</v>
      </c>
      <c r="E539" s="79">
        <v>124000</v>
      </c>
      <c r="F539" s="80">
        <v>0</v>
      </c>
      <c r="G539" s="81"/>
    </row>
    <row r="540" spans="1:7" ht="46.8">
      <c r="A540" s="76" t="s">
        <v>1217</v>
      </c>
      <c r="B540" s="77" t="s">
        <v>548</v>
      </c>
      <c r="C540" s="78" t="s">
        <v>1218</v>
      </c>
      <c r="D540" s="79">
        <v>4738291</v>
      </c>
      <c r="E540" s="79">
        <v>4679801.09</v>
      </c>
      <c r="F540" s="80">
        <v>58489.91</v>
      </c>
      <c r="G540" s="81"/>
    </row>
    <row r="541" spans="1:7" ht="78">
      <c r="A541" s="76" t="s">
        <v>550</v>
      </c>
      <c r="B541" s="77" t="s">
        <v>548</v>
      </c>
      <c r="C541" s="78" t="s">
        <v>1219</v>
      </c>
      <c r="D541" s="79">
        <v>0</v>
      </c>
      <c r="E541" s="79">
        <v>4322530.09</v>
      </c>
      <c r="F541" s="80">
        <v>0</v>
      </c>
      <c r="G541" s="81"/>
    </row>
    <row r="542" spans="1:7" ht="31.2">
      <c r="A542" s="76" t="s">
        <v>552</v>
      </c>
      <c r="B542" s="77" t="s">
        <v>548</v>
      </c>
      <c r="C542" s="78" t="s">
        <v>1220</v>
      </c>
      <c r="D542" s="79">
        <v>0</v>
      </c>
      <c r="E542" s="79">
        <v>4322530.09</v>
      </c>
      <c r="F542" s="80">
        <v>0</v>
      </c>
      <c r="G542" s="81"/>
    </row>
    <row r="543" spans="1:7" ht="31.2">
      <c r="A543" s="76" t="s">
        <v>554</v>
      </c>
      <c r="B543" s="77" t="s">
        <v>548</v>
      </c>
      <c r="C543" s="78" t="s">
        <v>1221</v>
      </c>
      <c r="D543" s="79">
        <v>0</v>
      </c>
      <c r="E543" s="79">
        <v>3326299.48</v>
      </c>
      <c r="F543" s="80">
        <v>0</v>
      </c>
      <c r="G543" s="81"/>
    </row>
    <row r="544" spans="1:7" ht="62.4">
      <c r="A544" s="76" t="s">
        <v>558</v>
      </c>
      <c r="B544" s="77" t="s">
        <v>548</v>
      </c>
      <c r="C544" s="78" t="s">
        <v>1222</v>
      </c>
      <c r="D544" s="79">
        <v>0</v>
      </c>
      <c r="E544" s="79">
        <v>996230.61</v>
      </c>
      <c r="F544" s="80">
        <v>0</v>
      </c>
      <c r="G544" s="81"/>
    </row>
    <row r="545" spans="1:7" ht="31.2">
      <c r="A545" s="76" t="s">
        <v>560</v>
      </c>
      <c r="B545" s="77" t="s">
        <v>548</v>
      </c>
      <c r="C545" s="78" t="s">
        <v>1223</v>
      </c>
      <c r="D545" s="79">
        <v>0</v>
      </c>
      <c r="E545" s="79">
        <v>310400</v>
      </c>
      <c r="F545" s="80">
        <v>0</v>
      </c>
      <c r="G545" s="81"/>
    </row>
    <row r="546" spans="1:7" ht="46.8">
      <c r="A546" s="76" t="s">
        <v>562</v>
      </c>
      <c r="B546" s="77" t="s">
        <v>548</v>
      </c>
      <c r="C546" s="78" t="s">
        <v>1224</v>
      </c>
      <c r="D546" s="79">
        <v>0</v>
      </c>
      <c r="E546" s="79">
        <v>310400</v>
      </c>
      <c r="F546" s="80">
        <v>0</v>
      </c>
      <c r="G546" s="81"/>
    </row>
    <row r="547" spans="1:7">
      <c r="A547" s="76" t="s">
        <v>564</v>
      </c>
      <c r="B547" s="77" t="s">
        <v>548</v>
      </c>
      <c r="C547" s="78" t="s">
        <v>1225</v>
      </c>
      <c r="D547" s="79">
        <v>0</v>
      </c>
      <c r="E547" s="79">
        <v>310400</v>
      </c>
      <c r="F547" s="80">
        <v>0</v>
      </c>
      <c r="G547" s="81"/>
    </row>
    <row r="548" spans="1:7">
      <c r="A548" s="76" t="s">
        <v>604</v>
      </c>
      <c r="B548" s="77" t="s">
        <v>548</v>
      </c>
      <c r="C548" s="78" t="s">
        <v>1226</v>
      </c>
      <c r="D548" s="79">
        <v>0</v>
      </c>
      <c r="E548" s="79">
        <v>46871</v>
      </c>
      <c r="F548" s="80">
        <v>0</v>
      </c>
      <c r="G548" s="81"/>
    </row>
    <row r="549" spans="1:7">
      <c r="A549" s="76" t="s">
        <v>631</v>
      </c>
      <c r="B549" s="77" t="s">
        <v>548</v>
      </c>
      <c r="C549" s="78" t="s">
        <v>1227</v>
      </c>
      <c r="D549" s="79">
        <v>0</v>
      </c>
      <c r="E549" s="79">
        <v>46871</v>
      </c>
      <c r="F549" s="80">
        <v>0</v>
      </c>
      <c r="G549" s="81"/>
    </row>
    <row r="550" spans="1:7" ht="31.2">
      <c r="A550" s="76" t="s">
        <v>633</v>
      </c>
      <c r="B550" s="77" t="s">
        <v>548</v>
      </c>
      <c r="C550" s="78" t="s">
        <v>1228</v>
      </c>
      <c r="D550" s="79">
        <v>0</v>
      </c>
      <c r="E550" s="79">
        <v>46871</v>
      </c>
      <c r="F550" s="80">
        <v>0</v>
      </c>
      <c r="G550" s="81"/>
    </row>
    <row r="551" spans="1:7" ht="46.8">
      <c r="A551" s="76" t="s">
        <v>614</v>
      </c>
      <c r="B551" s="77" t="s">
        <v>548</v>
      </c>
      <c r="C551" s="78" t="s">
        <v>1229</v>
      </c>
      <c r="D551" s="79">
        <v>14131888</v>
      </c>
      <c r="E551" s="79">
        <v>13829667.76</v>
      </c>
      <c r="F551" s="80">
        <v>302220.24</v>
      </c>
      <c r="G551" s="81"/>
    </row>
    <row r="552" spans="1:7" ht="78">
      <c r="A552" s="76" t="s">
        <v>550</v>
      </c>
      <c r="B552" s="77" t="s">
        <v>548</v>
      </c>
      <c r="C552" s="78" t="s">
        <v>1230</v>
      </c>
      <c r="D552" s="79">
        <v>0</v>
      </c>
      <c r="E552" s="79">
        <v>11317918.75</v>
      </c>
      <c r="F552" s="80">
        <v>0</v>
      </c>
      <c r="G552" s="81"/>
    </row>
    <row r="553" spans="1:7" ht="31.2">
      <c r="A553" s="76" t="s">
        <v>617</v>
      </c>
      <c r="B553" s="77" t="s">
        <v>548</v>
      </c>
      <c r="C553" s="78" t="s">
        <v>1231</v>
      </c>
      <c r="D553" s="79">
        <v>0</v>
      </c>
      <c r="E553" s="79">
        <v>11317918.75</v>
      </c>
      <c r="F553" s="80">
        <v>0</v>
      </c>
      <c r="G553" s="81"/>
    </row>
    <row r="554" spans="1:7">
      <c r="A554" s="76" t="s">
        <v>619</v>
      </c>
      <c r="B554" s="77" t="s">
        <v>548</v>
      </c>
      <c r="C554" s="78" t="s">
        <v>1232</v>
      </c>
      <c r="D554" s="79">
        <v>0</v>
      </c>
      <c r="E554" s="79">
        <v>8710193.5700000003</v>
      </c>
      <c r="F554" s="80">
        <v>0</v>
      </c>
      <c r="G554" s="81"/>
    </row>
    <row r="555" spans="1:7" ht="31.2">
      <c r="A555" s="76" t="s">
        <v>621</v>
      </c>
      <c r="B555" s="77" t="s">
        <v>548</v>
      </c>
      <c r="C555" s="78" t="s">
        <v>1233</v>
      </c>
      <c r="D555" s="79">
        <v>0</v>
      </c>
      <c r="E555" s="79">
        <v>1680</v>
      </c>
      <c r="F555" s="80">
        <v>0</v>
      </c>
      <c r="G555" s="81"/>
    </row>
    <row r="556" spans="1:7" ht="62.4">
      <c r="A556" s="76" t="s">
        <v>623</v>
      </c>
      <c r="B556" s="77" t="s">
        <v>548</v>
      </c>
      <c r="C556" s="78" t="s">
        <v>1234</v>
      </c>
      <c r="D556" s="79">
        <v>0</v>
      </c>
      <c r="E556" s="79">
        <v>2606045.1800000002</v>
      </c>
      <c r="F556" s="80">
        <v>0</v>
      </c>
      <c r="G556" s="81"/>
    </row>
    <row r="557" spans="1:7" ht="31.2">
      <c r="A557" s="76" t="s">
        <v>560</v>
      </c>
      <c r="B557" s="77" t="s">
        <v>548</v>
      </c>
      <c r="C557" s="78" t="s">
        <v>1235</v>
      </c>
      <c r="D557" s="79">
        <v>0</v>
      </c>
      <c r="E557" s="79">
        <v>2478211.0099999998</v>
      </c>
      <c r="F557" s="80">
        <v>0</v>
      </c>
      <c r="G557" s="81"/>
    </row>
    <row r="558" spans="1:7" ht="46.8">
      <c r="A558" s="76" t="s">
        <v>562</v>
      </c>
      <c r="B558" s="77" t="s">
        <v>548</v>
      </c>
      <c r="C558" s="78" t="s">
        <v>1236</v>
      </c>
      <c r="D558" s="79">
        <v>0</v>
      </c>
      <c r="E558" s="79">
        <v>2478211.0099999998</v>
      </c>
      <c r="F558" s="80">
        <v>0</v>
      </c>
      <c r="G558" s="81"/>
    </row>
    <row r="559" spans="1:7">
      <c r="A559" s="76" t="s">
        <v>564</v>
      </c>
      <c r="B559" s="77" t="s">
        <v>548</v>
      </c>
      <c r="C559" s="78" t="s">
        <v>1237</v>
      </c>
      <c r="D559" s="79">
        <v>0</v>
      </c>
      <c r="E559" s="79">
        <v>2054296.99</v>
      </c>
      <c r="F559" s="80">
        <v>0</v>
      </c>
      <c r="G559" s="81"/>
    </row>
    <row r="560" spans="1:7">
      <c r="A560" s="76" t="s">
        <v>628</v>
      </c>
      <c r="B560" s="77" t="s">
        <v>548</v>
      </c>
      <c r="C560" s="78" t="s">
        <v>1238</v>
      </c>
      <c r="D560" s="79">
        <v>0</v>
      </c>
      <c r="E560" s="79">
        <v>423914.02</v>
      </c>
      <c r="F560" s="80">
        <v>0</v>
      </c>
      <c r="G560" s="81"/>
    </row>
    <row r="561" spans="1:7">
      <c r="A561" s="76" t="s">
        <v>604</v>
      </c>
      <c r="B561" s="77" t="s">
        <v>548</v>
      </c>
      <c r="C561" s="78" t="s">
        <v>1239</v>
      </c>
      <c r="D561" s="79">
        <v>0</v>
      </c>
      <c r="E561" s="79">
        <v>33538</v>
      </c>
      <c r="F561" s="80">
        <v>0</v>
      </c>
      <c r="G561" s="81"/>
    </row>
    <row r="562" spans="1:7">
      <c r="A562" s="76" t="s">
        <v>631</v>
      </c>
      <c r="B562" s="77" t="s">
        <v>548</v>
      </c>
      <c r="C562" s="78" t="s">
        <v>1240</v>
      </c>
      <c r="D562" s="79">
        <v>0</v>
      </c>
      <c r="E562" s="79">
        <v>33538</v>
      </c>
      <c r="F562" s="80">
        <v>0</v>
      </c>
      <c r="G562" s="81"/>
    </row>
    <row r="563" spans="1:7" ht="31.2">
      <c r="A563" s="76" t="s">
        <v>633</v>
      </c>
      <c r="B563" s="77" t="s">
        <v>548</v>
      </c>
      <c r="C563" s="78" t="s">
        <v>1241</v>
      </c>
      <c r="D563" s="79">
        <v>0</v>
      </c>
      <c r="E563" s="79">
        <v>26638</v>
      </c>
      <c r="F563" s="80">
        <v>0</v>
      </c>
      <c r="G563" s="81"/>
    </row>
    <row r="564" spans="1:7">
      <c r="A564" s="76" t="s">
        <v>635</v>
      </c>
      <c r="B564" s="77" t="s">
        <v>548</v>
      </c>
      <c r="C564" s="78" t="s">
        <v>1242</v>
      </c>
      <c r="D564" s="79">
        <v>0</v>
      </c>
      <c r="E564" s="79">
        <v>6900</v>
      </c>
      <c r="F564" s="80">
        <v>0</v>
      </c>
      <c r="G564" s="81"/>
    </row>
    <row r="565" spans="1:7" ht="46.8">
      <c r="A565" s="76" t="s">
        <v>1243</v>
      </c>
      <c r="B565" s="77" t="s">
        <v>548</v>
      </c>
      <c r="C565" s="78" t="s">
        <v>1244</v>
      </c>
      <c r="D565" s="79">
        <v>2073766</v>
      </c>
      <c r="E565" s="79">
        <v>2073691.36</v>
      </c>
      <c r="F565" s="80">
        <v>74.64</v>
      </c>
      <c r="G565" s="81"/>
    </row>
    <row r="566" spans="1:7" ht="46.8">
      <c r="A566" s="76" t="s">
        <v>942</v>
      </c>
      <c r="B566" s="77" t="s">
        <v>548</v>
      </c>
      <c r="C566" s="78" t="s">
        <v>1245</v>
      </c>
      <c r="D566" s="79">
        <v>0</v>
      </c>
      <c r="E566" s="79">
        <v>2073691.36</v>
      </c>
      <c r="F566" s="80">
        <v>0</v>
      </c>
      <c r="G566" s="81"/>
    </row>
    <row r="567" spans="1:7">
      <c r="A567" s="76" t="s">
        <v>1037</v>
      </c>
      <c r="B567" s="77" t="s">
        <v>548</v>
      </c>
      <c r="C567" s="78" t="s">
        <v>1246</v>
      </c>
      <c r="D567" s="79">
        <v>0</v>
      </c>
      <c r="E567" s="79">
        <v>2073691.36</v>
      </c>
      <c r="F567" s="80">
        <v>0</v>
      </c>
      <c r="G567" s="81"/>
    </row>
    <row r="568" spans="1:7" ht="78">
      <c r="A568" s="76" t="s">
        <v>1039</v>
      </c>
      <c r="B568" s="77" t="s">
        <v>548</v>
      </c>
      <c r="C568" s="78" t="s">
        <v>1247</v>
      </c>
      <c r="D568" s="79">
        <v>0</v>
      </c>
      <c r="E568" s="79">
        <v>2073691.36</v>
      </c>
      <c r="F568" s="80">
        <v>0</v>
      </c>
      <c r="G568" s="81"/>
    </row>
    <row r="569" spans="1:7" ht="93.6">
      <c r="A569" s="76" t="s">
        <v>1248</v>
      </c>
      <c r="B569" s="77" t="s">
        <v>548</v>
      </c>
      <c r="C569" s="78" t="s">
        <v>1249</v>
      </c>
      <c r="D569" s="79">
        <v>1750000</v>
      </c>
      <c r="E569" s="79">
        <v>1640454.55</v>
      </c>
      <c r="F569" s="80">
        <v>109545.45</v>
      </c>
      <c r="G569" s="81"/>
    </row>
    <row r="570" spans="1:7" ht="31.2">
      <c r="A570" s="76" t="s">
        <v>696</v>
      </c>
      <c r="B570" s="77" t="s">
        <v>548</v>
      </c>
      <c r="C570" s="78" t="s">
        <v>1250</v>
      </c>
      <c r="D570" s="79">
        <v>0</v>
      </c>
      <c r="E570" s="79">
        <v>1640454.55</v>
      </c>
      <c r="F570" s="80">
        <v>0</v>
      </c>
      <c r="G570" s="81"/>
    </row>
    <row r="571" spans="1:7" ht="31.2">
      <c r="A571" s="76" t="s">
        <v>698</v>
      </c>
      <c r="B571" s="77" t="s">
        <v>548</v>
      </c>
      <c r="C571" s="78" t="s">
        <v>1251</v>
      </c>
      <c r="D571" s="79">
        <v>0</v>
      </c>
      <c r="E571" s="79">
        <v>1640454.55</v>
      </c>
      <c r="F571" s="80">
        <v>0</v>
      </c>
      <c r="G571" s="81"/>
    </row>
    <row r="572" spans="1:7" ht="46.8">
      <c r="A572" s="76" t="s">
        <v>700</v>
      </c>
      <c r="B572" s="77" t="s">
        <v>548</v>
      </c>
      <c r="C572" s="78" t="s">
        <v>1252</v>
      </c>
      <c r="D572" s="79">
        <v>0</v>
      </c>
      <c r="E572" s="79">
        <v>1640454.55</v>
      </c>
      <c r="F572" s="80">
        <v>0</v>
      </c>
      <c r="G572" s="81"/>
    </row>
    <row r="573" spans="1:7" ht="78">
      <c r="A573" s="76" t="s">
        <v>1253</v>
      </c>
      <c r="B573" s="77" t="s">
        <v>548</v>
      </c>
      <c r="C573" s="78" t="s">
        <v>1254</v>
      </c>
      <c r="D573" s="79">
        <v>3181405</v>
      </c>
      <c r="E573" s="79">
        <v>3077145.94</v>
      </c>
      <c r="F573" s="80">
        <v>104259.06</v>
      </c>
      <c r="G573" s="81"/>
    </row>
    <row r="574" spans="1:7" ht="31.2">
      <c r="A574" s="76" t="s">
        <v>560</v>
      </c>
      <c r="B574" s="77" t="s">
        <v>548</v>
      </c>
      <c r="C574" s="78" t="s">
        <v>1255</v>
      </c>
      <c r="D574" s="79">
        <v>0</v>
      </c>
      <c r="E574" s="79">
        <v>19534.14</v>
      </c>
      <c r="F574" s="80">
        <v>0</v>
      </c>
      <c r="G574" s="81"/>
    </row>
    <row r="575" spans="1:7" ht="46.8">
      <c r="A575" s="76" t="s">
        <v>562</v>
      </c>
      <c r="B575" s="77" t="s">
        <v>548</v>
      </c>
      <c r="C575" s="78" t="s">
        <v>1256</v>
      </c>
      <c r="D575" s="79">
        <v>0</v>
      </c>
      <c r="E575" s="79">
        <v>19534.14</v>
      </c>
      <c r="F575" s="80">
        <v>0</v>
      </c>
      <c r="G575" s="81"/>
    </row>
    <row r="576" spans="1:7">
      <c r="A576" s="76" t="s">
        <v>564</v>
      </c>
      <c r="B576" s="77" t="s">
        <v>548</v>
      </c>
      <c r="C576" s="78" t="s">
        <v>1257</v>
      </c>
      <c r="D576" s="79">
        <v>0</v>
      </c>
      <c r="E576" s="79">
        <v>19534.14</v>
      </c>
      <c r="F576" s="80">
        <v>0</v>
      </c>
      <c r="G576" s="81"/>
    </row>
    <row r="577" spans="1:7" ht="31.2">
      <c r="A577" s="76" t="s">
        <v>696</v>
      </c>
      <c r="B577" s="77" t="s">
        <v>548</v>
      </c>
      <c r="C577" s="78" t="s">
        <v>1258</v>
      </c>
      <c r="D577" s="79">
        <v>0</v>
      </c>
      <c r="E577" s="79">
        <v>3057611.8</v>
      </c>
      <c r="F577" s="80">
        <v>0</v>
      </c>
      <c r="G577" s="81"/>
    </row>
    <row r="578" spans="1:7" ht="31.2">
      <c r="A578" s="76" t="s">
        <v>698</v>
      </c>
      <c r="B578" s="77" t="s">
        <v>548</v>
      </c>
      <c r="C578" s="78" t="s">
        <v>1259</v>
      </c>
      <c r="D578" s="79">
        <v>0</v>
      </c>
      <c r="E578" s="79">
        <v>3057611.8</v>
      </c>
      <c r="F578" s="80">
        <v>0</v>
      </c>
      <c r="G578" s="81"/>
    </row>
    <row r="579" spans="1:7" ht="46.8">
      <c r="A579" s="76" t="s">
        <v>700</v>
      </c>
      <c r="B579" s="77" t="s">
        <v>548</v>
      </c>
      <c r="C579" s="78" t="s">
        <v>1260</v>
      </c>
      <c r="D579" s="79">
        <v>0</v>
      </c>
      <c r="E579" s="79">
        <v>3057611.8</v>
      </c>
      <c r="F579" s="80">
        <v>0</v>
      </c>
      <c r="G579" s="81"/>
    </row>
    <row r="580" spans="1:7" ht="46.8">
      <c r="A580" s="76" t="s">
        <v>1261</v>
      </c>
      <c r="B580" s="77" t="s">
        <v>548</v>
      </c>
      <c r="C580" s="78" t="s">
        <v>1262</v>
      </c>
      <c r="D580" s="79">
        <v>4183827.65</v>
      </c>
      <c r="E580" s="79">
        <v>3619351.16</v>
      </c>
      <c r="F580" s="80">
        <v>564476.49</v>
      </c>
      <c r="G580" s="81"/>
    </row>
    <row r="581" spans="1:7" ht="46.8">
      <c r="A581" s="76" t="s">
        <v>942</v>
      </c>
      <c r="B581" s="77" t="s">
        <v>548</v>
      </c>
      <c r="C581" s="78" t="s">
        <v>1263</v>
      </c>
      <c r="D581" s="79">
        <v>0</v>
      </c>
      <c r="E581" s="79">
        <v>3619351.16</v>
      </c>
      <c r="F581" s="80">
        <v>0</v>
      </c>
      <c r="G581" s="81"/>
    </row>
    <row r="582" spans="1:7">
      <c r="A582" s="76" t="s">
        <v>944</v>
      </c>
      <c r="B582" s="77" t="s">
        <v>548</v>
      </c>
      <c r="C582" s="78" t="s">
        <v>1264</v>
      </c>
      <c r="D582" s="79">
        <v>0</v>
      </c>
      <c r="E582" s="79">
        <v>3619351.16</v>
      </c>
      <c r="F582" s="80">
        <v>0</v>
      </c>
      <c r="G582" s="81"/>
    </row>
    <row r="583" spans="1:7" ht="31.2">
      <c r="A583" s="76" t="s">
        <v>957</v>
      </c>
      <c r="B583" s="77" t="s">
        <v>548</v>
      </c>
      <c r="C583" s="78" t="s">
        <v>1265</v>
      </c>
      <c r="D583" s="79">
        <v>0</v>
      </c>
      <c r="E583" s="79">
        <v>3619351.16</v>
      </c>
      <c r="F583" s="80">
        <v>0</v>
      </c>
      <c r="G583" s="81"/>
    </row>
    <row r="584" spans="1:7" ht="31.2">
      <c r="A584" s="177" t="s">
        <v>2097</v>
      </c>
      <c r="B584" s="178" t="s">
        <v>548</v>
      </c>
      <c r="C584" s="179" t="s">
        <v>2098</v>
      </c>
      <c r="D584" s="180">
        <v>348570</v>
      </c>
      <c r="E584" s="180">
        <v>300218.82</v>
      </c>
      <c r="F584" s="181">
        <v>48351.18</v>
      </c>
      <c r="G584" s="81"/>
    </row>
    <row r="585" spans="1:7" ht="62.4">
      <c r="A585" s="76" t="s">
        <v>547</v>
      </c>
      <c r="B585" s="77" t="s">
        <v>548</v>
      </c>
      <c r="C585" s="78" t="s">
        <v>1266</v>
      </c>
      <c r="D585" s="79">
        <v>173140</v>
      </c>
      <c r="E585" s="79">
        <v>125900.27</v>
      </c>
      <c r="F585" s="80">
        <v>47239.73</v>
      </c>
      <c r="G585" s="81"/>
    </row>
    <row r="586" spans="1:7" ht="78">
      <c r="A586" s="76" t="s">
        <v>550</v>
      </c>
      <c r="B586" s="77" t="s">
        <v>548</v>
      </c>
      <c r="C586" s="78" t="s">
        <v>1267</v>
      </c>
      <c r="D586" s="79">
        <v>0</v>
      </c>
      <c r="E586" s="79">
        <v>14739.19</v>
      </c>
      <c r="F586" s="80">
        <v>0</v>
      </c>
      <c r="G586" s="81"/>
    </row>
    <row r="587" spans="1:7" ht="31.2">
      <c r="A587" s="76" t="s">
        <v>552</v>
      </c>
      <c r="B587" s="77" t="s">
        <v>548</v>
      </c>
      <c r="C587" s="78" t="s">
        <v>1268</v>
      </c>
      <c r="D587" s="79">
        <v>0</v>
      </c>
      <c r="E587" s="79">
        <v>14739.19</v>
      </c>
      <c r="F587" s="80">
        <v>0</v>
      </c>
      <c r="G587" s="81"/>
    </row>
    <row r="588" spans="1:7" ht="31.2">
      <c r="A588" s="76" t="s">
        <v>554</v>
      </c>
      <c r="B588" s="77" t="s">
        <v>548</v>
      </c>
      <c r="C588" s="78" t="s">
        <v>1269</v>
      </c>
      <c r="D588" s="79">
        <v>0</v>
      </c>
      <c r="E588" s="79">
        <v>11320.43</v>
      </c>
      <c r="F588" s="80">
        <v>0</v>
      </c>
      <c r="G588" s="81"/>
    </row>
    <row r="589" spans="1:7" ht="62.4">
      <c r="A589" s="76" t="s">
        <v>558</v>
      </c>
      <c r="B589" s="77" t="s">
        <v>548</v>
      </c>
      <c r="C589" s="78" t="s">
        <v>1270</v>
      </c>
      <c r="D589" s="79">
        <v>0</v>
      </c>
      <c r="E589" s="79">
        <v>3418.76</v>
      </c>
      <c r="F589" s="80">
        <v>0</v>
      </c>
      <c r="G589" s="81"/>
    </row>
    <row r="590" spans="1:7" ht="31.2">
      <c r="A590" s="76" t="s">
        <v>560</v>
      </c>
      <c r="B590" s="77" t="s">
        <v>548</v>
      </c>
      <c r="C590" s="78" t="s">
        <v>1271</v>
      </c>
      <c r="D590" s="79">
        <v>0</v>
      </c>
      <c r="E590" s="79">
        <v>111161.08</v>
      </c>
      <c r="F590" s="80">
        <v>0</v>
      </c>
      <c r="G590" s="81"/>
    </row>
    <row r="591" spans="1:7" ht="46.8">
      <c r="A591" s="76" t="s">
        <v>562</v>
      </c>
      <c r="B591" s="77" t="s">
        <v>548</v>
      </c>
      <c r="C591" s="78" t="s">
        <v>1272</v>
      </c>
      <c r="D591" s="79">
        <v>0</v>
      </c>
      <c r="E591" s="79">
        <v>111161.08</v>
      </c>
      <c r="F591" s="80">
        <v>0</v>
      </c>
      <c r="G591" s="81"/>
    </row>
    <row r="592" spans="1:7">
      <c r="A592" s="76" t="s">
        <v>564</v>
      </c>
      <c r="B592" s="77" t="s">
        <v>548</v>
      </c>
      <c r="C592" s="78" t="s">
        <v>1273</v>
      </c>
      <c r="D592" s="79">
        <v>0</v>
      </c>
      <c r="E592" s="79">
        <v>111161.08</v>
      </c>
      <c r="F592" s="80">
        <v>0</v>
      </c>
      <c r="G592" s="81"/>
    </row>
    <row r="593" spans="1:7">
      <c r="A593" s="76" t="s">
        <v>1063</v>
      </c>
      <c r="B593" s="77" t="s">
        <v>548</v>
      </c>
      <c r="C593" s="78" t="s">
        <v>1274</v>
      </c>
      <c r="D593" s="79">
        <v>175430</v>
      </c>
      <c r="E593" s="79">
        <v>174318.55</v>
      </c>
      <c r="F593" s="80">
        <v>1111.45</v>
      </c>
      <c r="G593" s="81"/>
    </row>
    <row r="594" spans="1:7" ht="78">
      <c r="A594" s="76" t="s">
        <v>550</v>
      </c>
      <c r="B594" s="77" t="s">
        <v>548</v>
      </c>
      <c r="C594" s="78" t="s">
        <v>1275</v>
      </c>
      <c r="D594" s="79">
        <v>0</v>
      </c>
      <c r="E594" s="79">
        <v>174318.55</v>
      </c>
      <c r="F594" s="80">
        <v>0</v>
      </c>
      <c r="G594" s="81"/>
    </row>
    <row r="595" spans="1:7" ht="31.2">
      <c r="A595" s="76" t="s">
        <v>552</v>
      </c>
      <c r="B595" s="77" t="s">
        <v>548</v>
      </c>
      <c r="C595" s="78" t="s">
        <v>1276</v>
      </c>
      <c r="D595" s="79">
        <v>0</v>
      </c>
      <c r="E595" s="79">
        <v>174318.55</v>
      </c>
      <c r="F595" s="80">
        <v>0</v>
      </c>
      <c r="G595" s="81"/>
    </row>
    <row r="596" spans="1:7" ht="31.2">
      <c r="A596" s="76" t="s">
        <v>554</v>
      </c>
      <c r="B596" s="77" t="s">
        <v>548</v>
      </c>
      <c r="C596" s="78" t="s">
        <v>1277</v>
      </c>
      <c r="D596" s="79">
        <v>0</v>
      </c>
      <c r="E596" s="79">
        <v>133884.98000000001</v>
      </c>
      <c r="F596" s="80">
        <v>0</v>
      </c>
      <c r="G596" s="81"/>
    </row>
    <row r="597" spans="1:7" ht="63" thickBot="1">
      <c r="A597" s="76" t="s">
        <v>558</v>
      </c>
      <c r="B597" s="77" t="s">
        <v>548</v>
      </c>
      <c r="C597" s="78" t="s">
        <v>1278</v>
      </c>
      <c r="D597" s="79">
        <v>0</v>
      </c>
      <c r="E597" s="79">
        <v>40433.57</v>
      </c>
      <c r="F597" s="80">
        <v>0</v>
      </c>
      <c r="G597" s="81"/>
    </row>
    <row r="598" spans="1:7" ht="31.8" thickBot="1">
      <c r="A598" s="82" t="s">
        <v>1279</v>
      </c>
      <c r="B598" s="83" t="s">
        <v>1280</v>
      </c>
      <c r="C598" s="84" t="s">
        <v>14</v>
      </c>
      <c r="D598" s="85">
        <v>-33638568.039999999</v>
      </c>
      <c r="E598" s="85">
        <v>-30027885.219999999</v>
      </c>
      <c r="F598" s="86" t="s">
        <v>14</v>
      </c>
      <c r="G598" s="81"/>
    </row>
    <row r="599" spans="1:7" ht="62.4">
      <c r="A599" s="76" t="s">
        <v>558</v>
      </c>
      <c r="B599" s="77" t="s">
        <v>548</v>
      </c>
      <c r="C599" s="78" t="s">
        <v>1270</v>
      </c>
      <c r="D599" s="79">
        <v>8914</v>
      </c>
      <c r="E599" s="79">
        <v>3418.76</v>
      </c>
      <c r="F599" s="80">
        <v>5495.24</v>
      </c>
      <c r="G599" s="81"/>
    </row>
    <row r="600" spans="1:7" ht="31.2">
      <c r="A600" s="76" t="s">
        <v>560</v>
      </c>
      <c r="B600" s="77" t="s">
        <v>548</v>
      </c>
      <c r="C600" s="78" t="s">
        <v>1271</v>
      </c>
      <c r="D600" s="79">
        <v>141700</v>
      </c>
      <c r="E600" s="79">
        <v>111161.08</v>
      </c>
      <c r="F600" s="80">
        <v>30538.92</v>
      </c>
      <c r="G600" s="81"/>
    </row>
    <row r="601" spans="1:7" ht="46.8">
      <c r="A601" s="76" t="s">
        <v>562</v>
      </c>
      <c r="B601" s="77" t="s">
        <v>548</v>
      </c>
      <c r="C601" s="78" t="s">
        <v>1272</v>
      </c>
      <c r="D601" s="79">
        <v>141700</v>
      </c>
      <c r="E601" s="79">
        <v>111161.08</v>
      </c>
      <c r="F601" s="80">
        <v>30538.92</v>
      </c>
      <c r="G601" s="81"/>
    </row>
    <row r="602" spans="1:7">
      <c r="A602" s="76" t="s">
        <v>564</v>
      </c>
      <c r="B602" s="77" t="s">
        <v>548</v>
      </c>
      <c r="C602" s="78" t="s">
        <v>1273</v>
      </c>
      <c r="D602" s="79">
        <v>141700</v>
      </c>
      <c r="E602" s="79">
        <v>111161.08</v>
      </c>
      <c r="F602" s="80">
        <v>30538.92</v>
      </c>
      <c r="G602" s="81"/>
    </row>
    <row r="603" spans="1:7" ht="24" customHeight="1">
      <c r="A603" s="76" t="s">
        <v>1063</v>
      </c>
      <c r="B603" s="77" t="s">
        <v>548</v>
      </c>
      <c r="C603" s="78" t="s">
        <v>1274</v>
      </c>
      <c r="D603" s="79">
        <v>175430</v>
      </c>
      <c r="E603" s="79">
        <v>174318.55</v>
      </c>
      <c r="F603" s="80">
        <v>1111.45</v>
      </c>
      <c r="G603" s="87"/>
    </row>
    <row r="604" spans="1:7" ht="15" customHeight="1">
      <c r="A604" s="76" t="s">
        <v>550</v>
      </c>
      <c r="B604" s="77" t="s">
        <v>548</v>
      </c>
      <c r="C604" s="78" t="s">
        <v>1275</v>
      </c>
      <c r="D604" s="79">
        <v>175430</v>
      </c>
      <c r="E604" s="79">
        <v>174318.55</v>
      </c>
      <c r="F604" s="80">
        <v>1111.45</v>
      </c>
      <c r="G604" s="61"/>
    </row>
    <row r="605" spans="1:7" ht="31.2">
      <c r="A605" s="76" t="s">
        <v>552</v>
      </c>
      <c r="B605" s="77" t="s">
        <v>548</v>
      </c>
      <c r="C605" s="78" t="s">
        <v>1276</v>
      </c>
      <c r="D605" s="79">
        <v>175430</v>
      </c>
      <c r="E605" s="79">
        <v>174318.55</v>
      </c>
      <c r="F605" s="80">
        <v>1111.45</v>
      </c>
    </row>
    <row r="606" spans="1:7" ht="31.2">
      <c r="A606" s="76" t="s">
        <v>554</v>
      </c>
      <c r="B606" s="77" t="s">
        <v>548</v>
      </c>
      <c r="C606" s="78" t="s">
        <v>1277</v>
      </c>
      <c r="D606" s="79">
        <v>134593</v>
      </c>
      <c r="E606" s="79">
        <v>133884.98000000001</v>
      </c>
      <c r="F606" s="80">
        <v>708.02</v>
      </c>
    </row>
    <row r="607" spans="1:7" ht="63" thickBot="1">
      <c r="A607" s="76" t="s">
        <v>558</v>
      </c>
      <c r="B607" s="77" t="s">
        <v>548</v>
      </c>
      <c r="C607" s="78" t="s">
        <v>1278</v>
      </c>
      <c r="D607" s="79">
        <v>40837</v>
      </c>
      <c r="E607" s="79">
        <v>40433.57</v>
      </c>
      <c r="F607" s="80">
        <v>403.43</v>
      </c>
    </row>
    <row r="608" spans="1:7" ht="31.8" thickBot="1">
      <c r="A608" s="82" t="s">
        <v>1279</v>
      </c>
      <c r="B608" s="83" t="s">
        <v>1280</v>
      </c>
      <c r="C608" s="84" t="s">
        <v>14</v>
      </c>
      <c r="D608" s="85">
        <v>-33638568.039999999</v>
      </c>
      <c r="E608" s="85">
        <v>-30027885.219999999</v>
      </c>
      <c r="F608" s="86" t="s">
        <v>14</v>
      </c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Normal="100" zoomScaleSheetLayoutView="100" workbookViewId="0">
      <selection activeCell="E25" sqref="E25"/>
    </sheetView>
  </sheetViews>
  <sheetFormatPr defaultColWidth="9" defaultRowHeight="15.6"/>
  <cols>
    <col min="1" max="1" width="50.5546875" style="40" customWidth="1"/>
    <col min="2" max="2" width="10.88671875" style="40" customWidth="1"/>
    <col min="3" max="3" width="28.88671875" style="40" customWidth="1"/>
    <col min="4" max="6" width="19.109375" style="40" customWidth="1"/>
    <col min="7" max="7" width="8.88671875" style="40" customWidth="1"/>
    <col min="8" max="16384" width="9" style="40"/>
  </cols>
  <sheetData>
    <row r="1" spans="1:7" ht="15" customHeight="1">
      <c r="A1" s="88"/>
      <c r="B1" s="89"/>
      <c r="C1" s="90"/>
      <c r="D1" s="91"/>
      <c r="E1" s="92"/>
      <c r="F1" s="65"/>
      <c r="G1" s="61"/>
    </row>
    <row r="2" spans="1:7" ht="14.1" customHeight="1">
      <c r="A2" s="229" t="s">
        <v>1281</v>
      </c>
      <c r="B2" s="230"/>
      <c r="C2" s="230"/>
      <c r="D2" s="230"/>
      <c r="E2" s="230"/>
      <c r="F2" s="230"/>
      <c r="G2" s="61"/>
    </row>
    <row r="3" spans="1:7" ht="12.15" customHeight="1">
      <c r="A3" s="93"/>
      <c r="B3" s="94"/>
      <c r="C3" s="95"/>
      <c r="D3" s="96"/>
      <c r="E3" s="97"/>
      <c r="F3" s="98"/>
      <c r="G3" s="61"/>
    </row>
    <row r="4" spans="1:7" ht="13.65" customHeight="1">
      <c r="A4" s="245" t="s">
        <v>3</v>
      </c>
      <c r="B4" s="245" t="s">
        <v>4</v>
      </c>
      <c r="C4" s="245" t="s">
        <v>1282</v>
      </c>
      <c r="D4" s="245" t="s">
        <v>6</v>
      </c>
      <c r="E4" s="245" t="s">
        <v>7</v>
      </c>
      <c r="F4" s="245" t="s">
        <v>8</v>
      </c>
      <c r="G4" s="61"/>
    </row>
    <row r="5" spans="1:7" ht="12.15" customHeight="1">
      <c r="A5" s="246"/>
      <c r="B5" s="246"/>
      <c r="C5" s="246"/>
      <c r="D5" s="246"/>
      <c r="E5" s="246"/>
      <c r="F5" s="246"/>
      <c r="G5" s="61"/>
    </row>
    <row r="6" spans="1:7" ht="12.15" customHeight="1">
      <c r="A6" s="246"/>
      <c r="B6" s="246"/>
      <c r="C6" s="246"/>
      <c r="D6" s="246"/>
      <c r="E6" s="246"/>
      <c r="F6" s="246"/>
      <c r="G6" s="61"/>
    </row>
    <row r="7" spans="1:7" ht="11.25" customHeight="1">
      <c r="A7" s="246"/>
      <c r="B7" s="246"/>
      <c r="C7" s="246"/>
      <c r="D7" s="246"/>
      <c r="E7" s="246"/>
      <c r="F7" s="246"/>
      <c r="G7" s="61"/>
    </row>
    <row r="8" spans="1:7" ht="10.5" customHeight="1">
      <c r="A8" s="246"/>
      <c r="B8" s="246"/>
      <c r="C8" s="246"/>
      <c r="D8" s="246"/>
      <c r="E8" s="246"/>
      <c r="F8" s="246"/>
      <c r="G8" s="61"/>
    </row>
    <row r="9" spans="1:7" ht="12.15" customHeight="1">
      <c r="A9" s="182">
        <v>1</v>
      </c>
      <c r="B9" s="183">
        <v>2</v>
      </c>
      <c r="C9" s="184">
        <v>3</v>
      </c>
      <c r="D9" s="185" t="s">
        <v>9</v>
      </c>
      <c r="E9" s="185" t="s">
        <v>10</v>
      </c>
      <c r="F9" s="185" t="s">
        <v>11</v>
      </c>
      <c r="G9" s="61"/>
    </row>
    <row r="10" spans="1:7" ht="18" customHeight="1">
      <c r="A10" s="186" t="s">
        <v>1283</v>
      </c>
      <c r="B10" s="187">
        <v>500</v>
      </c>
      <c r="C10" s="188" t="s">
        <v>14</v>
      </c>
      <c r="D10" s="189">
        <v>33638568.039999999</v>
      </c>
      <c r="E10" s="189">
        <v>30027885.219999999</v>
      </c>
      <c r="F10" s="190">
        <v>3610682.82</v>
      </c>
      <c r="G10" s="61"/>
    </row>
    <row r="11" spans="1:7" ht="12.15" customHeight="1">
      <c r="A11" s="191" t="s">
        <v>15</v>
      </c>
      <c r="B11" s="192"/>
      <c r="C11" s="193"/>
      <c r="D11" s="194"/>
      <c r="E11" s="194"/>
      <c r="F11" s="195"/>
      <c r="G11" s="61"/>
    </row>
    <row r="12" spans="1:7" ht="18" customHeight="1">
      <c r="A12" s="196" t="s">
        <v>1284</v>
      </c>
      <c r="B12" s="192">
        <v>520</v>
      </c>
      <c r="C12" s="193" t="s">
        <v>14</v>
      </c>
      <c r="D12" s="197">
        <v>0</v>
      </c>
      <c r="E12" s="197">
        <v>0</v>
      </c>
      <c r="F12" s="198">
        <v>0</v>
      </c>
      <c r="G12" s="61"/>
    </row>
    <row r="13" spans="1:7" ht="12.15" customHeight="1">
      <c r="A13" s="199" t="s">
        <v>1285</v>
      </c>
      <c r="B13" s="192"/>
      <c r="C13" s="193"/>
      <c r="D13" s="194"/>
      <c r="E13" s="194"/>
      <c r="F13" s="195"/>
      <c r="G13" s="61"/>
    </row>
    <row r="14" spans="1:7" ht="14.1" customHeight="1">
      <c r="A14" s="196"/>
      <c r="B14" s="192">
        <v>500</v>
      </c>
      <c r="C14" s="193" t="s">
        <v>2099</v>
      </c>
      <c r="D14" s="197">
        <v>0</v>
      </c>
      <c r="E14" s="197">
        <v>0</v>
      </c>
      <c r="F14" s="198">
        <v>0</v>
      </c>
      <c r="G14" s="61"/>
    </row>
    <row r="15" spans="1:7" ht="12.9" customHeight="1">
      <c r="A15" s="200" t="s">
        <v>2089</v>
      </c>
      <c r="B15" s="192">
        <v>500</v>
      </c>
      <c r="C15" s="193" t="s">
        <v>2100</v>
      </c>
      <c r="D15" s="197">
        <v>33638568.039999999</v>
      </c>
      <c r="E15" s="197">
        <v>30027885.219999999</v>
      </c>
      <c r="F15" s="198">
        <v>3610682.82</v>
      </c>
      <c r="G15" s="61"/>
    </row>
    <row r="16" spans="1:7" ht="14.1" customHeight="1">
      <c r="A16" s="201" t="s">
        <v>1286</v>
      </c>
      <c r="B16" s="192">
        <v>620</v>
      </c>
      <c r="C16" s="193" t="s">
        <v>14</v>
      </c>
      <c r="D16" s="197">
        <v>0</v>
      </c>
      <c r="E16" s="197">
        <v>0</v>
      </c>
      <c r="F16" s="198">
        <v>0</v>
      </c>
      <c r="G16" s="61"/>
    </row>
    <row r="17" spans="1:7">
      <c r="A17" s="202" t="s">
        <v>1285</v>
      </c>
      <c r="B17" s="192"/>
      <c r="C17" s="193"/>
      <c r="D17" s="194"/>
      <c r="E17" s="194"/>
      <c r="F17" s="195"/>
      <c r="G17" s="61"/>
    </row>
    <row r="18" spans="1:7" ht="14.1" customHeight="1">
      <c r="A18" s="203" t="s">
        <v>1287</v>
      </c>
      <c r="B18" s="192">
        <v>700</v>
      </c>
      <c r="C18" s="193"/>
      <c r="D18" s="197">
        <v>33638568.039999999</v>
      </c>
      <c r="E18" s="197">
        <v>30027885.219999999</v>
      </c>
      <c r="F18" s="198">
        <v>3610682.82</v>
      </c>
      <c r="G18" s="61"/>
    </row>
    <row r="19" spans="1:7">
      <c r="A19" s="204" t="s">
        <v>1288</v>
      </c>
      <c r="B19" s="192">
        <v>700</v>
      </c>
      <c r="C19" s="193" t="s">
        <v>1289</v>
      </c>
      <c r="D19" s="197">
        <v>33638568.039999999</v>
      </c>
      <c r="E19" s="197">
        <v>30027885.219999999</v>
      </c>
      <c r="F19" s="198">
        <v>3610682.82</v>
      </c>
      <c r="G19" s="61"/>
    </row>
    <row r="20" spans="1:7">
      <c r="A20" s="201" t="s">
        <v>1290</v>
      </c>
      <c r="B20" s="192">
        <v>710</v>
      </c>
      <c r="C20" s="193"/>
      <c r="D20" s="197">
        <v>0</v>
      </c>
      <c r="E20" s="197">
        <v>-989621916.94000006</v>
      </c>
      <c r="F20" s="205" t="s">
        <v>1291</v>
      </c>
      <c r="G20" s="61"/>
    </row>
    <row r="21" spans="1:7">
      <c r="A21" s="200" t="s">
        <v>1292</v>
      </c>
      <c r="B21" s="192">
        <v>710</v>
      </c>
      <c r="C21" s="193" t="s">
        <v>1293</v>
      </c>
      <c r="D21" s="197">
        <v>-975360377.13999999</v>
      </c>
      <c r="E21" s="197">
        <v>-989621916.94000006</v>
      </c>
      <c r="F21" s="205" t="s">
        <v>1291</v>
      </c>
      <c r="G21" s="61"/>
    </row>
    <row r="22" spans="1:7">
      <c r="A22" s="200" t="s">
        <v>1294</v>
      </c>
      <c r="B22" s="192">
        <v>710</v>
      </c>
      <c r="C22" s="193" t="s">
        <v>1295</v>
      </c>
      <c r="D22" s="197">
        <v>-975360377.13999999</v>
      </c>
      <c r="E22" s="197">
        <v>-989621916.94000006</v>
      </c>
      <c r="F22" s="205" t="s">
        <v>1291</v>
      </c>
      <c r="G22" s="61"/>
    </row>
    <row r="23" spans="1:7" ht="14.1" customHeight="1">
      <c r="A23" s="200" t="s">
        <v>1296</v>
      </c>
      <c r="B23" s="192">
        <v>710</v>
      </c>
      <c r="C23" s="193" t="s">
        <v>1297</v>
      </c>
      <c r="D23" s="197">
        <v>-975360377.13999999</v>
      </c>
      <c r="E23" s="197">
        <v>-989621916.94000006</v>
      </c>
      <c r="F23" s="205" t="s">
        <v>1291</v>
      </c>
      <c r="G23" s="61"/>
    </row>
    <row r="24" spans="1:7" ht="28.2">
      <c r="A24" s="200" t="s">
        <v>1298</v>
      </c>
      <c r="B24" s="192">
        <v>710</v>
      </c>
      <c r="C24" s="193" t="s">
        <v>1299</v>
      </c>
      <c r="D24" s="197">
        <v>-975360377.13999999</v>
      </c>
      <c r="E24" s="197">
        <v>-989621916.94000006</v>
      </c>
      <c r="F24" s="205" t="s">
        <v>1291</v>
      </c>
      <c r="G24" s="61"/>
    </row>
    <row r="25" spans="1:7">
      <c r="A25" s="201" t="s">
        <v>1300</v>
      </c>
      <c r="B25" s="192">
        <v>720</v>
      </c>
      <c r="C25" s="193"/>
      <c r="D25" s="197">
        <v>0</v>
      </c>
      <c r="E25" s="197">
        <v>1019649802.16</v>
      </c>
      <c r="F25" s="205" t="s">
        <v>1291</v>
      </c>
      <c r="G25" s="61"/>
    </row>
    <row r="26" spans="1:7">
      <c r="A26" s="200" t="s">
        <v>1301</v>
      </c>
      <c r="B26" s="192">
        <v>720</v>
      </c>
      <c r="C26" s="206" t="s">
        <v>1302</v>
      </c>
      <c r="D26" s="197">
        <v>1008998945.1799999</v>
      </c>
      <c r="E26" s="197">
        <v>1019649802.16</v>
      </c>
      <c r="F26" s="205" t="s">
        <v>1291</v>
      </c>
      <c r="G26" s="61"/>
    </row>
    <row r="27" spans="1:7">
      <c r="A27" s="200" t="s">
        <v>1303</v>
      </c>
      <c r="B27" s="192">
        <v>720</v>
      </c>
      <c r="C27" s="206" t="s">
        <v>1304</v>
      </c>
      <c r="D27" s="197">
        <v>1008998945.1799999</v>
      </c>
      <c r="E27" s="197">
        <v>1019649802.16</v>
      </c>
      <c r="F27" s="205" t="s">
        <v>1291</v>
      </c>
      <c r="G27" s="61"/>
    </row>
    <row r="28" spans="1:7" ht="30.6" customHeight="1">
      <c r="A28" s="200" t="s">
        <v>1305</v>
      </c>
      <c r="B28" s="192">
        <v>720</v>
      </c>
      <c r="C28" s="206" t="s">
        <v>1306</v>
      </c>
      <c r="D28" s="197">
        <v>1008998945.1799999</v>
      </c>
      <c r="E28" s="197">
        <v>1019649802.16</v>
      </c>
      <c r="F28" s="205" t="s">
        <v>1291</v>
      </c>
      <c r="G28" s="61"/>
    </row>
    <row r="29" spans="1:7" ht="28.2">
      <c r="A29" s="200" t="s">
        <v>1307</v>
      </c>
      <c r="B29" s="192">
        <v>720</v>
      </c>
      <c r="C29" s="206" t="s">
        <v>1308</v>
      </c>
      <c r="D29" s="197">
        <v>1008998945.1799999</v>
      </c>
      <c r="E29" s="197">
        <v>1019649802.16</v>
      </c>
      <c r="F29" s="205" t="s">
        <v>1291</v>
      </c>
      <c r="G29" s="61"/>
    </row>
    <row r="30" spans="1:7" ht="20.100000000000001" customHeight="1">
      <c r="A30" s="112"/>
      <c r="B30" s="113"/>
      <c r="C30" s="114"/>
      <c r="D30" s="237"/>
      <c r="E30" s="238"/>
      <c r="F30" s="114"/>
      <c r="G30" s="61"/>
    </row>
    <row r="31" spans="1:7" ht="10.199999999999999" customHeight="1">
      <c r="A31" s="115"/>
      <c r="B31" s="116"/>
      <c r="C31" s="114"/>
      <c r="D31" s="239"/>
      <c r="E31" s="240"/>
      <c r="F31" s="114"/>
      <c r="G31" s="61"/>
    </row>
    <row r="32" spans="1:7" ht="10.199999999999999" customHeight="1">
      <c r="A32" s="110"/>
      <c r="B32" s="117"/>
      <c r="C32" s="118"/>
      <c r="D32" s="111"/>
      <c r="E32" s="111"/>
      <c r="F32" s="111"/>
      <c r="G32" s="61"/>
    </row>
    <row r="33" spans="1:7" ht="10.5" customHeight="1">
      <c r="A33" s="119"/>
      <c r="B33" s="120"/>
      <c r="C33" s="118"/>
      <c r="D33" s="121"/>
      <c r="E33" s="241"/>
      <c r="F33" s="242"/>
      <c r="G33" s="61"/>
    </row>
    <row r="34" spans="1:7">
      <c r="A34" s="122"/>
      <c r="B34" s="123"/>
      <c r="C34" s="114"/>
      <c r="D34" s="243"/>
      <c r="E34" s="244"/>
      <c r="F34" s="115"/>
      <c r="G34" s="61"/>
    </row>
    <row r="35" spans="1:7" ht="11.1" customHeight="1">
      <c r="A35" s="114"/>
      <c r="B35" s="116"/>
      <c r="C35" s="114"/>
      <c r="D35" s="239"/>
      <c r="E35" s="240"/>
      <c r="F35" s="114"/>
      <c r="G35" s="61"/>
    </row>
    <row r="36" spans="1:7" ht="11.1" customHeight="1">
      <c r="A36" s="114"/>
      <c r="B36" s="115"/>
      <c r="C36" s="114"/>
      <c r="D36" s="115"/>
      <c r="E36" s="115"/>
      <c r="F36" s="114"/>
      <c r="G36" s="61"/>
    </row>
    <row r="37" spans="1:7" ht="11.1" customHeight="1">
      <c r="A37" s="61"/>
      <c r="B37" s="103"/>
      <c r="C37" s="61"/>
      <c r="D37" s="103"/>
      <c r="E37" s="103"/>
      <c r="F37" s="61"/>
      <c r="G37" s="61"/>
    </row>
    <row r="38" spans="1:7" ht="11.1" customHeight="1">
      <c r="A38" s="61"/>
      <c r="B38" s="103"/>
      <c r="C38" s="61"/>
      <c r="D38" s="103"/>
      <c r="E38" s="103"/>
      <c r="F38" s="61"/>
      <c r="G38" s="61"/>
    </row>
    <row r="39" spans="1:7" ht="17.100000000000001" customHeight="1">
      <c r="A39" s="100"/>
      <c r="B39" s="102"/>
      <c r="C39" s="105"/>
      <c r="D39" s="100"/>
      <c r="E39" s="100"/>
      <c r="F39" s="106" t="s">
        <v>1312</v>
      </c>
      <c r="G39" s="61"/>
    </row>
    <row r="40" spans="1:7" ht="17.399999999999999" customHeight="1">
      <c r="A40" s="101" t="s">
        <v>1313</v>
      </c>
      <c r="B40" s="107"/>
      <c r="C40" s="61"/>
      <c r="D40" s="235"/>
      <c r="E40" s="236"/>
      <c r="F40" s="106" t="s">
        <v>1312</v>
      </c>
      <c r="G40" s="61"/>
    </row>
    <row r="41" spans="1:7" ht="12.15" customHeight="1">
      <c r="A41" s="103"/>
      <c r="B41" s="104" t="s">
        <v>1310</v>
      </c>
      <c r="C41" s="61"/>
      <c r="D41" s="231" t="s">
        <v>1311</v>
      </c>
      <c r="E41" s="232"/>
      <c r="F41" s="106" t="s">
        <v>1312</v>
      </c>
      <c r="G41" s="61"/>
    </row>
    <row r="42" spans="1:7" ht="17.100000000000001" customHeight="1">
      <c r="A42" s="101"/>
      <c r="B42" s="101"/>
      <c r="C42" s="101"/>
      <c r="D42" s="105"/>
      <c r="E42" s="100"/>
      <c r="F42" s="100"/>
      <c r="G42" s="61"/>
    </row>
    <row r="43" spans="1:7" hidden="1">
      <c r="A43" s="101"/>
      <c r="B43" s="101" t="s">
        <v>1314</v>
      </c>
      <c r="C43" s="101"/>
      <c r="D43" s="105"/>
      <c r="E43" s="100"/>
      <c r="F43" s="61"/>
      <c r="G43" s="61"/>
    </row>
    <row r="44" spans="1:7" hidden="1">
      <c r="A44" s="106" t="s">
        <v>1309</v>
      </c>
      <c r="B44" s="101"/>
      <c r="C44" s="101"/>
      <c r="D44" s="235"/>
      <c r="E44" s="236"/>
      <c r="F44" s="106" t="s">
        <v>1314</v>
      </c>
      <c r="G44" s="61"/>
    </row>
    <row r="45" spans="1:7" hidden="1">
      <c r="A45" s="106" t="s">
        <v>1315</v>
      </c>
      <c r="B45" s="104" t="s">
        <v>1310</v>
      </c>
      <c r="C45" s="61"/>
      <c r="D45" s="231" t="s">
        <v>1311</v>
      </c>
      <c r="E45" s="232"/>
      <c r="F45" s="106" t="s">
        <v>1314</v>
      </c>
      <c r="G45" s="61"/>
    </row>
    <row r="46" spans="1:7" ht="17.100000000000001" customHeight="1">
      <c r="A46" s="106"/>
      <c r="B46" s="103"/>
      <c r="C46" s="61"/>
      <c r="D46" s="103"/>
      <c r="E46" s="103"/>
      <c r="F46" s="106"/>
      <c r="G46" s="61"/>
    </row>
    <row r="47" spans="1:7" hidden="1">
      <c r="A47" s="101"/>
      <c r="B47" s="101" t="s">
        <v>1314</v>
      </c>
      <c r="C47" s="101"/>
      <c r="D47" s="105"/>
      <c r="E47" s="100"/>
      <c r="F47" s="106" t="s">
        <v>1314</v>
      </c>
      <c r="G47" s="61"/>
    </row>
    <row r="48" spans="1:7" hidden="1">
      <c r="A48" s="106" t="s">
        <v>1313</v>
      </c>
      <c r="B48" s="101"/>
      <c r="C48" s="101"/>
      <c r="D48" s="235"/>
      <c r="E48" s="236"/>
      <c r="F48" s="106" t="s">
        <v>1314</v>
      </c>
      <c r="G48" s="61"/>
    </row>
    <row r="49" spans="1:7" hidden="1">
      <c r="A49" s="106" t="s">
        <v>1315</v>
      </c>
      <c r="B49" s="104" t="s">
        <v>1310</v>
      </c>
      <c r="C49" s="61"/>
      <c r="D49" s="231" t="s">
        <v>1311</v>
      </c>
      <c r="E49" s="232"/>
      <c r="F49" s="106" t="s">
        <v>1314</v>
      </c>
      <c r="G49" s="61"/>
    </row>
    <row r="50" spans="1:7" ht="17.100000000000001" customHeight="1">
      <c r="A50" s="101"/>
      <c r="B50" s="101"/>
      <c r="C50" s="101"/>
      <c r="D50" s="105"/>
      <c r="E50" s="100"/>
      <c r="F50" s="100"/>
      <c r="G50" s="61"/>
    </row>
    <row r="51" spans="1:7" ht="17.100000000000001" customHeight="1">
      <c r="A51" s="101" t="s">
        <v>1316</v>
      </c>
      <c r="B51" s="99"/>
      <c r="C51" s="99"/>
      <c r="D51" s="105"/>
      <c r="E51" s="43"/>
      <c r="F51" s="43"/>
      <c r="G51" s="61"/>
    </row>
    <row r="52" spans="1:7" hidden="1">
      <c r="A52" s="108" t="s">
        <v>1314</v>
      </c>
      <c r="B52" s="108"/>
      <c r="C52" s="108"/>
      <c r="D52" s="108"/>
      <c r="E52" s="108"/>
      <c r="F52" s="108"/>
      <c r="G52" s="61"/>
    </row>
    <row r="53" spans="1:7" hidden="1">
      <c r="A53" s="233" t="s">
        <v>1314</v>
      </c>
      <c r="B53" s="234"/>
      <c r="C53" s="234"/>
      <c r="D53" s="234"/>
      <c r="E53" s="234"/>
      <c r="F53" s="234"/>
      <c r="G53" s="61"/>
    </row>
    <row r="54" spans="1:7" hidden="1">
      <c r="A54" s="109" t="s">
        <v>1314</v>
      </c>
      <c r="B54" s="109"/>
      <c r="C54" s="109"/>
      <c r="D54" s="109"/>
      <c r="E54" s="109"/>
      <c r="F54" s="109"/>
      <c r="G54" s="61"/>
    </row>
  </sheetData>
  <mergeCells count="19">
    <mergeCell ref="A2:F2"/>
    <mergeCell ref="A4:A8"/>
    <mergeCell ref="B4:B8"/>
    <mergeCell ref="C4:C8"/>
    <mergeCell ref="D4:D8"/>
    <mergeCell ref="E4:E8"/>
    <mergeCell ref="F4:F8"/>
    <mergeCell ref="D30:E30"/>
    <mergeCell ref="D31:E31"/>
    <mergeCell ref="E33:F33"/>
    <mergeCell ref="D34:E34"/>
    <mergeCell ref="D35:E35"/>
    <mergeCell ref="D49:E49"/>
    <mergeCell ref="A53:F53"/>
    <mergeCell ref="D40:E40"/>
    <mergeCell ref="D41:E41"/>
    <mergeCell ref="D44:E44"/>
    <mergeCell ref="D45:E45"/>
    <mergeCell ref="D48:E48"/>
  </mergeCells>
  <pageMargins left="0.70833330000000005" right="0.70833330000000005" top="0.74791660000000004" bottom="0.74791660000000004" header="0.3152778" footer="0.3152778"/>
  <pageSetup paperSize="9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9"/>
  <sheetViews>
    <sheetView view="pageBreakPreview" topLeftCell="C1" zoomScaleNormal="100" zoomScaleSheetLayoutView="100" workbookViewId="0">
      <selection activeCell="K12" sqref="K12"/>
    </sheetView>
  </sheetViews>
  <sheetFormatPr defaultColWidth="9" defaultRowHeight="15.6"/>
  <cols>
    <col min="1" max="1" width="61.44140625" style="39" customWidth="1"/>
    <col min="2" max="2" width="31.44140625" style="40" customWidth="1"/>
    <col min="3" max="3" width="11.44140625" style="40" customWidth="1"/>
    <col min="4" max="4" width="17.5546875" style="40" customWidth="1"/>
    <col min="5" max="5" width="13.77734375" style="40" customWidth="1"/>
    <col min="6" max="6" width="9" style="40" hidden="1" customWidth="1"/>
    <col min="7" max="16384" width="9" style="40"/>
  </cols>
  <sheetData>
    <row r="1" spans="1:6">
      <c r="C1" s="218" t="s">
        <v>2104</v>
      </c>
      <c r="D1" s="218"/>
      <c r="E1" s="218"/>
    </row>
    <row r="2" spans="1:6">
      <c r="C2" s="218" t="s">
        <v>2102</v>
      </c>
      <c r="D2" s="218"/>
      <c r="E2" s="218"/>
    </row>
    <row r="3" spans="1:6">
      <c r="C3" s="41"/>
      <c r="D3" s="41"/>
      <c r="E3" s="41" t="s">
        <v>1709</v>
      </c>
    </row>
    <row r="4" spans="1:6" ht="12.15" customHeight="1">
      <c r="A4" s="42"/>
      <c r="B4" s="43"/>
      <c r="C4" s="43"/>
      <c r="D4" s="227" t="s">
        <v>2103</v>
      </c>
      <c r="E4" s="228"/>
      <c r="F4" s="227"/>
    </row>
    <row r="5" spans="1:6" ht="19.8" customHeight="1">
      <c r="A5" s="219" t="s">
        <v>1900</v>
      </c>
      <c r="B5" s="219"/>
      <c r="C5" s="219"/>
      <c r="D5" s="219"/>
      <c r="E5" s="219"/>
      <c r="F5" s="247"/>
    </row>
    <row r="6" spans="1:6" ht="36" customHeight="1">
      <c r="A6" s="220" t="s">
        <v>1901</v>
      </c>
      <c r="B6" s="220"/>
      <c r="C6" s="220"/>
      <c r="D6" s="220"/>
      <c r="E6" s="220"/>
      <c r="F6" s="44"/>
    </row>
    <row r="7" spans="1:6" ht="12.9" customHeight="1">
      <c r="A7" s="221" t="s">
        <v>3</v>
      </c>
      <c r="B7" s="223" t="s">
        <v>5</v>
      </c>
      <c r="C7" s="225" t="s">
        <v>1903</v>
      </c>
      <c r="D7" s="225" t="s">
        <v>1711</v>
      </c>
      <c r="E7" s="223" t="s">
        <v>1902</v>
      </c>
      <c r="F7" s="45"/>
    </row>
    <row r="8" spans="1:6" ht="12.15" customHeight="1">
      <c r="A8" s="222"/>
      <c r="B8" s="224"/>
      <c r="C8" s="226"/>
      <c r="D8" s="226"/>
      <c r="E8" s="224"/>
      <c r="F8" s="46"/>
    </row>
    <row r="9" spans="1:6" ht="59.1" customHeight="1">
      <c r="A9" s="222"/>
      <c r="B9" s="224"/>
      <c r="C9" s="226"/>
      <c r="D9" s="226"/>
      <c r="E9" s="224"/>
      <c r="F9" s="46"/>
    </row>
    <row r="10" spans="1:6" ht="14.25" customHeight="1" thickBot="1">
      <c r="A10" s="47">
        <v>1</v>
      </c>
      <c r="B10" s="48">
        <v>3</v>
      </c>
      <c r="C10" s="49" t="s">
        <v>9</v>
      </c>
      <c r="D10" s="49" t="s">
        <v>10</v>
      </c>
      <c r="E10" s="49" t="s">
        <v>11</v>
      </c>
      <c r="F10" s="46"/>
    </row>
    <row r="11" spans="1:6" ht="17.399999999999999" customHeight="1" thickBot="1">
      <c r="A11" s="50" t="s">
        <v>12</v>
      </c>
      <c r="B11" s="51" t="s">
        <v>14</v>
      </c>
      <c r="C11" s="52">
        <v>975360377.13999999</v>
      </c>
      <c r="D11" s="52">
        <v>958385209.49000001</v>
      </c>
      <c r="E11" s="53">
        <f>D11/C11</f>
        <v>0.98259600446372919</v>
      </c>
      <c r="F11" s="46"/>
    </row>
    <row r="12" spans="1:6" ht="15" customHeight="1" thickBot="1">
      <c r="A12" s="54" t="s">
        <v>15</v>
      </c>
      <c r="B12" s="55"/>
      <c r="C12" s="56"/>
      <c r="D12" s="56"/>
      <c r="E12" s="53"/>
      <c r="F12" s="46"/>
    </row>
    <row r="13" spans="1:6" ht="16.2" thickBot="1">
      <c r="A13" s="57" t="s">
        <v>16</v>
      </c>
      <c r="B13" s="58" t="s">
        <v>17</v>
      </c>
      <c r="C13" s="59">
        <v>191000</v>
      </c>
      <c r="D13" s="59">
        <v>140233.66</v>
      </c>
      <c r="E13" s="53">
        <f t="shared" ref="E13:E75" si="0">D13/C13</f>
        <v>0.73420764397905758</v>
      </c>
      <c r="F13" s="46"/>
    </row>
    <row r="14" spans="1:6" ht="31.8" thickBot="1">
      <c r="A14" s="57" t="s">
        <v>18</v>
      </c>
      <c r="B14" s="58" t="s">
        <v>19</v>
      </c>
      <c r="C14" s="59">
        <v>191000</v>
      </c>
      <c r="D14" s="59">
        <v>140233.66</v>
      </c>
      <c r="E14" s="53">
        <f t="shared" si="0"/>
        <v>0.73420764397905758</v>
      </c>
      <c r="F14" s="46"/>
    </row>
    <row r="15" spans="1:6" ht="16.2" thickBot="1">
      <c r="A15" s="57" t="s">
        <v>20</v>
      </c>
      <c r="B15" s="58" t="s">
        <v>21</v>
      </c>
      <c r="C15" s="59">
        <v>191000</v>
      </c>
      <c r="D15" s="59">
        <v>140233.66</v>
      </c>
      <c r="E15" s="53">
        <f t="shared" si="0"/>
        <v>0.73420764397905758</v>
      </c>
      <c r="F15" s="46"/>
    </row>
    <row r="16" spans="1:6" ht="31.8" thickBot="1">
      <c r="A16" s="57" t="s">
        <v>22</v>
      </c>
      <c r="B16" s="58" t="s">
        <v>23</v>
      </c>
      <c r="C16" s="59">
        <v>85000</v>
      </c>
      <c r="D16" s="59">
        <v>57808.98</v>
      </c>
      <c r="E16" s="53">
        <f t="shared" si="0"/>
        <v>0.68010564705882359</v>
      </c>
      <c r="F16" s="46"/>
    </row>
    <row r="17" spans="1:6" ht="78.599999999999994" thickBot="1">
      <c r="A17" s="57" t="s">
        <v>24</v>
      </c>
      <c r="B17" s="58" t="s">
        <v>25</v>
      </c>
      <c r="C17" s="59">
        <v>85000</v>
      </c>
      <c r="D17" s="59">
        <v>57808.98</v>
      </c>
      <c r="E17" s="53">
        <f t="shared" si="0"/>
        <v>0.68010564705882359</v>
      </c>
      <c r="F17" s="46"/>
    </row>
    <row r="18" spans="1:6" ht="16.2" thickBot="1">
      <c r="A18" s="57" t="s">
        <v>26</v>
      </c>
      <c r="B18" s="58" t="s">
        <v>27</v>
      </c>
      <c r="C18" s="59">
        <v>3000</v>
      </c>
      <c r="D18" s="59">
        <v>2943.08</v>
      </c>
      <c r="E18" s="53">
        <f t="shared" si="0"/>
        <v>0.9810266666666666</v>
      </c>
      <c r="F18" s="46"/>
    </row>
    <row r="19" spans="1:6" ht="63" thickBot="1">
      <c r="A19" s="57" t="s">
        <v>28</v>
      </c>
      <c r="B19" s="58" t="s">
        <v>29</v>
      </c>
      <c r="C19" s="59">
        <v>3000</v>
      </c>
      <c r="D19" s="59">
        <v>2943.08</v>
      </c>
      <c r="E19" s="53">
        <f t="shared" si="0"/>
        <v>0.9810266666666666</v>
      </c>
      <c r="F19" s="46"/>
    </row>
    <row r="20" spans="1:6" ht="16.2" thickBot="1">
      <c r="A20" s="57" t="s">
        <v>30</v>
      </c>
      <c r="B20" s="58" t="s">
        <v>31</v>
      </c>
      <c r="C20" s="59">
        <v>103000</v>
      </c>
      <c r="D20" s="59">
        <v>79481.600000000006</v>
      </c>
      <c r="E20" s="53">
        <f t="shared" si="0"/>
        <v>0.77166601941747581</v>
      </c>
      <c r="F20" s="46"/>
    </row>
    <row r="21" spans="1:6" ht="16.2" thickBot="1">
      <c r="A21" s="57" t="s">
        <v>32</v>
      </c>
      <c r="B21" s="58" t="s">
        <v>33</v>
      </c>
      <c r="C21" s="59">
        <v>102000</v>
      </c>
      <c r="D21" s="59">
        <v>78851</v>
      </c>
      <c r="E21" s="53">
        <f t="shared" si="0"/>
        <v>0.77304901960784311</v>
      </c>
      <c r="F21" s="46"/>
    </row>
    <row r="22" spans="1:6" ht="16.2" thickBot="1">
      <c r="A22" s="57" t="s">
        <v>32</v>
      </c>
      <c r="B22" s="58" t="s">
        <v>34</v>
      </c>
      <c r="C22" s="59">
        <v>102000</v>
      </c>
      <c r="D22" s="59">
        <v>78851</v>
      </c>
      <c r="E22" s="53">
        <f t="shared" si="0"/>
        <v>0.77304901960784311</v>
      </c>
      <c r="F22" s="46"/>
    </row>
    <row r="23" spans="1:6" ht="16.2" thickBot="1">
      <c r="A23" s="57" t="s">
        <v>35</v>
      </c>
      <c r="B23" s="58" t="s">
        <v>36</v>
      </c>
      <c r="C23" s="59">
        <v>1000</v>
      </c>
      <c r="D23" s="59">
        <v>630.6</v>
      </c>
      <c r="E23" s="53">
        <f t="shared" si="0"/>
        <v>0.63060000000000005</v>
      </c>
      <c r="F23" s="46"/>
    </row>
    <row r="24" spans="1:6" ht="16.2" thickBot="1">
      <c r="A24" s="57" t="s">
        <v>37</v>
      </c>
      <c r="B24" s="58" t="s">
        <v>38</v>
      </c>
      <c r="C24" s="59">
        <v>1000</v>
      </c>
      <c r="D24" s="59">
        <v>630.6</v>
      </c>
      <c r="E24" s="53">
        <f t="shared" si="0"/>
        <v>0.63060000000000005</v>
      </c>
      <c r="F24" s="46"/>
    </row>
    <row r="25" spans="1:6" ht="16.2" thickBot="1">
      <c r="A25" s="57" t="s">
        <v>16</v>
      </c>
      <c r="B25" s="58" t="s">
        <v>39</v>
      </c>
      <c r="C25" s="59">
        <v>15000</v>
      </c>
      <c r="D25" s="59">
        <v>14550</v>
      </c>
      <c r="E25" s="53">
        <f t="shared" si="0"/>
        <v>0.97</v>
      </c>
      <c r="F25" s="46"/>
    </row>
    <row r="26" spans="1:6" ht="16.2" thickBot="1">
      <c r="A26" s="57" t="s">
        <v>40</v>
      </c>
      <c r="B26" s="58" t="s">
        <v>41</v>
      </c>
      <c r="C26" s="59">
        <v>15000</v>
      </c>
      <c r="D26" s="59">
        <v>14550</v>
      </c>
      <c r="E26" s="53">
        <f t="shared" si="0"/>
        <v>0.97</v>
      </c>
      <c r="F26" s="46"/>
    </row>
    <row r="27" spans="1:6" ht="16.2" thickBot="1">
      <c r="A27" s="57" t="s">
        <v>42</v>
      </c>
      <c r="B27" s="58" t="s">
        <v>43</v>
      </c>
      <c r="C27" s="59">
        <v>15000</v>
      </c>
      <c r="D27" s="59">
        <v>14550</v>
      </c>
      <c r="E27" s="53">
        <f t="shared" si="0"/>
        <v>0.97</v>
      </c>
      <c r="F27" s="46"/>
    </row>
    <row r="28" spans="1:6" ht="125.4" thickBot="1">
      <c r="A28" s="57" t="s">
        <v>44</v>
      </c>
      <c r="B28" s="58" t="s">
        <v>45</v>
      </c>
      <c r="C28" s="59">
        <v>15000</v>
      </c>
      <c r="D28" s="59">
        <v>14550</v>
      </c>
      <c r="E28" s="53">
        <f t="shared" si="0"/>
        <v>0.97</v>
      </c>
      <c r="F28" s="46"/>
    </row>
    <row r="29" spans="1:6" ht="16.2" thickBot="1">
      <c r="A29" s="57" t="s">
        <v>16</v>
      </c>
      <c r="B29" s="58" t="s">
        <v>46</v>
      </c>
      <c r="C29" s="59">
        <v>10961000</v>
      </c>
      <c r="D29" s="59">
        <v>11172414.1</v>
      </c>
      <c r="E29" s="53">
        <f t="shared" si="0"/>
        <v>1.0192878478241036</v>
      </c>
      <c r="F29" s="46"/>
    </row>
    <row r="30" spans="1:6" ht="47.4" thickBot="1">
      <c r="A30" s="57" t="s">
        <v>48</v>
      </c>
      <c r="B30" s="58" t="s">
        <v>49</v>
      </c>
      <c r="C30" s="59">
        <v>10961000</v>
      </c>
      <c r="D30" s="59">
        <v>11172414.1</v>
      </c>
      <c r="E30" s="53">
        <f t="shared" si="0"/>
        <v>1.0192878478241036</v>
      </c>
      <c r="F30" s="46"/>
    </row>
    <row r="31" spans="1:6" ht="31.8" thickBot="1">
      <c r="A31" s="57" t="s">
        <v>50</v>
      </c>
      <c r="B31" s="58" t="s">
        <v>51</v>
      </c>
      <c r="C31" s="59">
        <v>10961000</v>
      </c>
      <c r="D31" s="59">
        <v>11172414.1</v>
      </c>
      <c r="E31" s="53">
        <f t="shared" si="0"/>
        <v>1.0192878478241036</v>
      </c>
      <c r="F31" s="46"/>
    </row>
    <row r="32" spans="1:6" ht="78.599999999999994" thickBot="1">
      <c r="A32" s="57" t="s">
        <v>52</v>
      </c>
      <c r="B32" s="58" t="s">
        <v>53</v>
      </c>
      <c r="C32" s="59">
        <v>5033000</v>
      </c>
      <c r="D32" s="59">
        <v>5157852.12</v>
      </c>
      <c r="E32" s="53">
        <f t="shared" si="0"/>
        <v>1.0248066997814425</v>
      </c>
      <c r="F32" s="46"/>
    </row>
    <row r="33" spans="1:6" ht="125.4" thickBot="1">
      <c r="A33" s="57" t="s">
        <v>54</v>
      </c>
      <c r="B33" s="58" t="s">
        <v>55</v>
      </c>
      <c r="C33" s="59">
        <v>5033000</v>
      </c>
      <c r="D33" s="59">
        <v>5157852.12</v>
      </c>
      <c r="E33" s="53">
        <f t="shared" si="0"/>
        <v>1.0248066997814425</v>
      </c>
      <c r="F33" s="46"/>
    </row>
    <row r="34" spans="1:6" ht="94.2" thickBot="1">
      <c r="A34" s="57" t="s">
        <v>56</v>
      </c>
      <c r="B34" s="58" t="s">
        <v>57</v>
      </c>
      <c r="C34" s="59">
        <v>28000</v>
      </c>
      <c r="D34" s="59">
        <v>36273.78</v>
      </c>
      <c r="E34" s="53">
        <f t="shared" si="0"/>
        <v>1.2954921428571429</v>
      </c>
      <c r="F34" s="46"/>
    </row>
    <row r="35" spans="1:6" ht="141" thickBot="1">
      <c r="A35" s="57" t="s">
        <v>58</v>
      </c>
      <c r="B35" s="58" t="s">
        <v>59</v>
      </c>
      <c r="C35" s="59">
        <v>28000</v>
      </c>
      <c r="D35" s="59">
        <v>36273.78</v>
      </c>
      <c r="E35" s="53">
        <f t="shared" si="0"/>
        <v>1.2954921428571429</v>
      </c>
      <c r="F35" s="46"/>
    </row>
    <row r="36" spans="1:6" ht="78.599999999999994" thickBot="1">
      <c r="A36" s="57" t="s">
        <v>60</v>
      </c>
      <c r="B36" s="58" t="s">
        <v>61</v>
      </c>
      <c r="C36" s="59">
        <v>6621000</v>
      </c>
      <c r="D36" s="59">
        <v>6857834.4299999997</v>
      </c>
      <c r="E36" s="53">
        <f t="shared" si="0"/>
        <v>1.0357701903035794</v>
      </c>
      <c r="F36" s="46"/>
    </row>
    <row r="37" spans="1:6" ht="125.4" thickBot="1">
      <c r="A37" s="57" t="s">
        <v>62</v>
      </c>
      <c r="B37" s="58" t="s">
        <v>63</v>
      </c>
      <c r="C37" s="59">
        <v>6621000</v>
      </c>
      <c r="D37" s="59">
        <v>6857834.4299999997</v>
      </c>
      <c r="E37" s="53">
        <f t="shared" si="0"/>
        <v>1.0357701903035794</v>
      </c>
      <c r="F37" s="46"/>
    </row>
    <row r="38" spans="1:6" ht="78.599999999999994" thickBot="1">
      <c r="A38" s="57" t="s">
        <v>64</v>
      </c>
      <c r="B38" s="58" t="s">
        <v>65</v>
      </c>
      <c r="C38" s="59">
        <v>-721000</v>
      </c>
      <c r="D38" s="59">
        <v>-879546.23</v>
      </c>
      <c r="E38" s="53">
        <f t="shared" si="0"/>
        <v>1.2198976837725382</v>
      </c>
      <c r="F38" s="46"/>
    </row>
    <row r="39" spans="1:6" ht="125.4" thickBot="1">
      <c r="A39" s="57" t="s">
        <v>66</v>
      </c>
      <c r="B39" s="58" t="s">
        <v>67</v>
      </c>
      <c r="C39" s="59">
        <v>-721000</v>
      </c>
      <c r="D39" s="59">
        <v>-879546.23</v>
      </c>
      <c r="E39" s="53">
        <f t="shared" si="0"/>
        <v>1.2198976837725382</v>
      </c>
      <c r="F39" s="46"/>
    </row>
    <row r="40" spans="1:6" ht="16.2" thickBot="1">
      <c r="A40" s="57" t="s">
        <v>16</v>
      </c>
      <c r="B40" s="58" t="s">
        <v>68</v>
      </c>
      <c r="C40" s="59">
        <v>294235023</v>
      </c>
      <c r="D40" s="59">
        <v>296390229.94999999</v>
      </c>
      <c r="E40" s="53">
        <f t="shared" si="0"/>
        <v>1.0073247804697947</v>
      </c>
      <c r="F40" s="46"/>
    </row>
    <row r="41" spans="1:6" ht="16.2" thickBot="1">
      <c r="A41" s="57" t="s">
        <v>69</v>
      </c>
      <c r="B41" s="58" t="s">
        <v>70</v>
      </c>
      <c r="C41" s="59">
        <v>248865523</v>
      </c>
      <c r="D41" s="59">
        <v>251588753.21000001</v>
      </c>
      <c r="E41" s="53">
        <f t="shared" si="0"/>
        <v>1.0109425772488381</v>
      </c>
      <c r="F41" s="46"/>
    </row>
    <row r="42" spans="1:6" ht="16.2" thickBot="1">
      <c r="A42" s="57" t="s">
        <v>71</v>
      </c>
      <c r="B42" s="58" t="s">
        <v>72</v>
      </c>
      <c r="C42" s="59">
        <v>248865523</v>
      </c>
      <c r="D42" s="59">
        <v>251588753.21000001</v>
      </c>
      <c r="E42" s="53">
        <f t="shared" si="0"/>
        <v>1.0109425772488381</v>
      </c>
      <c r="F42" s="46"/>
    </row>
    <row r="43" spans="1:6" ht="78.599999999999994" thickBot="1">
      <c r="A43" s="57" t="s">
        <v>73</v>
      </c>
      <c r="B43" s="58" t="s">
        <v>74</v>
      </c>
      <c r="C43" s="59">
        <v>245219523</v>
      </c>
      <c r="D43" s="59">
        <v>247911917.86000001</v>
      </c>
      <c r="E43" s="53">
        <f t="shared" si="0"/>
        <v>1.0109795289830983</v>
      </c>
      <c r="F43" s="46"/>
    </row>
    <row r="44" spans="1:6" ht="109.8" thickBot="1">
      <c r="A44" s="57" t="s">
        <v>75</v>
      </c>
      <c r="B44" s="58" t="s">
        <v>76</v>
      </c>
      <c r="C44" s="59">
        <v>244959523</v>
      </c>
      <c r="D44" s="59">
        <v>247648765.87</v>
      </c>
      <c r="E44" s="53">
        <f t="shared" si="0"/>
        <v>1.0109783152623137</v>
      </c>
      <c r="F44" s="46"/>
    </row>
    <row r="45" spans="1:6" ht="94.2" thickBot="1">
      <c r="A45" s="57" t="s">
        <v>77</v>
      </c>
      <c r="B45" s="58" t="s">
        <v>78</v>
      </c>
      <c r="C45" s="59">
        <v>180000</v>
      </c>
      <c r="D45" s="59">
        <v>179369.09</v>
      </c>
      <c r="E45" s="53">
        <f t="shared" si="0"/>
        <v>0.99649494444444442</v>
      </c>
      <c r="F45" s="46"/>
    </row>
    <row r="46" spans="1:6" ht="109.8" thickBot="1">
      <c r="A46" s="57" t="s">
        <v>79</v>
      </c>
      <c r="B46" s="58" t="s">
        <v>80</v>
      </c>
      <c r="C46" s="59">
        <v>80000</v>
      </c>
      <c r="D46" s="59">
        <v>89273.39</v>
      </c>
      <c r="E46" s="53">
        <f t="shared" si="0"/>
        <v>1.115917375</v>
      </c>
      <c r="F46" s="46"/>
    </row>
    <row r="47" spans="1:6" ht="94.2" thickBot="1">
      <c r="A47" s="57" t="s">
        <v>81</v>
      </c>
      <c r="B47" s="58" t="s">
        <v>82</v>
      </c>
      <c r="C47" s="59" t="s">
        <v>47</v>
      </c>
      <c r="D47" s="59">
        <v>-5252.46</v>
      </c>
      <c r="E47" s="53"/>
      <c r="F47" s="46"/>
    </row>
    <row r="48" spans="1:6" ht="125.4" thickBot="1">
      <c r="A48" s="57" t="s">
        <v>83</v>
      </c>
      <c r="B48" s="58" t="s">
        <v>84</v>
      </c>
      <c r="C48" s="59" t="s">
        <v>47</v>
      </c>
      <c r="D48" s="59">
        <v>-238.03</v>
      </c>
      <c r="E48" s="53"/>
      <c r="F48" s="46"/>
    </row>
    <row r="49" spans="1:6" ht="125.4" thickBot="1">
      <c r="A49" s="57" t="s">
        <v>85</v>
      </c>
      <c r="B49" s="58" t="s">
        <v>86</v>
      </c>
      <c r="C49" s="59">
        <v>964000</v>
      </c>
      <c r="D49" s="59">
        <v>903415.83</v>
      </c>
      <c r="E49" s="53">
        <f t="shared" si="0"/>
        <v>0.93715335062240657</v>
      </c>
      <c r="F49" s="46"/>
    </row>
    <row r="50" spans="1:6" ht="156.6" thickBot="1">
      <c r="A50" s="57" t="s">
        <v>87</v>
      </c>
      <c r="B50" s="58" t="s">
        <v>88</v>
      </c>
      <c r="C50" s="59">
        <v>947000</v>
      </c>
      <c r="D50" s="59">
        <v>886385.07</v>
      </c>
      <c r="E50" s="53">
        <f t="shared" si="0"/>
        <v>0.93599268215417097</v>
      </c>
      <c r="F50" s="46"/>
    </row>
    <row r="51" spans="1:6" ht="125.4" thickBot="1">
      <c r="A51" s="57" t="s">
        <v>89</v>
      </c>
      <c r="B51" s="58" t="s">
        <v>90</v>
      </c>
      <c r="C51" s="59">
        <v>17000</v>
      </c>
      <c r="D51" s="59">
        <v>16914.52</v>
      </c>
      <c r="E51" s="53">
        <f t="shared" si="0"/>
        <v>0.99497176470588233</v>
      </c>
      <c r="F51" s="46"/>
    </row>
    <row r="52" spans="1:6" ht="156.6" thickBot="1">
      <c r="A52" s="57" t="s">
        <v>91</v>
      </c>
      <c r="B52" s="58" t="s">
        <v>92</v>
      </c>
      <c r="C52" s="59" t="s">
        <v>47</v>
      </c>
      <c r="D52" s="59">
        <v>116.24</v>
      </c>
      <c r="E52" s="53"/>
      <c r="F52" s="46"/>
    </row>
    <row r="53" spans="1:6" ht="47.4" thickBot="1">
      <c r="A53" s="57" t="s">
        <v>93</v>
      </c>
      <c r="B53" s="58" t="s">
        <v>94</v>
      </c>
      <c r="C53" s="59">
        <v>2362000</v>
      </c>
      <c r="D53" s="59">
        <v>2452451.35</v>
      </c>
      <c r="E53" s="53">
        <f t="shared" si="0"/>
        <v>1.0382943903471635</v>
      </c>
      <c r="F53" s="46"/>
    </row>
    <row r="54" spans="1:6" ht="78.599999999999994" thickBot="1">
      <c r="A54" s="57" t="s">
        <v>95</v>
      </c>
      <c r="B54" s="58" t="s">
        <v>96</v>
      </c>
      <c r="C54" s="59">
        <v>2353000</v>
      </c>
      <c r="D54" s="59">
        <v>2442327.5699999998</v>
      </c>
      <c r="E54" s="53">
        <f t="shared" si="0"/>
        <v>1.0379632681682958</v>
      </c>
      <c r="F54" s="46"/>
    </row>
    <row r="55" spans="1:6" ht="63" thickBot="1">
      <c r="A55" s="57" t="s">
        <v>97</v>
      </c>
      <c r="B55" s="58" t="s">
        <v>98</v>
      </c>
      <c r="C55" s="59">
        <v>7000</v>
      </c>
      <c r="D55" s="59">
        <v>8460.15</v>
      </c>
      <c r="E55" s="53">
        <f t="shared" si="0"/>
        <v>1.208592857142857</v>
      </c>
      <c r="F55" s="46"/>
    </row>
    <row r="56" spans="1:6" ht="78.599999999999994" thickBot="1">
      <c r="A56" s="57" t="s">
        <v>99</v>
      </c>
      <c r="B56" s="58" t="s">
        <v>100</v>
      </c>
      <c r="C56" s="59">
        <v>2000</v>
      </c>
      <c r="D56" s="59">
        <v>1663.63</v>
      </c>
      <c r="E56" s="53">
        <f t="shared" si="0"/>
        <v>0.83181500000000008</v>
      </c>
      <c r="F56" s="46"/>
    </row>
    <row r="57" spans="1:6" ht="94.2" thickBot="1">
      <c r="A57" s="57" t="s">
        <v>101</v>
      </c>
      <c r="B57" s="58" t="s">
        <v>102</v>
      </c>
      <c r="C57" s="59">
        <v>320000</v>
      </c>
      <c r="D57" s="59">
        <v>320968.17</v>
      </c>
      <c r="E57" s="53">
        <f t="shared" si="0"/>
        <v>1.00302553125</v>
      </c>
      <c r="F57" s="46"/>
    </row>
    <row r="58" spans="1:6" ht="125.4" thickBot="1">
      <c r="A58" s="57" t="s">
        <v>103</v>
      </c>
      <c r="B58" s="58" t="s">
        <v>104</v>
      </c>
      <c r="C58" s="59">
        <v>320000</v>
      </c>
      <c r="D58" s="59">
        <v>306488.27</v>
      </c>
      <c r="E58" s="53">
        <f t="shared" si="0"/>
        <v>0.95777584375000002</v>
      </c>
      <c r="F58" s="46"/>
    </row>
    <row r="59" spans="1:6" ht="109.8" thickBot="1">
      <c r="A59" s="57" t="s">
        <v>105</v>
      </c>
      <c r="B59" s="58" t="s">
        <v>106</v>
      </c>
      <c r="C59" s="59" t="s">
        <v>47</v>
      </c>
      <c r="D59" s="59">
        <v>-3858.14</v>
      </c>
      <c r="E59" s="53"/>
      <c r="F59" s="46"/>
    </row>
    <row r="60" spans="1:6" ht="141" thickBot="1">
      <c r="A60" s="57" t="s">
        <v>107</v>
      </c>
      <c r="B60" s="58" t="s">
        <v>108</v>
      </c>
      <c r="C60" s="59" t="s">
        <v>47</v>
      </c>
      <c r="D60" s="59">
        <v>18338.04</v>
      </c>
      <c r="E60" s="53"/>
      <c r="F60" s="46"/>
    </row>
    <row r="61" spans="1:6" ht="16.2" thickBot="1">
      <c r="A61" s="57" t="s">
        <v>109</v>
      </c>
      <c r="B61" s="58" t="s">
        <v>110</v>
      </c>
      <c r="C61" s="59">
        <v>12428000</v>
      </c>
      <c r="D61" s="59">
        <v>11045414.42</v>
      </c>
      <c r="E61" s="53">
        <f t="shared" si="0"/>
        <v>0.88875236723527518</v>
      </c>
      <c r="F61" s="46"/>
    </row>
    <row r="62" spans="1:6" ht="31.8" thickBot="1">
      <c r="A62" s="57" t="s">
        <v>111</v>
      </c>
      <c r="B62" s="58" t="s">
        <v>112</v>
      </c>
      <c r="C62" s="59">
        <v>775000</v>
      </c>
      <c r="D62" s="59">
        <v>773352.32</v>
      </c>
      <c r="E62" s="53">
        <f t="shared" si="0"/>
        <v>0.99787396129032246</v>
      </c>
      <c r="F62" s="46"/>
    </row>
    <row r="63" spans="1:6" ht="31.8" thickBot="1">
      <c r="A63" s="57" t="s">
        <v>113</v>
      </c>
      <c r="B63" s="58" t="s">
        <v>114</v>
      </c>
      <c r="C63" s="59">
        <v>475000</v>
      </c>
      <c r="D63" s="59">
        <v>473860.38</v>
      </c>
      <c r="E63" s="53">
        <f t="shared" si="0"/>
        <v>0.99760080000000007</v>
      </c>
      <c r="F63" s="46"/>
    </row>
    <row r="64" spans="1:6" ht="31.8" thickBot="1">
      <c r="A64" s="57" t="s">
        <v>113</v>
      </c>
      <c r="B64" s="58" t="s">
        <v>115</v>
      </c>
      <c r="C64" s="59">
        <v>475000</v>
      </c>
      <c r="D64" s="59">
        <v>473860.38</v>
      </c>
      <c r="E64" s="53">
        <f t="shared" si="0"/>
        <v>0.99760080000000007</v>
      </c>
      <c r="F64" s="46"/>
    </row>
    <row r="65" spans="1:6" ht="63" thickBot="1">
      <c r="A65" s="57" t="s">
        <v>116</v>
      </c>
      <c r="B65" s="58" t="s">
        <v>117</v>
      </c>
      <c r="C65" s="59">
        <v>475000</v>
      </c>
      <c r="D65" s="59">
        <v>469039.45</v>
      </c>
      <c r="E65" s="53">
        <f t="shared" si="0"/>
        <v>0.9874514736842106</v>
      </c>
      <c r="F65" s="46"/>
    </row>
    <row r="66" spans="1:6" ht="47.4" thickBot="1">
      <c r="A66" s="57" t="s">
        <v>118</v>
      </c>
      <c r="B66" s="58" t="s">
        <v>119</v>
      </c>
      <c r="C66" s="59" t="s">
        <v>47</v>
      </c>
      <c r="D66" s="59">
        <v>4629.76</v>
      </c>
      <c r="E66" s="53"/>
      <c r="F66" s="46"/>
    </row>
    <row r="67" spans="1:6" ht="63" thickBot="1">
      <c r="A67" s="57" t="s">
        <v>120</v>
      </c>
      <c r="B67" s="58" t="s">
        <v>121</v>
      </c>
      <c r="C67" s="59" t="s">
        <v>47</v>
      </c>
      <c r="D67" s="59">
        <v>191.17</v>
      </c>
      <c r="E67" s="53"/>
      <c r="F67" s="46"/>
    </row>
    <row r="68" spans="1:6" ht="47.4" thickBot="1">
      <c r="A68" s="57" t="s">
        <v>122</v>
      </c>
      <c r="B68" s="58" t="s">
        <v>123</v>
      </c>
      <c r="C68" s="59">
        <v>300000</v>
      </c>
      <c r="D68" s="59">
        <v>299491.78000000003</v>
      </c>
      <c r="E68" s="53">
        <f t="shared" si="0"/>
        <v>0.9983059333333334</v>
      </c>
      <c r="F68" s="46"/>
    </row>
    <row r="69" spans="1:6" ht="63" thickBot="1">
      <c r="A69" s="57" t="s">
        <v>124</v>
      </c>
      <c r="B69" s="58" t="s">
        <v>125</v>
      </c>
      <c r="C69" s="59">
        <v>300000</v>
      </c>
      <c r="D69" s="59">
        <v>299491.78000000003</v>
      </c>
      <c r="E69" s="53">
        <f t="shared" si="0"/>
        <v>0.9983059333333334</v>
      </c>
      <c r="F69" s="46"/>
    </row>
    <row r="70" spans="1:6" ht="78.599999999999994" thickBot="1">
      <c r="A70" s="57" t="s">
        <v>126</v>
      </c>
      <c r="B70" s="58" t="s">
        <v>127</v>
      </c>
      <c r="C70" s="59">
        <v>300000</v>
      </c>
      <c r="D70" s="59">
        <v>298471.75</v>
      </c>
      <c r="E70" s="53">
        <f t="shared" si="0"/>
        <v>0.99490583333333338</v>
      </c>
      <c r="F70" s="46"/>
    </row>
    <row r="71" spans="1:6" ht="47.4" thickBot="1">
      <c r="A71" s="57" t="s">
        <v>128</v>
      </c>
      <c r="B71" s="58" t="s">
        <v>129</v>
      </c>
      <c r="C71" s="59" t="s">
        <v>47</v>
      </c>
      <c r="D71" s="59">
        <v>695.47</v>
      </c>
      <c r="E71" s="53"/>
      <c r="F71" s="46"/>
    </row>
    <row r="72" spans="1:6" ht="78.599999999999994" thickBot="1">
      <c r="A72" s="57" t="s">
        <v>130</v>
      </c>
      <c r="B72" s="58" t="s">
        <v>131</v>
      </c>
      <c r="C72" s="59" t="s">
        <v>47</v>
      </c>
      <c r="D72" s="59">
        <v>324.56</v>
      </c>
      <c r="E72" s="53"/>
      <c r="F72" s="46"/>
    </row>
    <row r="73" spans="1:6" ht="47.4" thickBot="1">
      <c r="A73" s="57" t="s">
        <v>132</v>
      </c>
      <c r="B73" s="58" t="s">
        <v>133</v>
      </c>
      <c r="C73" s="59" t="s">
        <v>47</v>
      </c>
      <c r="D73" s="59">
        <v>0.16</v>
      </c>
      <c r="E73" s="53"/>
      <c r="F73" s="46"/>
    </row>
    <row r="74" spans="1:6" ht="31.8" thickBot="1">
      <c r="A74" s="57" t="s">
        <v>134</v>
      </c>
      <c r="B74" s="58" t="s">
        <v>135</v>
      </c>
      <c r="C74" s="59" t="s">
        <v>47</v>
      </c>
      <c r="D74" s="59">
        <v>0.16</v>
      </c>
      <c r="E74" s="53"/>
      <c r="F74" s="46"/>
    </row>
    <row r="75" spans="1:6" ht="31.8" thickBot="1">
      <c r="A75" s="57" t="s">
        <v>136</v>
      </c>
      <c r="B75" s="58" t="s">
        <v>137</v>
      </c>
      <c r="C75" s="59">
        <v>2250000</v>
      </c>
      <c r="D75" s="59">
        <v>2122061.3199999998</v>
      </c>
      <c r="E75" s="53">
        <f t="shared" si="0"/>
        <v>0.94313836444444432</v>
      </c>
      <c r="F75" s="46"/>
    </row>
    <row r="76" spans="1:6" ht="31.8" thickBot="1">
      <c r="A76" s="57" t="s">
        <v>136</v>
      </c>
      <c r="B76" s="58" t="s">
        <v>138</v>
      </c>
      <c r="C76" s="59">
        <v>2250000</v>
      </c>
      <c r="D76" s="59">
        <v>2122061.3199999998</v>
      </c>
      <c r="E76" s="53">
        <f t="shared" ref="E76:E139" si="1">D76/C76</f>
        <v>0.94313836444444432</v>
      </c>
      <c r="F76" s="46"/>
    </row>
    <row r="77" spans="1:6" ht="63" thickBot="1">
      <c r="A77" s="57" t="s">
        <v>139</v>
      </c>
      <c r="B77" s="58" t="s">
        <v>140</v>
      </c>
      <c r="C77" s="59">
        <v>2216500</v>
      </c>
      <c r="D77" s="59">
        <v>2086668.31</v>
      </c>
      <c r="E77" s="53">
        <f t="shared" si="1"/>
        <v>0.94142490863974737</v>
      </c>
      <c r="F77" s="46"/>
    </row>
    <row r="78" spans="1:6" ht="31.8" thickBot="1">
      <c r="A78" s="57" t="s">
        <v>141</v>
      </c>
      <c r="B78" s="58" t="s">
        <v>142</v>
      </c>
      <c r="C78" s="59">
        <v>15000</v>
      </c>
      <c r="D78" s="59">
        <v>15046.01</v>
      </c>
      <c r="E78" s="53">
        <f t="shared" si="1"/>
        <v>1.0030673333333333</v>
      </c>
      <c r="F78" s="46"/>
    </row>
    <row r="79" spans="1:6" ht="63" thickBot="1">
      <c r="A79" s="57" t="s">
        <v>143</v>
      </c>
      <c r="B79" s="58" t="s">
        <v>144</v>
      </c>
      <c r="C79" s="59">
        <v>18500</v>
      </c>
      <c r="D79" s="59">
        <v>20347</v>
      </c>
      <c r="E79" s="53">
        <f t="shared" si="1"/>
        <v>1.0998378378378377</v>
      </c>
      <c r="F79" s="46"/>
    </row>
    <row r="80" spans="1:6" ht="16.2" thickBot="1">
      <c r="A80" s="57" t="s">
        <v>145</v>
      </c>
      <c r="B80" s="58" t="s">
        <v>146</v>
      </c>
      <c r="C80" s="59">
        <v>2800000</v>
      </c>
      <c r="D80" s="59">
        <v>2747941.45</v>
      </c>
      <c r="E80" s="53">
        <f t="shared" si="1"/>
        <v>0.98140766071428576</v>
      </c>
      <c r="F80" s="46"/>
    </row>
    <row r="81" spans="1:6" ht="16.2" thickBot="1">
      <c r="A81" s="57" t="s">
        <v>145</v>
      </c>
      <c r="B81" s="58" t="s">
        <v>147</v>
      </c>
      <c r="C81" s="59">
        <v>2800000</v>
      </c>
      <c r="D81" s="59">
        <v>2747941.45</v>
      </c>
      <c r="E81" s="53">
        <f t="shared" si="1"/>
        <v>0.98140766071428576</v>
      </c>
      <c r="F81" s="46"/>
    </row>
    <row r="82" spans="1:6" ht="47.4" thickBot="1">
      <c r="A82" s="57" t="s">
        <v>148</v>
      </c>
      <c r="B82" s="58" t="s">
        <v>149</v>
      </c>
      <c r="C82" s="59">
        <v>2800000</v>
      </c>
      <c r="D82" s="59">
        <v>2700364.28</v>
      </c>
      <c r="E82" s="53">
        <f t="shared" si="1"/>
        <v>0.96441581428571421</v>
      </c>
      <c r="F82" s="46"/>
    </row>
    <row r="83" spans="1:6" ht="31.8" thickBot="1">
      <c r="A83" s="57" t="s">
        <v>150</v>
      </c>
      <c r="B83" s="58" t="s">
        <v>151</v>
      </c>
      <c r="C83" s="59" t="s">
        <v>47</v>
      </c>
      <c r="D83" s="59">
        <v>45097.33</v>
      </c>
      <c r="E83" s="53"/>
      <c r="F83" s="46"/>
    </row>
    <row r="84" spans="1:6" ht="47.4" thickBot="1">
      <c r="A84" s="57" t="s">
        <v>152</v>
      </c>
      <c r="B84" s="58" t="s">
        <v>153</v>
      </c>
      <c r="C84" s="59" t="s">
        <v>47</v>
      </c>
      <c r="D84" s="59">
        <v>2479.84</v>
      </c>
      <c r="E84" s="53"/>
      <c r="F84" s="46"/>
    </row>
    <row r="85" spans="1:6" ht="31.8" thickBot="1">
      <c r="A85" s="57" t="s">
        <v>154</v>
      </c>
      <c r="B85" s="58" t="s">
        <v>155</v>
      </c>
      <c r="C85" s="59">
        <v>6603000</v>
      </c>
      <c r="D85" s="59">
        <v>5402059.3300000001</v>
      </c>
      <c r="E85" s="53">
        <f t="shared" si="1"/>
        <v>0.81812196425867034</v>
      </c>
      <c r="F85" s="46"/>
    </row>
    <row r="86" spans="1:6" ht="47.4" thickBot="1">
      <c r="A86" s="57" t="s">
        <v>156</v>
      </c>
      <c r="B86" s="58" t="s">
        <v>157</v>
      </c>
      <c r="C86" s="59">
        <v>6603000</v>
      </c>
      <c r="D86" s="59">
        <v>5402059.3300000001</v>
      </c>
      <c r="E86" s="53">
        <f t="shared" si="1"/>
        <v>0.81812196425867034</v>
      </c>
      <c r="F86" s="46"/>
    </row>
    <row r="87" spans="1:6" ht="47.4" thickBot="1">
      <c r="A87" s="57" t="s">
        <v>156</v>
      </c>
      <c r="B87" s="58" t="s">
        <v>158</v>
      </c>
      <c r="C87" s="59">
        <v>6603000</v>
      </c>
      <c r="D87" s="59">
        <v>5398907.6200000001</v>
      </c>
      <c r="E87" s="53">
        <f t="shared" si="1"/>
        <v>0.81764464940178705</v>
      </c>
      <c r="F87" s="46"/>
    </row>
    <row r="88" spans="1:6" ht="47.4" thickBot="1">
      <c r="A88" s="57" t="s">
        <v>156</v>
      </c>
      <c r="B88" s="58" t="s">
        <v>159</v>
      </c>
      <c r="C88" s="59" t="s">
        <v>47</v>
      </c>
      <c r="D88" s="59">
        <v>-1348.29</v>
      </c>
      <c r="E88" s="53"/>
      <c r="F88" s="46"/>
    </row>
    <row r="89" spans="1:6" ht="47.4" thickBot="1">
      <c r="A89" s="57" t="s">
        <v>156</v>
      </c>
      <c r="B89" s="58" t="s">
        <v>160</v>
      </c>
      <c r="C89" s="59" t="s">
        <v>47</v>
      </c>
      <c r="D89" s="59">
        <v>4500</v>
      </c>
      <c r="E89" s="53"/>
      <c r="F89" s="46"/>
    </row>
    <row r="90" spans="1:6" ht="16.2" thickBot="1">
      <c r="A90" s="57" t="s">
        <v>161</v>
      </c>
      <c r="B90" s="58" t="s">
        <v>162</v>
      </c>
      <c r="C90" s="59">
        <v>30400000</v>
      </c>
      <c r="D90" s="59">
        <v>31391958.370000001</v>
      </c>
      <c r="E90" s="53">
        <f t="shared" si="1"/>
        <v>1.0326302095394737</v>
      </c>
      <c r="F90" s="46"/>
    </row>
    <row r="91" spans="1:6" ht="16.2" thickBot="1">
      <c r="A91" s="57" t="s">
        <v>163</v>
      </c>
      <c r="B91" s="58" t="s">
        <v>164</v>
      </c>
      <c r="C91" s="59">
        <v>3900000</v>
      </c>
      <c r="D91" s="59">
        <v>4143533.74</v>
      </c>
      <c r="E91" s="53">
        <f t="shared" si="1"/>
        <v>1.0624445487179488</v>
      </c>
      <c r="F91" s="46"/>
    </row>
    <row r="92" spans="1:6" ht="47.4" thickBot="1">
      <c r="A92" s="57" t="s">
        <v>165</v>
      </c>
      <c r="B92" s="58" t="s">
        <v>166</v>
      </c>
      <c r="C92" s="59">
        <v>3900000</v>
      </c>
      <c r="D92" s="59">
        <v>4143533.74</v>
      </c>
      <c r="E92" s="53">
        <f t="shared" si="1"/>
        <v>1.0624445487179488</v>
      </c>
      <c r="F92" s="46"/>
    </row>
    <row r="93" spans="1:6" ht="47.4" thickBot="1">
      <c r="A93" s="57" t="s">
        <v>165</v>
      </c>
      <c r="B93" s="58" t="s">
        <v>167</v>
      </c>
      <c r="C93" s="59">
        <v>3850000</v>
      </c>
      <c r="D93" s="59">
        <v>4108237.4</v>
      </c>
      <c r="E93" s="53">
        <f t="shared" si="1"/>
        <v>1.0670746493506493</v>
      </c>
      <c r="F93" s="46"/>
    </row>
    <row r="94" spans="1:6" ht="63" thickBot="1">
      <c r="A94" s="57" t="s">
        <v>168</v>
      </c>
      <c r="B94" s="58" t="s">
        <v>169</v>
      </c>
      <c r="C94" s="59">
        <v>50000</v>
      </c>
      <c r="D94" s="59">
        <v>35296.339999999997</v>
      </c>
      <c r="E94" s="53">
        <f t="shared" si="1"/>
        <v>0.70592679999999997</v>
      </c>
      <c r="F94" s="46"/>
    </row>
    <row r="95" spans="1:6" ht="16.2" thickBot="1">
      <c r="A95" s="57" t="s">
        <v>170</v>
      </c>
      <c r="B95" s="58" t="s">
        <v>171</v>
      </c>
      <c r="C95" s="59">
        <v>26500000</v>
      </c>
      <c r="D95" s="59">
        <v>27248424.629999999</v>
      </c>
      <c r="E95" s="53">
        <f t="shared" si="1"/>
        <v>1.0282424388679245</v>
      </c>
      <c r="F95" s="46"/>
    </row>
    <row r="96" spans="1:6" ht="16.2" thickBot="1">
      <c r="A96" s="57" t="s">
        <v>172</v>
      </c>
      <c r="B96" s="58" t="s">
        <v>173</v>
      </c>
      <c r="C96" s="59">
        <v>17500000</v>
      </c>
      <c r="D96" s="59">
        <v>18740333.690000001</v>
      </c>
      <c r="E96" s="53">
        <f t="shared" si="1"/>
        <v>1.070876210857143</v>
      </c>
      <c r="F96" s="46"/>
    </row>
    <row r="97" spans="1:6" ht="47.4" thickBot="1">
      <c r="A97" s="57" t="s">
        <v>174</v>
      </c>
      <c r="B97" s="58" t="s">
        <v>175</v>
      </c>
      <c r="C97" s="59">
        <v>17500000</v>
      </c>
      <c r="D97" s="59">
        <v>18740333.690000001</v>
      </c>
      <c r="E97" s="53">
        <f t="shared" si="1"/>
        <v>1.070876210857143</v>
      </c>
      <c r="F97" s="46"/>
    </row>
    <row r="98" spans="1:6" ht="47.4" thickBot="1">
      <c r="A98" s="57" t="s">
        <v>174</v>
      </c>
      <c r="B98" s="58" t="s">
        <v>176</v>
      </c>
      <c r="C98" s="59">
        <v>17470000</v>
      </c>
      <c r="D98" s="59">
        <v>18680217.550000001</v>
      </c>
      <c r="E98" s="53">
        <f t="shared" si="1"/>
        <v>1.0692740440755581</v>
      </c>
      <c r="F98" s="46"/>
    </row>
    <row r="99" spans="1:6" ht="47.4" thickBot="1">
      <c r="A99" s="57" t="s">
        <v>177</v>
      </c>
      <c r="B99" s="58" t="s">
        <v>178</v>
      </c>
      <c r="C99" s="59">
        <v>30000</v>
      </c>
      <c r="D99" s="59">
        <v>60116.14</v>
      </c>
      <c r="E99" s="53">
        <f t="shared" si="1"/>
        <v>2.0038713333333331</v>
      </c>
      <c r="F99" s="46"/>
    </row>
    <row r="100" spans="1:6" ht="16.2" thickBot="1">
      <c r="A100" s="57" t="s">
        <v>179</v>
      </c>
      <c r="B100" s="58" t="s">
        <v>180</v>
      </c>
      <c r="C100" s="59">
        <v>9000000</v>
      </c>
      <c r="D100" s="59">
        <v>8508090.9399999995</v>
      </c>
      <c r="E100" s="53">
        <f t="shared" si="1"/>
        <v>0.94534343777777774</v>
      </c>
      <c r="F100" s="46"/>
    </row>
    <row r="101" spans="1:6" ht="47.4" thickBot="1">
      <c r="A101" s="57" t="s">
        <v>181</v>
      </c>
      <c r="B101" s="58" t="s">
        <v>182</v>
      </c>
      <c r="C101" s="59">
        <v>9000000</v>
      </c>
      <c r="D101" s="59">
        <v>8508090.9399999995</v>
      </c>
      <c r="E101" s="53">
        <f t="shared" si="1"/>
        <v>0.94534343777777774</v>
      </c>
      <c r="F101" s="46"/>
    </row>
    <row r="102" spans="1:6" ht="47.4" thickBot="1">
      <c r="A102" s="57" t="s">
        <v>181</v>
      </c>
      <c r="B102" s="58" t="s">
        <v>183</v>
      </c>
      <c r="C102" s="59">
        <v>8990000</v>
      </c>
      <c r="D102" s="59">
        <v>8490596.4499999993</v>
      </c>
      <c r="E102" s="53">
        <f t="shared" si="1"/>
        <v>0.94444899332591759</v>
      </c>
      <c r="F102" s="46"/>
    </row>
    <row r="103" spans="1:6" ht="47.4" thickBot="1">
      <c r="A103" s="57" t="s">
        <v>184</v>
      </c>
      <c r="B103" s="58" t="s">
        <v>185</v>
      </c>
      <c r="C103" s="59">
        <v>10000</v>
      </c>
      <c r="D103" s="59">
        <v>17494.490000000002</v>
      </c>
      <c r="E103" s="53">
        <f t="shared" si="1"/>
        <v>1.7494490000000003</v>
      </c>
      <c r="F103" s="46"/>
    </row>
    <row r="104" spans="1:6" ht="16.2" thickBot="1">
      <c r="A104" s="57" t="s">
        <v>186</v>
      </c>
      <c r="B104" s="58" t="s">
        <v>187</v>
      </c>
      <c r="C104" s="59">
        <v>2535000</v>
      </c>
      <c r="D104" s="59">
        <v>2365595.77</v>
      </c>
      <c r="E104" s="53">
        <f t="shared" si="1"/>
        <v>0.93317387376725836</v>
      </c>
      <c r="F104" s="46"/>
    </row>
    <row r="105" spans="1:6" ht="31.8" thickBot="1">
      <c r="A105" s="57" t="s">
        <v>188</v>
      </c>
      <c r="B105" s="58" t="s">
        <v>189</v>
      </c>
      <c r="C105" s="59">
        <v>2535000</v>
      </c>
      <c r="D105" s="59">
        <v>2365595.77</v>
      </c>
      <c r="E105" s="53">
        <f t="shared" si="1"/>
        <v>0.93317387376725836</v>
      </c>
      <c r="F105" s="46"/>
    </row>
    <row r="106" spans="1:6" ht="47.4" thickBot="1">
      <c r="A106" s="57" t="s">
        <v>190</v>
      </c>
      <c r="B106" s="58" t="s">
        <v>191</v>
      </c>
      <c r="C106" s="59">
        <v>2535000</v>
      </c>
      <c r="D106" s="59">
        <v>2365595.77</v>
      </c>
      <c r="E106" s="53">
        <f t="shared" si="1"/>
        <v>0.93317387376725836</v>
      </c>
      <c r="F106" s="46"/>
    </row>
    <row r="107" spans="1:6" ht="78.599999999999994" thickBot="1">
      <c r="A107" s="57" t="s">
        <v>192</v>
      </c>
      <c r="B107" s="58" t="s">
        <v>193</v>
      </c>
      <c r="C107" s="59">
        <v>2535000</v>
      </c>
      <c r="D107" s="59">
        <v>2360341.65</v>
      </c>
      <c r="E107" s="53">
        <f t="shared" si="1"/>
        <v>0.93110124260355021</v>
      </c>
      <c r="F107" s="46"/>
    </row>
    <row r="108" spans="1:6" ht="94.2" thickBot="1">
      <c r="A108" s="57" t="s">
        <v>194</v>
      </c>
      <c r="B108" s="58" t="s">
        <v>195</v>
      </c>
      <c r="C108" s="59" t="s">
        <v>47</v>
      </c>
      <c r="D108" s="59">
        <v>274.12</v>
      </c>
      <c r="E108" s="53"/>
      <c r="F108" s="46"/>
    </row>
    <row r="109" spans="1:6" ht="63" thickBot="1">
      <c r="A109" s="57" t="s">
        <v>196</v>
      </c>
      <c r="B109" s="58" t="s">
        <v>197</v>
      </c>
      <c r="C109" s="59" t="s">
        <v>47</v>
      </c>
      <c r="D109" s="59">
        <v>1861.45</v>
      </c>
      <c r="E109" s="53"/>
      <c r="F109" s="46"/>
    </row>
    <row r="110" spans="1:6" ht="94.2" thickBot="1">
      <c r="A110" s="57" t="s">
        <v>198</v>
      </c>
      <c r="B110" s="58" t="s">
        <v>199</v>
      </c>
      <c r="C110" s="59" t="s">
        <v>47</v>
      </c>
      <c r="D110" s="59">
        <v>3118.55</v>
      </c>
      <c r="E110" s="53"/>
      <c r="F110" s="46"/>
    </row>
    <row r="111" spans="1:6" ht="16.2" thickBot="1">
      <c r="A111" s="57" t="s">
        <v>40</v>
      </c>
      <c r="B111" s="58" t="s">
        <v>200</v>
      </c>
      <c r="C111" s="59">
        <v>6500</v>
      </c>
      <c r="D111" s="59">
        <v>-1491.82</v>
      </c>
      <c r="E111" s="53">
        <f t="shared" si="1"/>
        <v>-0.22951076923076921</v>
      </c>
      <c r="F111" s="46"/>
    </row>
    <row r="112" spans="1:6" ht="31.8" thickBot="1">
      <c r="A112" s="57" t="s">
        <v>201</v>
      </c>
      <c r="B112" s="58" t="s">
        <v>202</v>
      </c>
      <c r="C112" s="59">
        <v>6500</v>
      </c>
      <c r="D112" s="59">
        <v>-1491.82</v>
      </c>
      <c r="E112" s="53">
        <f t="shared" si="1"/>
        <v>-0.22951076923076921</v>
      </c>
      <c r="F112" s="46"/>
    </row>
    <row r="113" spans="1:6" ht="78.599999999999994" thickBot="1">
      <c r="A113" s="57" t="s">
        <v>203</v>
      </c>
      <c r="B113" s="58" t="s">
        <v>204</v>
      </c>
      <c r="C113" s="59">
        <v>6500</v>
      </c>
      <c r="D113" s="59">
        <v>-1491.82</v>
      </c>
      <c r="E113" s="53">
        <f t="shared" si="1"/>
        <v>-0.22951076923076921</v>
      </c>
      <c r="F113" s="46"/>
    </row>
    <row r="114" spans="1:6" ht="78.599999999999994" thickBot="1">
      <c r="A114" s="57" t="s">
        <v>205</v>
      </c>
      <c r="B114" s="58" t="s">
        <v>206</v>
      </c>
      <c r="C114" s="59" t="s">
        <v>47</v>
      </c>
      <c r="D114" s="59">
        <v>-6297.1</v>
      </c>
      <c r="E114" s="53"/>
      <c r="F114" s="46"/>
    </row>
    <row r="115" spans="1:6" ht="156.6" thickBot="1">
      <c r="A115" s="57" t="s">
        <v>207</v>
      </c>
      <c r="B115" s="58" t="s">
        <v>208</v>
      </c>
      <c r="C115" s="59" t="s">
        <v>47</v>
      </c>
      <c r="D115" s="59">
        <v>-6297.1</v>
      </c>
      <c r="E115" s="53"/>
      <c r="F115" s="46"/>
    </row>
    <row r="116" spans="1:6" ht="78.599999999999994" thickBot="1">
      <c r="A116" s="57" t="s">
        <v>209</v>
      </c>
      <c r="B116" s="58" t="s">
        <v>210</v>
      </c>
      <c r="C116" s="59">
        <v>6500</v>
      </c>
      <c r="D116" s="59">
        <v>4805.28</v>
      </c>
      <c r="E116" s="53">
        <f t="shared" si="1"/>
        <v>0.73927384615384606</v>
      </c>
      <c r="F116" s="46"/>
    </row>
    <row r="117" spans="1:6" ht="16.2" thickBot="1">
      <c r="A117" s="57" t="s">
        <v>16</v>
      </c>
      <c r="B117" s="58" t="s">
        <v>211</v>
      </c>
      <c r="C117" s="59">
        <v>35000</v>
      </c>
      <c r="D117" s="59">
        <v>29989.02</v>
      </c>
      <c r="E117" s="53">
        <f t="shared" si="1"/>
        <v>0.85682914285714284</v>
      </c>
      <c r="F117" s="46"/>
    </row>
    <row r="118" spans="1:6" ht="16.2" thickBot="1">
      <c r="A118" s="57" t="s">
        <v>40</v>
      </c>
      <c r="B118" s="58" t="s">
        <v>212</v>
      </c>
      <c r="C118" s="59">
        <v>35000</v>
      </c>
      <c r="D118" s="59">
        <v>29989.02</v>
      </c>
      <c r="E118" s="53">
        <f t="shared" si="1"/>
        <v>0.85682914285714284</v>
      </c>
      <c r="F118" s="46"/>
    </row>
    <row r="119" spans="1:6" ht="31.8" thickBot="1">
      <c r="A119" s="57" t="s">
        <v>201</v>
      </c>
      <c r="B119" s="58" t="s">
        <v>213</v>
      </c>
      <c r="C119" s="59">
        <v>35000</v>
      </c>
      <c r="D119" s="59">
        <v>29989.02</v>
      </c>
      <c r="E119" s="53">
        <f t="shared" si="1"/>
        <v>0.85682914285714284</v>
      </c>
      <c r="F119" s="46"/>
    </row>
    <row r="120" spans="1:6" ht="78.599999999999994" thickBot="1">
      <c r="A120" s="57" t="s">
        <v>203</v>
      </c>
      <c r="B120" s="58" t="s">
        <v>214</v>
      </c>
      <c r="C120" s="59">
        <v>35000</v>
      </c>
      <c r="D120" s="59">
        <v>29989.02</v>
      </c>
      <c r="E120" s="53">
        <f t="shared" si="1"/>
        <v>0.85682914285714284</v>
      </c>
      <c r="F120" s="46"/>
    </row>
    <row r="121" spans="1:6" ht="78.599999999999994" thickBot="1">
      <c r="A121" s="57" t="s">
        <v>205</v>
      </c>
      <c r="B121" s="58" t="s">
        <v>215</v>
      </c>
      <c r="C121" s="59">
        <v>35000</v>
      </c>
      <c r="D121" s="59">
        <v>29989.02</v>
      </c>
      <c r="E121" s="53">
        <f t="shared" si="1"/>
        <v>0.85682914285714284</v>
      </c>
      <c r="F121" s="46"/>
    </row>
    <row r="122" spans="1:6" ht="156.6" thickBot="1">
      <c r="A122" s="57" t="s">
        <v>207</v>
      </c>
      <c r="B122" s="58" t="s">
        <v>216</v>
      </c>
      <c r="C122" s="59">
        <v>35000</v>
      </c>
      <c r="D122" s="59">
        <v>29989.02</v>
      </c>
      <c r="E122" s="53">
        <f t="shared" si="1"/>
        <v>0.85682914285714284</v>
      </c>
      <c r="F122" s="46"/>
    </row>
    <row r="123" spans="1:6" ht="16.2" thickBot="1">
      <c r="A123" s="57" t="s">
        <v>16</v>
      </c>
      <c r="B123" s="58" t="s">
        <v>217</v>
      </c>
      <c r="C123" s="59">
        <v>4129000</v>
      </c>
      <c r="D123" s="59">
        <v>4352157.28</v>
      </c>
      <c r="E123" s="53">
        <f t="shared" si="1"/>
        <v>1.0540463259869219</v>
      </c>
      <c r="F123" s="46"/>
    </row>
    <row r="124" spans="1:6" ht="47.4" thickBot="1">
      <c r="A124" s="57" t="s">
        <v>218</v>
      </c>
      <c r="B124" s="58" t="s">
        <v>219</v>
      </c>
      <c r="C124" s="59">
        <v>4000000</v>
      </c>
      <c r="D124" s="59">
        <v>4224154.29</v>
      </c>
      <c r="E124" s="53">
        <f t="shared" si="1"/>
        <v>1.0560385725000001</v>
      </c>
      <c r="F124" s="46"/>
    </row>
    <row r="125" spans="1:6" ht="94.2" thickBot="1">
      <c r="A125" s="57" t="s">
        <v>220</v>
      </c>
      <c r="B125" s="58" t="s">
        <v>221</v>
      </c>
      <c r="C125" s="59">
        <v>4000000</v>
      </c>
      <c r="D125" s="59">
        <v>4224154.29</v>
      </c>
      <c r="E125" s="53">
        <f t="shared" si="1"/>
        <v>1.0560385725000001</v>
      </c>
      <c r="F125" s="46"/>
    </row>
    <row r="126" spans="1:6" ht="63" thickBot="1">
      <c r="A126" s="57" t="s">
        <v>222</v>
      </c>
      <c r="B126" s="58" t="s">
        <v>223</v>
      </c>
      <c r="C126" s="59">
        <v>4000000</v>
      </c>
      <c r="D126" s="59">
        <v>4224154.29</v>
      </c>
      <c r="E126" s="53">
        <f t="shared" si="1"/>
        <v>1.0560385725000001</v>
      </c>
      <c r="F126" s="46"/>
    </row>
    <row r="127" spans="1:6" ht="94.2" thickBot="1">
      <c r="A127" s="57" t="s">
        <v>224</v>
      </c>
      <c r="B127" s="58" t="s">
        <v>225</v>
      </c>
      <c r="C127" s="59">
        <v>4000000</v>
      </c>
      <c r="D127" s="59">
        <v>4224154.29</v>
      </c>
      <c r="E127" s="53">
        <f t="shared" si="1"/>
        <v>1.0560385725000001</v>
      </c>
      <c r="F127" s="46"/>
    </row>
    <row r="128" spans="1:6" ht="94.2" thickBot="1">
      <c r="A128" s="57" t="s">
        <v>224</v>
      </c>
      <c r="B128" s="58" t="s">
        <v>226</v>
      </c>
      <c r="C128" s="59">
        <v>4000000</v>
      </c>
      <c r="D128" s="59">
        <v>4224154.29</v>
      </c>
      <c r="E128" s="53">
        <f t="shared" si="1"/>
        <v>1.0560385725000001</v>
      </c>
      <c r="F128" s="46"/>
    </row>
    <row r="129" spans="1:6" ht="31.8" thickBot="1">
      <c r="A129" s="57" t="s">
        <v>227</v>
      </c>
      <c r="B129" s="58" t="s">
        <v>228</v>
      </c>
      <c r="C129" s="59">
        <v>120000</v>
      </c>
      <c r="D129" s="59">
        <v>120000</v>
      </c>
      <c r="E129" s="53">
        <f t="shared" si="1"/>
        <v>1</v>
      </c>
      <c r="F129" s="46"/>
    </row>
    <row r="130" spans="1:6" ht="31.8" thickBot="1">
      <c r="A130" s="57" t="s">
        <v>229</v>
      </c>
      <c r="B130" s="58" t="s">
        <v>230</v>
      </c>
      <c r="C130" s="59">
        <v>120000</v>
      </c>
      <c r="D130" s="59">
        <v>120000</v>
      </c>
      <c r="E130" s="53">
        <f t="shared" si="1"/>
        <v>1</v>
      </c>
      <c r="F130" s="46"/>
    </row>
    <row r="131" spans="1:6" ht="31.8" thickBot="1">
      <c r="A131" s="57" t="s">
        <v>231</v>
      </c>
      <c r="B131" s="58" t="s">
        <v>232</v>
      </c>
      <c r="C131" s="59">
        <v>120000</v>
      </c>
      <c r="D131" s="59">
        <v>120000</v>
      </c>
      <c r="E131" s="53">
        <f t="shared" si="1"/>
        <v>1</v>
      </c>
      <c r="F131" s="46"/>
    </row>
    <row r="132" spans="1:6" ht="47.4" thickBot="1">
      <c r="A132" s="57" t="s">
        <v>233</v>
      </c>
      <c r="B132" s="58" t="s">
        <v>234</v>
      </c>
      <c r="C132" s="59">
        <v>120000</v>
      </c>
      <c r="D132" s="59">
        <v>120000</v>
      </c>
      <c r="E132" s="53">
        <f t="shared" si="1"/>
        <v>1</v>
      </c>
      <c r="F132" s="46"/>
    </row>
    <row r="133" spans="1:6" ht="47.4" thickBot="1">
      <c r="A133" s="57" t="s">
        <v>233</v>
      </c>
      <c r="B133" s="58" t="s">
        <v>235</v>
      </c>
      <c r="C133" s="59">
        <v>120000</v>
      </c>
      <c r="D133" s="59">
        <v>120000</v>
      </c>
      <c r="E133" s="53">
        <f t="shared" si="1"/>
        <v>1</v>
      </c>
      <c r="F133" s="46"/>
    </row>
    <row r="134" spans="1:6" ht="16.2" thickBot="1">
      <c r="A134" s="57" t="s">
        <v>40</v>
      </c>
      <c r="B134" s="58" t="s">
        <v>236</v>
      </c>
      <c r="C134" s="59">
        <v>9000</v>
      </c>
      <c r="D134" s="59">
        <v>8002.99</v>
      </c>
      <c r="E134" s="53">
        <f t="shared" si="1"/>
        <v>0.88922111111111113</v>
      </c>
      <c r="F134" s="46"/>
    </row>
    <row r="135" spans="1:6" ht="125.4" thickBot="1">
      <c r="A135" s="57" t="s">
        <v>237</v>
      </c>
      <c r="B135" s="58" t="s">
        <v>238</v>
      </c>
      <c r="C135" s="59">
        <v>9000</v>
      </c>
      <c r="D135" s="59">
        <v>8002.99</v>
      </c>
      <c r="E135" s="53">
        <f t="shared" si="1"/>
        <v>0.88922111111111113</v>
      </c>
      <c r="F135" s="46"/>
    </row>
    <row r="136" spans="1:6" ht="94.2" thickBot="1">
      <c r="A136" s="57" t="s">
        <v>239</v>
      </c>
      <c r="B136" s="58" t="s">
        <v>240</v>
      </c>
      <c r="C136" s="59">
        <v>9000</v>
      </c>
      <c r="D136" s="59">
        <v>8002.99</v>
      </c>
      <c r="E136" s="53">
        <f t="shared" si="1"/>
        <v>0.88922111111111113</v>
      </c>
      <c r="F136" s="46"/>
    </row>
    <row r="137" spans="1:6" ht="78.599999999999994" thickBot="1">
      <c r="A137" s="57" t="s">
        <v>241</v>
      </c>
      <c r="B137" s="58" t="s">
        <v>242</v>
      </c>
      <c r="C137" s="59">
        <v>9000</v>
      </c>
      <c r="D137" s="59">
        <v>8002.99</v>
      </c>
      <c r="E137" s="53">
        <f t="shared" si="1"/>
        <v>0.88922111111111113</v>
      </c>
      <c r="F137" s="46"/>
    </row>
    <row r="138" spans="1:6" ht="78.599999999999994" thickBot="1">
      <c r="A138" s="57" t="s">
        <v>241</v>
      </c>
      <c r="B138" s="58" t="s">
        <v>243</v>
      </c>
      <c r="C138" s="59">
        <v>9000</v>
      </c>
      <c r="D138" s="59">
        <v>8002.99</v>
      </c>
      <c r="E138" s="53">
        <f t="shared" si="1"/>
        <v>0.88922111111111113</v>
      </c>
      <c r="F138" s="46"/>
    </row>
    <row r="139" spans="1:6" ht="16.2" thickBot="1">
      <c r="A139" s="57" t="s">
        <v>16</v>
      </c>
      <c r="B139" s="58" t="s">
        <v>244</v>
      </c>
      <c r="C139" s="59">
        <v>431500</v>
      </c>
      <c r="D139" s="59">
        <v>457545.22</v>
      </c>
      <c r="E139" s="53">
        <f t="shared" si="1"/>
        <v>1.0603597219003476</v>
      </c>
      <c r="F139" s="46"/>
    </row>
    <row r="140" spans="1:6" ht="16.2" thickBot="1">
      <c r="A140" s="57" t="s">
        <v>40</v>
      </c>
      <c r="B140" s="58" t="s">
        <v>245</v>
      </c>
      <c r="C140" s="59">
        <v>431500</v>
      </c>
      <c r="D140" s="59">
        <v>457545.22</v>
      </c>
      <c r="E140" s="53">
        <f t="shared" ref="E140:E203" si="2">D140/C140</f>
        <v>1.0603597219003476</v>
      </c>
      <c r="F140" s="46"/>
    </row>
    <row r="141" spans="1:6" ht="47.4" thickBot="1">
      <c r="A141" s="57" t="s">
        <v>246</v>
      </c>
      <c r="B141" s="58" t="s">
        <v>247</v>
      </c>
      <c r="C141" s="59">
        <v>431500</v>
      </c>
      <c r="D141" s="59">
        <v>457545.22</v>
      </c>
      <c r="E141" s="53">
        <f t="shared" si="2"/>
        <v>1.0603597219003476</v>
      </c>
      <c r="F141" s="46"/>
    </row>
    <row r="142" spans="1:6" ht="63" thickBot="1">
      <c r="A142" s="57" t="s">
        <v>248</v>
      </c>
      <c r="B142" s="58" t="s">
        <v>249</v>
      </c>
      <c r="C142" s="59">
        <v>11500</v>
      </c>
      <c r="D142" s="59">
        <v>16187.56</v>
      </c>
      <c r="E142" s="53">
        <f t="shared" si="2"/>
        <v>1.4076139130434782</v>
      </c>
      <c r="F142" s="46"/>
    </row>
    <row r="143" spans="1:6" ht="94.2" thickBot="1">
      <c r="A143" s="57" t="s">
        <v>250</v>
      </c>
      <c r="B143" s="58" t="s">
        <v>251</v>
      </c>
      <c r="C143" s="59">
        <v>11500</v>
      </c>
      <c r="D143" s="59">
        <v>16187.56</v>
      </c>
      <c r="E143" s="53">
        <f t="shared" si="2"/>
        <v>1.4076139130434782</v>
      </c>
      <c r="F143" s="46"/>
    </row>
    <row r="144" spans="1:6" ht="94.2" thickBot="1">
      <c r="A144" s="57" t="s">
        <v>252</v>
      </c>
      <c r="B144" s="58" t="s">
        <v>253</v>
      </c>
      <c r="C144" s="59">
        <v>4000</v>
      </c>
      <c r="D144" s="59">
        <v>1202.3399999999999</v>
      </c>
      <c r="E144" s="53">
        <f t="shared" si="2"/>
        <v>0.30058499999999999</v>
      </c>
      <c r="F144" s="46"/>
    </row>
    <row r="145" spans="1:6" ht="141" thickBot="1">
      <c r="A145" s="57" t="s">
        <v>254</v>
      </c>
      <c r="B145" s="58" t="s">
        <v>255</v>
      </c>
      <c r="C145" s="59" t="s">
        <v>47</v>
      </c>
      <c r="D145" s="59">
        <v>1000</v>
      </c>
      <c r="E145" s="53"/>
      <c r="F145" s="46"/>
    </row>
    <row r="146" spans="1:6" ht="94.2" thickBot="1">
      <c r="A146" s="57" t="s">
        <v>252</v>
      </c>
      <c r="B146" s="58" t="s">
        <v>256</v>
      </c>
      <c r="C146" s="59" t="s">
        <v>47</v>
      </c>
      <c r="D146" s="59">
        <v>6485.22</v>
      </c>
      <c r="E146" s="53"/>
      <c r="F146" s="46"/>
    </row>
    <row r="147" spans="1:6" ht="94.2" thickBot="1">
      <c r="A147" s="57" t="s">
        <v>257</v>
      </c>
      <c r="B147" s="58" t="s">
        <v>258</v>
      </c>
      <c r="C147" s="59">
        <v>7500</v>
      </c>
      <c r="D147" s="59">
        <v>7500</v>
      </c>
      <c r="E147" s="53">
        <f t="shared" si="2"/>
        <v>1</v>
      </c>
      <c r="F147" s="46"/>
    </row>
    <row r="148" spans="1:6" ht="78.599999999999994" thickBot="1">
      <c r="A148" s="57" t="s">
        <v>259</v>
      </c>
      <c r="B148" s="58" t="s">
        <v>260</v>
      </c>
      <c r="C148" s="59">
        <v>155500</v>
      </c>
      <c r="D148" s="59">
        <v>156508.51999999999</v>
      </c>
      <c r="E148" s="53">
        <f t="shared" si="2"/>
        <v>1.006485659163987</v>
      </c>
      <c r="F148" s="46"/>
    </row>
    <row r="149" spans="1:6" ht="109.8" thickBot="1">
      <c r="A149" s="57" t="s">
        <v>261</v>
      </c>
      <c r="B149" s="58" t="s">
        <v>262</v>
      </c>
      <c r="C149" s="59">
        <v>155500</v>
      </c>
      <c r="D149" s="59">
        <v>156508.51999999999</v>
      </c>
      <c r="E149" s="53">
        <f t="shared" si="2"/>
        <v>1.006485659163987</v>
      </c>
      <c r="F149" s="46"/>
    </row>
    <row r="150" spans="1:6" ht="109.8" thickBot="1">
      <c r="A150" s="57" t="s">
        <v>263</v>
      </c>
      <c r="B150" s="58" t="s">
        <v>264</v>
      </c>
      <c r="C150" s="59">
        <v>30000</v>
      </c>
      <c r="D150" s="59">
        <v>34016.51</v>
      </c>
      <c r="E150" s="53">
        <f t="shared" si="2"/>
        <v>1.1338836666666667</v>
      </c>
      <c r="F150" s="46"/>
    </row>
    <row r="151" spans="1:6" ht="109.8" thickBot="1">
      <c r="A151" s="57" t="s">
        <v>265</v>
      </c>
      <c r="B151" s="58" t="s">
        <v>266</v>
      </c>
      <c r="C151" s="59">
        <v>25500</v>
      </c>
      <c r="D151" s="59">
        <v>25518.73</v>
      </c>
      <c r="E151" s="53">
        <f t="shared" si="2"/>
        <v>1.0007345098039215</v>
      </c>
      <c r="F151" s="46"/>
    </row>
    <row r="152" spans="1:6" ht="156.6" thickBot="1">
      <c r="A152" s="57" t="s">
        <v>267</v>
      </c>
      <c r="B152" s="58" t="s">
        <v>268</v>
      </c>
      <c r="C152" s="59">
        <v>100000</v>
      </c>
      <c r="D152" s="59">
        <v>96973.28</v>
      </c>
      <c r="E152" s="53">
        <f t="shared" si="2"/>
        <v>0.96973279999999995</v>
      </c>
      <c r="F152" s="46"/>
    </row>
    <row r="153" spans="1:6" ht="63" thickBot="1">
      <c r="A153" s="57" t="s">
        <v>269</v>
      </c>
      <c r="B153" s="58" t="s">
        <v>270</v>
      </c>
      <c r="C153" s="59">
        <v>2500</v>
      </c>
      <c r="D153" s="59">
        <v>3250.99</v>
      </c>
      <c r="E153" s="53">
        <f t="shared" si="2"/>
        <v>1.3003959999999999</v>
      </c>
      <c r="F153" s="46"/>
    </row>
    <row r="154" spans="1:6" ht="94.2" thickBot="1">
      <c r="A154" s="57" t="s">
        <v>271</v>
      </c>
      <c r="B154" s="58" t="s">
        <v>272</v>
      </c>
      <c r="C154" s="59">
        <v>2500</v>
      </c>
      <c r="D154" s="59">
        <v>3250.99</v>
      </c>
      <c r="E154" s="53">
        <f t="shared" si="2"/>
        <v>1.3003959999999999</v>
      </c>
      <c r="F154" s="46"/>
    </row>
    <row r="155" spans="1:6" ht="125.4" thickBot="1">
      <c r="A155" s="57" t="s">
        <v>273</v>
      </c>
      <c r="B155" s="58" t="s">
        <v>274</v>
      </c>
      <c r="C155" s="59">
        <v>2500</v>
      </c>
      <c r="D155" s="59">
        <v>2500</v>
      </c>
      <c r="E155" s="53">
        <f t="shared" si="2"/>
        <v>1</v>
      </c>
      <c r="F155" s="46"/>
    </row>
    <row r="156" spans="1:6" ht="94.2" thickBot="1">
      <c r="A156" s="57" t="s">
        <v>275</v>
      </c>
      <c r="B156" s="58" t="s">
        <v>276</v>
      </c>
      <c r="C156" s="59" t="s">
        <v>47</v>
      </c>
      <c r="D156" s="59">
        <v>750.99</v>
      </c>
      <c r="E156" s="53"/>
      <c r="F156" s="46"/>
    </row>
    <row r="157" spans="1:6" ht="63" thickBot="1">
      <c r="A157" s="57" t="s">
        <v>277</v>
      </c>
      <c r="B157" s="58" t="s">
        <v>278</v>
      </c>
      <c r="C157" s="59">
        <v>75000</v>
      </c>
      <c r="D157" s="59">
        <v>67018.080000000002</v>
      </c>
      <c r="E157" s="53">
        <f t="shared" si="2"/>
        <v>0.89357439999999999</v>
      </c>
      <c r="F157" s="46"/>
    </row>
    <row r="158" spans="1:6" ht="94.2" thickBot="1">
      <c r="A158" s="57" t="s">
        <v>279</v>
      </c>
      <c r="B158" s="58" t="s">
        <v>280</v>
      </c>
      <c r="C158" s="59">
        <v>75000</v>
      </c>
      <c r="D158" s="59">
        <v>67018.080000000002</v>
      </c>
      <c r="E158" s="53">
        <f t="shared" si="2"/>
        <v>0.89357439999999999</v>
      </c>
      <c r="F158" s="46"/>
    </row>
    <row r="159" spans="1:6" ht="94.2" thickBot="1">
      <c r="A159" s="57" t="s">
        <v>281</v>
      </c>
      <c r="B159" s="58" t="s">
        <v>282</v>
      </c>
      <c r="C159" s="59">
        <v>75000</v>
      </c>
      <c r="D159" s="59">
        <v>65018.080000000002</v>
      </c>
      <c r="E159" s="53">
        <f t="shared" si="2"/>
        <v>0.86690773333333337</v>
      </c>
      <c r="F159" s="46"/>
    </row>
    <row r="160" spans="1:6" ht="125.4" thickBot="1">
      <c r="A160" s="57" t="s">
        <v>283</v>
      </c>
      <c r="B160" s="58" t="s">
        <v>284</v>
      </c>
      <c r="C160" s="59" t="s">
        <v>47</v>
      </c>
      <c r="D160" s="59">
        <v>1000</v>
      </c>
      <c r="E160" s="53"/>
      <c r="F160" s="46"/>
    </row>
    <row r="161" spans="1:6" ht="94.2" thickBot="1">
      <c r="A161" s="57" t="s">
        <v>285</v>
      </c>
      <c r="B161" s="58" t="s">
        <v>286</v>
      </c>
      <c r="C161" s="59" t="s">
        <v>47</v>
      </c>
      <c r="D161" s="59">
        <v>1000</v>
      </c>
      <c r="E161" s="53"/>
      <c r="F161" s="46"/>
    </row>
    <row r="162" spans="1:6" ht="63" thickBot="1">
      <c r="A162" s="57" t="s">
        <v>287</v>
      </c>
      <c r="B162" s="58" t="s">
        <v>288</v>
      </c>
      <c r="C162" s="59" t="s">
        <v>47</v>
      </c>
      <c r="D162" s="59">
        <v>2000</v>
      </c>
      <c r="E162" s="53"/>
      <c r="F162" s="46"/>
    </row>
    <row r="163" spans="1:6" ht="94.2" thickBot="1">
      <c r="A163" s="57" t="s">
        <v>289</v>
      </c>
      <c r="B163" s="58" t="s">
        <v>290</v>
      </c>
      <c r="C163" s="59" t="s">
        <v>47</v>
      </c>
      <c r="D163" s="59">
        <v>2000</v>
      </c>
      <c r="E163" s="53"/>
      <c r="F163" s="46"/>
    </row>
    <row r="164" spans="1:6" ht="141" thickBot="1">
      <c r="A164" s="57" t="s">
        <v>291</v>
      </c>
      <c r="B164" s="58" t="s">
        <v>292</v>
      </c>
      <c r="C164" s="59" t="s">
        <v>47</v>
      </c>
      <c r="D164" s="59">
        <v>2000</v>
      </c>
      <c r="E164" s="53"/>
      <c r="F164" s="46"/>
    </row>
    <row r="165" spans="1:6" ht="78.599999999999994" thickBot="1">
      <c r="A165" s="57" t="s">
        <v>293</v>
      </c>
      <c r="B165" s="58" t="s">
        <v>294</v>
      </c>
      <c r="C165" s="59">
        <v>15000</v>
      </c>
      <c r="D165" s="59">
        <v>28000</v>
      </c>
      <c r="E165" s="53">
        <f t="shared" si="2"/>
        <v>1.8666666666666667</v>
      </c>
      <c r="F165" s="46"/>
    </row>
    <row r="166" spans="1:6" ht="109.8" thickBot="1">
      <c r="A166" s="57" t="s">
        <v>295</v>
      </c>
      <c r="B166" s="58" t="s">
        <v>296</v>
      </c>
      <c r="C166" s="59">
        <v>15000</v>
      </c>
      <c r="D166" s="59">
        <v>28000</v>
      </c>
      <c r="E166" s="53">
        <f t="shared" si="2"/>
        <v>1.8666666666666667</v>
      </c>
      <c r="F166" s="46"/>
    </row>
    <row r="167" spans="1:6" ht="141" thickBot="1">
      <c r="A167" s="57" t="s">
        <v>297</v>
      </c>
      <c r="B167" s="58" t="s">
        <v>298</v>
      </c>
      <c r="C167" s="59" t="s">
        <v>47</v>
      </c>
      <c r="D167" s="59">
        <v>250</v>
      </c>
      <c r="E167" s="53"/>
      <c r="F167" s="46"/>
    </row>
    <row r="168" spans="1:6" ht="141" thickBot="1">
      <c r="A168" s="57" t="s">
        <v>299</v>
      </c>
      <c r="B168" s="58" t="s">
        <v>300</v>
      </c>
      <c r="C168" s="59">
        <v>15000</v>
      </c>
      <c r="D168" s="59">
        <v>15000</v>
      </c>
      <c r="E168" s="53">
        <f t="shared" si="2"/>
        <v>1</v>
      </c>
      <c r="F168" s="46"/>
    </row>
    <row r="169" spans="1:6" ht="141" thickBot="1">
      <c r="A169" s="57" t="s">
        <v>301</v>
      </c>
      <c r="B169" s="58" t="s">
        <v>302</v>
      </c>
      <c r="C169" s="59" t="s">
        <v>47</v>
      </c>
      <c r="D169" s="59">
        <v>2000</v>
      </c>
      <c r="E169" s="53"/>
      <c r="F169" s="46"/>
    </row>
    <row r="170" spans="1:6" ht="109.8" thickBot="1">
      <c r="A170" s="57" t="s">
        <v>303</v>
      </c>
      <c r="B170" s="58" t="s">
        <v>304</v>
      </c>
      <c r="C170" s="59" t="s">
        <v>47</v>
      </c>
      <c r="D170" s="59">
        <v>10750</v>
      </c>
      <c r="E170" s="53"/>
      <c r="F170" s="46"/>
    </row>
    <row r="171" spans="1:6" ht="78.599999999999994" thickBot="1">
      <c r="A171" s="57" t="s">
        <v>305</v>
      </c>
      <c r="B171" s="58" t="s">
        <v>306</v>
      </c>
      <c r="C171" s="59" t="s">
        <v>47</v>
      </c>
      <c r="D171" s="59">
        <v>3338.04</v>
      </c>
      <c r="E171" s="53"/>
      <c r="F171" s="46"/>
    </row>
    <row r="172" spans="1:6" ht="125.4" thickBot="1">
      <c r="A172" s="57" t="s">
        <v>307</v>
      </c>
      <c r="B172" s="58" t="s">
        <v>308</v>
      </c>
      <c r="C172" s="59" t="s">
        <v>47</v>
      </c>
      <c r="D172" s="59">
        <v>3338.04</v>
      </c>
      <c r="E172" s="53"/>
      <c r="F172" s="46"/>
    </row>
    <row r="173" spans="1:6" ht="125.4" thickBot="1">
      <c r="A173" s="57" t="s">
        <v>309</v>
      </c>
      <c r="B173" s="58" t="s">
        <v>310</v>
      </c>
      <c r="C173" s="59" t="s">
        <v>47</v>
      </c>
      <c r="D173" s="59">
        <v>979</v>
      </c>
      <c r="E173" s="53"/>
      <c r="F173" s="46"/>
    </row>
    <row r="174" spans="1:6" ht="156.6" thickBot="1">
      <c r="A174" s="57" t="s">
        <v>311</v>
      </c>
      <c r="B174" s="58" t="s">
        <v>312</v>
      </c>
      <c r="C174" s="59" t="s">
        <v>47</v>
      </c>
      <c r="D174" s="59">
        <v>9.0399999999999991</v>
      </c>
      <c r="E174" s="53"/>
      <c r="F174" s="46"/>
    </row>
    <row r="175" spans="1:6" ht="125.4" thickBot="1">
      <c r="A175" s="57" t="s">
        <v>313</v>
      </c>
      <c r="B175" s="58" t="s">
        <v>314</v>
      </c>
      <c r="C175" s="59" t="s">
        <v>47</v>
      </c>
      <c r="D175" s="59">
        <v>2350</v>
      </c>
      <c r="E175" s="53"/>
      <c r="F175" s="46"/>
    </row>
    <row r="176" spans="1:6" ht="63" thickBot="1">
      <c r="A176" s="57" t="s">
        <v>315</v>
      </c>
      <c r="B176" s="58" t="s">
        <v>316</v>
      </c>
      <c r="C176" s="59" t="s">
        <v>47</v>
      </c>
      <c r="D176" s="59">
        <v>750</v>
      </c>
      <c r="E176" s="53"/>
      <c r="F176" s="46"/>
    </row>
    <row r="177" spans="1:6" ht="94.2" thickBot="1">
      <c r="A177" s="57" t="s">
        <v>317</v>
      </c>
      <c r="B177" s="58" t="s">
        <v>318</v>
      </c>
      <c r="C177" s="59" t="s">
        <v>47</v>
      </c>
      <c r="D177" s="59">
        <v>750</v>
      </c>
      <c r="E177" s="53"/>
      <c r="F177" s="46"/>
    </row>
    <row r="178" spans="1:6" ht="63" thickBot="1">
      <c r="A178" s="57" t="s">
        <v>319</v>
      </c>
      <c r="B178" s="58" t="s">
        <v>320</v>
      </c>
      <c r="C178" s="59" t="s">
        <v>47</v>
      </c>
      <c r="D178" s="59">
        <v>3308.17</v>
      </c>
      <c r="E178" s="53"/>
      <c r="F178" s="46"/>
    </row>
    <row r="179" spans="1:6" ht="94.2" thickBot="1">
      <c r="A179" s="57" t="s">
        <v>321</v>
      </c>
      <c r="B179" s="58" t="s">
        <v>322</v>
      </c>
      <c r="C179" s="59" t="s">
        <v>47</v>
      </c>
      <c r="D179" s="59">
        <v>3308.17</v>
      </c>
      <c r="E179" s="53"/>
      <c r="F179" s="46"/>
    </row>
    <row r="180" spans="1:6" ht="156.6" thickBot="1">
      <c r="A180" s="57" t="s">
        <v>323</v>
      </c>
      <c r="B180" s="58" t="s">
        <v>324</v>
      </c>
      <c r="C180" s="59" t="s">
        <v>47</v>
      </c>
      <c r="D180" s="59">
        <v>1558.17</v>
      </c>
      <c r="E180" s="53"/>
      <c r="F180" s="46"/>
    </row>
    <row r="181" spans="1:6" ht="94.2" thickBot="1">
      <c r="A181" s="57" t="s">
        <v>325</v>
      </c>
      <c r="B181" s="58" t="s">
        <v>326</v>
      </c>
      <c r="C181" s="59" t="s">
        <v>47</v>
      </c>
      <c r="D181" s="59">
        <v>1750</v>
      </c>
      <c r="E181" s="53"/>
      <c r="F181" s="46"/>
    </row>
    <row r="182" spans="1:6" ht="63" thickBot="1">
      <c r="A182" s="57" t="s">
        <v>327</v>
      </c>
      <c r="B182" s="58" t="s">
        <v>328</v>
      </c>
      <c r="C182" s="59">
        <v>26500</v>
      </c>
      <c r="D182" s="59">
        <v>29750</v>
      </c>
      <c r="E182" s="53">
        <f t="shared" si="2"/>
        <v>1.1226415094339623</v>
      </c>
      <c r="F182" s="46"/>
    </row>
    <row r="183" spans="1:6" ht="78.599999999999994" thickBot="1">
      <c r="A183" s="57" t="s">
        <v>329</v>
      </c>
      <c r="B183" s="58" t="s">
        <v>330</v>
      </c>
      <c r="C183" s="59">
        <v>26500</v>
      </c>
      <c r="D183" s="59">
        <v>29750</v>
      </c>
      <c r="E183" s="53">
        <f t="shared" si="2"/>
        <v>1.1226415094339623</v>
      </c>
      <c r="F183" s="46"/>
    </row>
    <row r="184" spans="1:6" ht="78.599999999999994" thickBot="1">
      <c r="A184" s="57" t="s">
        <v>331</v>
      </c>
      <c r="B184" s="58" t="s">
        <v>332</v>
      </c>
      <c r="C184" s="59">
        <v>26500</v>
      </c>
      <c r="D184" s="59">
        <v>26500</v>
      </c>
      <c r="E184" s="53">
        <f t="shared" si="2"/>
        <v>1</v>
      </c>
      <c r="F184" s="46"/>
    </row>
    <row r="185" spans="1:6" ht="109.8" thickBot="1">
      <c r="A185" s="57" t="s">
        <v>333</v>
      </c>
      <c r="B185" s="58" t="s">
        <v>334</v>
      </c>
      <c r="C185" s="59" t="s">
        <v>47</v>
      </c>
      <c r="D185" s="59">
        <v>500</v>
      </c>
      <c r="E185" s="53"/>
      <c r="F185" s="46"/>
    </row>
    <row r="186" spans="1:6" ht="172.2" thickBot="1">
      <c r="A186" s="57" t="s">
        <v>335</v>
      </c>
      <c r="B186" s="58" t="s">
        <v>336</v>
      </c>
      <c r="C186" s="59" t="s">
        <v>47</v>
      </c>
      <c r="D186" s="59">
        <v>250</v>
      </c>
      <c r="E186" s="53"/>
      <c r="F186" s="46"/>
    </row>
    <row r="187" spans="1:6" ht="94.2" thickBot="1">
      <c r="A187" s="57" t="s">
        <v>337</v>
      </c>
      <c r="B187" s="58" t="s">
        <v>338</v>
      </c>
      <c r="C187" s="59" t="s">
        <v>47</v>
      </c>
      <c r="D187" s="59">
        <v>2500</v>
      </c>
      <c r="E187" s="53"/>
      <c r="F187" s="46"/>
    </row>
    <row r="188" spans="1:6" ht="78.599999999999994" thickBot="1">
      <c r="A188" s="57" t="s">
        <v>339</v>
      </c>
      <c r="B188" s="58" t="s">
        <v>340</v>
      </c>
      <c r="C188" s="59">
        <v>145500</v>
      </c>
      <c r="D188" s="59">
        <v>147433.85999999999</v>
      </c>
      <c r="E188" s="53">
        <f t="shared" si="2"/>
        <v>1.0132911340206185</v>
      </c>
      <c r="F188" s="46"/>
    </row>
    <row r="189" spans="1:6" ht="94.2" thickBot="1">
      <c r="A189" s="57" t="s">
        <v>341</v>
      </c>
      <c r="B189" s="58" t="s">
        <v>342</v>
      </c>
      <c r="C189" s="59">
        <v>145500</v>
      </c>
      <c r="D189" s="59">
        <v>147433.85999999999</v>
      </c>
      <c r="E189" s="53">
        <f t="shared" si="2"/>
        <v>1.0132911340206185</v>
      </c>
      <c r="F189" s="46"/>
    </row>
    <row r="190" spans="1:6" ht="94.2" thickBot="1">
      <c r="A190" s="57" t="s">
        <v>343</v>
      </c>
      <c r="B190" s="58" t="s">
        <v>344</v>
      </c>
      <c r="C190" s="59">
        <v>11500</v>
      </c>
      <c r="D190" s="59">
        <v>14029.66</v>
      </c>
      <c r="E190" s="53">
        <f t="shared" si="2"/>
        <v>1.2199704347826086</v>
      </c>
      <c r="F190" s="46"/>
    </row>
    <row r="191" spans="1:6" ht="141" thickBot="1">
      <c r="A191" s="57" t="s">
        <v>345</v>
      </c>
      <c r="B191" s="58" t="s">
        <v>346</v>
      </c>
      <c r="C191" s="59" t="s">
        <v>47</v>
      </c>
      <c r="D191" s="59">
        <v>887.69</v>
      </c>
      <c r="E191" s="53"/>
      <c r="F191" s="46"/>
    </row>
    <row r="192" spans="1:6" ht="141" thickBot="1">
      <c r="A192" s="57" t="s">
        <v>347</v>
      </c>
      <c r="B192" s="58" t="s">
        <v>348</v>
      </c>
      <c r="C192" s="59" t="s">
        <v>47</v>
      </c>
      <c r="D192" s="59">
        <v>545.66</v>
      </c>
      <c r="E192" s="53"/>
      <c r="F192" s="46"/>
    </row>
    <row r="193" spans="1:6" ht="94.2" thickBot="1">
      <c r="A193" s="57" t="s">
        <v>343</v>
      </c>
      <c r="B193" s="58" t="s">
        <v>349</v>
      </c>
      <c r="C193" s="59">
        <v>30000</v>
      </c>
      <c r="D193" s="59">
        <v>28130.400000000001</v>
      </c>
      <c r="E193" s="53">
        <f t="shared" si="2"/>
        <v>0.93768000000000007</v>
      </c>
      <c r="F193" s="46"/>
    </row>
    <row r="194" spans="1:6" ht="94.2" thickBot="1">
      <c r="A194" s="57" t="s">
        <v>343</v>
      </c>
      <c r="B194" s="58" t="s">
        <v>350</v>
      </c>
      <c r="C194" s="59">
        <v>104000</v>
      </c>
      <c r="D194" s="59">
        <v>103840.45</v>
      </c>
      <c r="E194" s="53">
        <f t="shared" si="2"/>
        <v>0.99846586538461535</v>
      </c>
      <c r="F194" s="46"/>
    </row>
    <row r="195" spans="1:6" ht="16.2" thickBot="1">
      <c r="A195" s="57" t="s">
        <v>351</v>
      </c>
      <c r="B195" s="58" t="s">
        <v>352</v>
      </c>
      <c r="C195" s="59">
        <v>71378399.189999998</v>
      </c>
      <c r="D195" s="59">
        <v>71378399.189999998</v>
      </c>
      <c r="E195" s="53">
        <f t="shared" si="2"/>
        <v>1</v>
      </c>
      <c r="F195" s="46"/>
    </row>
    <row r="196" spans="1:6" ht="47.4" thickBot="1">
      <c r="A196" s="57" t="s">
        <v>353</v>
      </c>
      <c r="B196" s="58" t="s">
        <v>354</v>
      </c>
      <c r="C196" s="59">
        <v>71378399.189999998</v>
      </c>
      <c r="D196" s="59">
        <v>71378399.189999998</v>
      </c>
      <c r="E196" s="53">
        <f t="shared" si="2"/>
        <v>1</v>
      </c>
      <c r="F196" s="46"/>
    </row>
    <row r="197" spans="1:6" ht="31.8" thickBot="1">
      <c r="A197" s="57" t="s">
        <v>355</v>
      </c>
      <c r="B197" s="58" t="s">
        <v>356</v>
      </c>
      <c r="C197" s="59">
        <v>65440180</v>
      </c>
      <c r="D197" s="59">
        <v>65440180</v>
      </c>
      <c r="E197" s="53">
        <f t="shared" si="2"/>
        <v>1</v>
      </c>
      <c r="F197" s="46"/>
    </row>
    <row r="198" spans="1:6" ht="31.8" thickBot="1">
      <c r="A198" s="57" t="s">
        <v>357</v>
      </c>
      <c r="B198" s="58" t="s">
        <v>358</v>
      </c>
      <c r="C198" s="59">
        <v>23837180</v>
      </c>
      <c r="D198" s="59">
        <v>23837180</v>
      </c>
      <c r="E198" s="53">
        <f t="shared" si="2"/>
        <v>1</v>
      </c>
      <c r="F198" s="46"/>
    </row>
    <row r="199" spans="1:6" ht="31.8" thickBot="1">
      <c r="A199" s="57" t="s">
        <v>359</v>
      </c>
      <c r="B199" s="58" t="s">
        <v>360</v>
      </c>
      <c r="C199" s="59">
        <v>23837180</v>
      </c>
      <c r="D199" s="59">
        <v>23837180</v>
      </c>
      <c r="E199" s="53">
        <f t="shared" si="2"/>
        <v>1</v>
      </c>
      <c r="F199" s="46"/>
    </row>
    <row r="200" spans="1:6" ht="16.2" thickBot="1">
      <c r="A200" s="57" t="s">
        <v>361</v>
      </c>
      <c r="B200" s="58" t="s">
        <v>362</v>
      </c>
      <c r="C200" s="59">
        <v>41603000</v>
      </c>
      <c r="D200" s="59">
        <v>41603000</v>
      </c>
      <c r="E200" s="53">
        <f t="shared" si="2"/>
        <v>1</v>
      </c>
      <c r="F200" s="46"/>
    </row>
    <row r="201" spans="1:6" ht="16.2" thickBot="1">
      <c r="A201" s="57" t="s">
        <v>363</v>
      </c>
      <c r="B201" s="58" t="s">
        <v>364</v>
      </c>
      <c r="C201" s="59">
        <v>41603000</v>
      </c>
      <c r="D201" s="59">
        <v>41603000</v>
      </c>
      <c r="E201" s="53">
        <f t="shared" si="2"/>
        <v>1</v>
      </c>
      <c r="F201" s="46"/>
    </row>
    <row r="202" spans="1:6" ht="31.8" thickBot="1">
      <c r="A202" s="57" t="s">
        <v>365</v>
      </c>
      <c r="B202" s="58" t="s">
        <v>366</v>
      </c>
      <c r="C202" s="59">
        <v>5938219.1900000004</v>
      </c>
      <c r="D202" s="59">
        <v>5938219.1900000004</v>
      </c>
      <c r="E202" s="53">
        <f t="shared" si="2"/>
        <v>1</v>
      </c>
      <c r="F202" s="46"/>
    </row>
    <row r="203" spans="1:6" ht="16.2" thickBot="1">
      <c r="A203" s="57" t="s">
        <v>367</v>
      </c>
      <c r="B203" s="58" t="s">
        <v>368</v>
      </c>
      <c r="C203" s="59">
        <v>5938219.1900000004</v>
      </c>
      <c r="D203" s="59">
        <v>5938219.1900000004</v>
      </c>
      <c r="E203" s="53">
        <f t="shared" si="2"/>
        <v>1</v>
      </c>
      <c r="F203" s="46"/>
    </row>
    <row r="204" spans="1:6" ht="16.2" thickBot="1">
      <c r="A204" s="57" t="s">
        <v>369</v>
      </c>
      <c r="B204" s="58" t="s">
        <v>370</v>
      </c>
      <c r="C204" s="59">
        <v>5938219.1900000004</v>
      </c>
      <c r="D204" s="59">
        <v>5938219.1900000004</v>
      </c>
      <c r="E204" s="53">
        <f t="shared" ref="E204:E267" si="3">D204/C204</f>
        <v>1</v>
      </c>
      <c r="F204" s="46"/>
    </row>
    <row r="205" spans="1:6" ht="16.2" thickBot="1">
      <c r="A205" s="57" t="s">
        <v>16</v>
      </c>
      <c r="B205" s="58" t="s">
        <v>371</v>
      </c>
      <c r="C205" s="59">
        <v>18637978</v>
      </c>
      <c r="D205" s="59">
        <v>18980839.469999999</v>
      </c>
      <c r="E205" s="53">
        <f t="shared" si="3"/>
        <v>1.0183958512023139</v>
      </c>
      <c r="F205" s="46"/>
    </row>
    <row r="206" spans="1:6" ht="16.2" thickBot="1">
      <c r="A206" s="57" t="s">
        <v>186</v>
      </c>
      <c r="B206" s="58" t="s">
        <v>372</v>
      </c>
      <c r="C206" s="59">
        <v>65000</v>
      </c>
      <c r="D206" s="59">
        <v>118553</v>
      </c>
      <c r="E206" s="53">
        <f t="shared" si="3"/>
        <v>1.8238923076923077</v>
      </c>
      <c r="F206" s="46"/>
    </row>
    <row r="207" spans="1:6" ht="47.4" thickBot="1">
      <c r="A207" s="57" t="s">
        <v>373</v>
      </c>
      <c r="B207" s="58" t="s">
        <v>374</v>
      </c>
      <c r="C207" s="59">
        <v>65000</v>
      </c>
      <c r="D207" s="59">
        <v>118553</v>
      </c>
      <c r="E207" s="53">
        <f t="shared" si="3"/>
        <v>1.8238923076923077</v>
      </c>
      <c r="F207" s="46"/>
    </row>
    <row r="208" spans="1:6" ht="31.8" thickBot="1">
      <c r="A208" s="57" t="s">
        <v>375</v>
      </c>
      <c r="B208" s="58" t="s">
        <v>376</v>
      </c>
      <c r="C208" s="59">
        <v>65000</v>
      </c>
      <c r="D208" s="59">
        <v>118553</v>
      </c>
      <c r="E208" s="53">
        <f t="shared" si="3"/>
        <v>1.8238923076923077</v>
      </c>
      <c r="F208" s="46"/>
    </row>
    <row r="209" spans="1:6" ht="31.8" thickBot="1">
      <c r="A209" s="57" t="s">
        <v>377</v>
      </c>
      <c r="B209" s="58" t="s">
        <v>378</v>
      </c>
      <c r="C209" s="59">
        <v>65000</v>
      </c>
      <c r="D209" s="59">
        <v>118553</v>
      </c>
      <c r="E209" s="53">
        <f t="shared" si="3"/>
        <v>1.8238923076923077</v>
      </c>
      <c r="F209" s="46"/>
    </row>
    <row r="210" spans="1:6" ht="47.4" thickBot="1">
      <c r="A210" s="57" t="s">
        <v>218</v>
      </c>
      <c r="B210" s="58" t="s">
        <v>379</v>
      </c>
      <c r="C210" s="59">
        <v>12705000</v>
      </c>
      <c r="D210" s="59">
        <v>13447082.84</v>
      </c>
      <c r="E210" s="53">
        <f t="shared" si="3"/>
        <v>1.0584087241243605</v>
      </c>
      <c r="F210" s="46"/>
    </row>
    <row r="211" spans="1:6" ht="94.2" thickBot="1">
      <c r="A211" s="57" t="s">
        <v>220</v>
      </c>
      <c r="B211" s="58" t="s">
        <v>380</v>
      </c>
      <c r="C211" s="59">
        <v>9470000</v>
      </c>
      <c r="D211" s="59">
        <v>10068206.689999999</v>
      </c>
      <c r="E211" s="53">
        <f t="shared" si="3"/>
        <v>1.0631686050686378</v>
      </c>
      <c r="F211" s="46"/>
    </row>
    <row r="212" spans="1:6" ht="63" thickBot="1">
      <c r="A212" s="57" t="s">
        <v>222</v>
      </c>
      <c r="B212" s="58" t="s">
        <v>381</v>
      </c>
      <c r="C212" s="59">
        <v>6370000</v>
      </c>
      <c r="D212" s="59">
        <v>6863108.5</v>
      </c>
      <c r="E212" s="53">
        <f t="shared" si="3"/>
        <v>1.0774110675039246</v>
      </c>
      <c r="F212" s="46"/>
    </row>
    <row r="213" spans="1:6" ht="94.2" thickBot="1">
      <c r="A213" s="57" t="s">
        <v>224</v>
      </c>
      <c r="B213" s="58" t="s">
        <v>382</v>
      </c>
      <c r="C213" s="59">
        <v>6370000</v>
      </c>
      <c r="D213" s="59">
        <v>6863108.5</v>
      </c>
      <c r="E213" s="53">
        <f t="shared" si="3"/>
        <v>1.0774110675039246</v>
      </c>
      <c r="F213" s="46"/>
    </row>
    <row r="214" spans="1:6" ht="78.599999999999994" thickBot="1">
      <c r="A214" s="57" t="s">
        <v>383</v>
      </c>
      <c r="B214" s="58" t="s">
        <v>384</v>
      </c>
      <c r="C214" s="59" t="s">
        <v>47</v>
      </c>
      <c r="D214" s="59">
        <v>46224</v>
      </c>
      <c r="E214" s="53"/>
      <c r="F214" s="46"/>
    </row>
    <row r="215" spans="1:6" ht="78.599999999999994" thickBot="1">
      <c r="A215" s="57" t="s">
        <v>385</v>
      </c>
      <c r="B215" s="58" t="s">
        <v>386</v>
      </c>
      <c r="C215" s="59" t="s">
        <v>47</v>
      </c>
      <c r="D215" s="59">
        <v>46224</v>
      </c>
      <c r="E215" s="53"/>
      <c r="F215" s="46"/>
    </row>
    <row r="216" spans="1:6" ht="94.2" thickBot="1">
      <c r="A216" s="57" t="s">
        <v>387</v>
      </c>
      <c r="B216" s="58" t="s">
        <v>388</v>
      </c>
      <c r="C216" s="59" t="s">
        <v>47</v>
      </c>
      <c r="D216" s="59">
        <v>260</v>
      </c>
      <c r="E216" s="53"/>
      <c r="F216" s="46"/>
    </row>
    <row r="217" spans="1:6" ht="78.599999999999994" thickBot="1">
      <c r="A217" s="57" t="s">
        <v>389</v>
      </c>
      <c r="B217" s="58" t="s">
        <v>390</v>
      </c>
      <c r="C217" s="59" t="s">
        <v>47</v>
      </c>
      <c r="D217" s="59">
        <v>260</v>
      </c>
      <c r="E217" s="53"/>
      <c r="F217" s="46"/>
    </row>
    <row r="218" spans="1:6" ht="47.4" thickBot="1">
      <c r="A218" s="57" t="s">
        <v>391</v>
      </c>
      <c r="B218" s="58" t="s">
        <v>392</v>
      </c>
      <c r="C218" s="59">
        <v>3100000</v>
      </c>
      <c r="D218" s="59">
        <v>3158614.19</v>
      </c>
      <c r="E218" s="53">
        <f t="shared" si="3"/>
        <v>1.0189078032258065</v>
      </c>
      <c r="F218" s="46"/>
    </row>
    <row r="219" spans="1:6" ht="47.4" thickBot="1">
      <c r="A219" s="57" t="s">
        <v>393</v>
      </c>
      <c r="B219" s="58" t="s">
        <v>394</v>
      </c>
      <c r="C219" s="59">
        <v>3100000</v>
      </c>
      <c r="D219" s="59">
        <v>3158614.19</v>
      </c>
      <c r="E219" s="53">
        <f t="shared" si="3"/>
        <v>1.0189078032258065</v>
      </c>
      <c r="F219" s="46"/>
    </row>
    <row r="220" spans="1:6" ht="94.2" thickBot="1">
      <c r="A220" s="57" t="s">
        <v>395</v>
      </c>
      <c r="B220" s="58" t="s">
        <v>396</v>
      </c>
      <c r="C220" s="59">
        <v>3235000</v>
      </c>
      <c r="D220" s="59">
        <v>3378876.15</v>
      </c>
      <c r="E220" s="53">
        <f t="shared" si="3"/>
        <v>1.0444748531684698</v>
      </c>
      <c r="F220" s="46"/>
    </row>
    <row r="221" spans="1:6" ht="94.2" thickBot="1">
      <c r="A221" s="57" t="s">
        <v>397</v>
      </c>
      <c r="B221" s="58" t="s">
        <v>398</v>
      </c>
      <c r="C221" s="59">
        <v>3235000</v>
      </c>
      <c r="D221" s="59">
        <v>3378876.15</v>
      </c>
      <c r="E221" s="53">
        <f t="shared" si="3"/>
        <v>1.0444748531684698</v>
      </c>
      <c r="F221" s="46"/>
    </row>
    <row r="222" spans="1:6" ht="78.599999999999994" thickBot="1">
      <c r="A222" s="57" t="s">
        <v>399</v>
      </c>
      <c r="B222" s="58" t="s">
        <v>400</v>
      </c>
      <c r="C222" s="59">
        <v>3235000</v>
      </c>
      <c r="D222" s="59">
        <v>3378876.15</v>
      </c>
      <c r="E222" s="53">
        <f t="shared" si="3"/>
        <v>1.0444748531684698</v>
      </c>
      <c r="F222" s="46"/>
    </row>
    <row r="223" spans="1:6" ht="31.8" thickBot="1">
      <c r="A223" s="57" t="s">
        <v>401</v>
      </c>
      <c r="B223" s="58" t="s">
        <v>402</v>
      </c>
      <c r="C223" s="59">
        <v>1314300</v>
      </c>
      <c r="D223" s="59">
        <v>1442556.38</v>
      </c>
      <c r="E223" s="53">
        <f t="shared" si="3"/>
        <v>1.0975853153770068</v>
      </c>
      <c r="F223" s="46"/>
    </row>
    <row r="224" spans="1:6" ht="16.2" thickBot="1">
      <c r="A224" s="57" t="s">
        <v>403</v>
      </c>
      <c r="B224" s="58" t="s">
        <v>404</v>
      </c>
      <c r="C224" s="59">
        <v>1314300</v>
      </c>
      <c r="D224" s="59">
        <v>1442556.38</v>
      </c>
      <c r="E224" s="53">
        <f t="shared" si="3"/>
        <v>1.0975853153770068</v>
      </c>
      <c r="F224" s="46"/>
    </row>
    <row r="225" spans="1:6" ht="31.8" thickBot="1">
      <c r="A225" s="57" t="s">
        <v>405</v>
      </c>
      <c r="B225" s="58" t="s">
        <v>406</v>
      </c>
      <c r="C225" s="59">
        <v>1309100</v>
      </c>
      <c r="D225" s="59">
        <v>1437315.93</v>
      </c>
      <c r="E225" s="53">
        <f t="shared" si="3"/>
        <v>1.0979420441524712</v>
      </c>
      <c r="F225" s="46"/>
    </row>
    <row r="226" spans="1:6" ht="47.4" thickBot="1">
      <c r="A226" s="57" t="s">
        <v>407</v>
      </c>
      <c r="B226" s="58" t="s">
        <v>408</v>
      </c>
      <c r="C226" s="59">
        <v>1309100</v>
      </c>
      <c r="D226" s="59">
        <v>1437315.93</v>
      </c>
      <c r="E226" s="53">
        <f t="shared" si="3"/>
        <v>1.0979420441524712</v>
      </c>
      <c r="F226" s="46"/>
    </row>
    <row r="227" spans="1:6" ht="16.2" thickBot="1">
      <c r="A227" s="57" t="s">
        <v>409</v>
      </c>
      <c r="B227" s="58" t="s">
        <v>410</v>
      </c>
      <c r="C227" s="59">
        <v>5200</v>
      </c>
      <c r="D227" s="59">
        <v>5240.45</v>
      </c>
      <c r="E227" s="53">
        <f t="shared" si="3"/>
        <v>1.0077788461538462</v>
      </c>
      <c r="F227" s="46"/>
    </row>
    <row r="228" spans="1:6" ht="31.8" thickBot="1">
      <c r="A228" s="57" t="s">
        <v>411</v>
      </c>
      <c r="B228" s="58" t="s">
        <v>412</v>
      </c>
      <c r="C228" s="59">
        <v>5200</v>
      </c>
      <c r="D228" s="59">
        <v>5240.45</v>
      </c>
      <c r="E228" s="53">
        <f t="shared" si="3"/>
        <v>1.0077788461538462</v>
      </c>
      <c r="F228" s="46"/>
    </row>
    <row r="229" spans="1:6" ht="31.8" thickBot="1">
      <c r="A229" s="57" t="s">
        <v>227</v>
      </c>
      <c r="B229" s="58" t="s">
        <v>413</v>
      </c>
      <c r="C229" s="59">
        <v>4058678</v>
      </c>
      <c r="D229" s="59">
        <v>4100667.41</v>
      </c>
      <c r="E229" s="53">
        <f t="shared" si="3"/>
        <v>1.0103455878983256</v>
      </c>
      <c r="F229" s="46"/>
    </row>
    <row r="230" spans="1:6" ht="94.2" thickBot="1">
      <c r="A230" s="57" t="s">
        <v>414</v>
      </c>
      <c r="B230" s="58" t="s">
        <v>415</v>
      </c>
      <c r="C230" s="59">
        <v>2743678</v>
      </c>
      <c r="D230" s="59">
        <v>2743678</v>
      </c>
      <c r="E230" s="53">
        <f t="shared" si="3"/>
        <v>1</v>
      </c>
      <c r="F230" s="46"/>
    </row>
    <row r="231" spans="1:6" ht="94.2" thickBot="1">
      <c r="A231" s="57" t="s">
        <v>416</v>
      </c>
      <c r="B231" s="58" t="s">
        <v>417</v>
      </c>
      <c r="C231" s="59">
        <v>2738178</v>
      </c>
      <c r="D231" s="59">
        <v>2738178</v>
      </c>
      <c r="E231" s="53">
        <f t="shared" si="3"/>
        <v>1</v>
      </c>
      <c r="F231" s="46"/>
    </row>
    <row r="232" spans="1:6" ht="94.2" thickBot="1">
      <c r="A232" s="57" t="s">
        <v>418</v>
      </c>
      <c r="B232" s="58" t="s">
        <v>419</v>
      </c>
      <c r="C232" s="59">
        <v>2738178</v>
      </c>
      <c r="D232" s="59">
        <v>2738178</v>
      </c>
      <c r="E232" s="53">
        <f t="shared" si="3"/>
        <v>1</v>
      </c>
      <c r="F232" s="46"/>
    </row>
    <row r="233" spans="1:6" ht="94.2" thickBot="1">
      <c r="A233" s="57" t="s">
        <v>420</v>
      </c>
      <c r="B233" s="58" t="s">
        <v>421</v>
      </c>
      <c r="C233" s="59">
        <v>5500</v>
      </c>
      <c r="D233" s="59">
        <v>5500</v>
      </c>
      <c r="E233" s="53">
        <f t="shared" si="3"/>
        <v>1</v>
      </c>
      <c r="F233" s="46"/>
    </row>
    <row r="234" spans="1:6" ht="94.2" thickBot="1">
      <c r="A234" s="57" t="s">
        <v>422</v>
      </c>
      <c r="B234" s="58" t="s">
        <v>423</v>
      </c>
      <c r="C234" s="59">
        <v>5500</v>
      </c>
      <c r="D234" s="59">
        <v>5500</v>
      </c>
      <c r="E234" s="53">
        <f t="shared" si="3"/>
        <v>1</v>
      </c>
      <c r="F234" s="46"/>
    </row>
    <row r="235" spans="1:6" ht="31.8" thickBot="1">
      <c r="A235" s="57" t="s">
        <v>229</v>
      </c>
      <c r="B235" s="58" t="s">
        <v>424</v>
      </c>
      <c r="C235" s="59">
        <v>1315000</v>
      </c>
      <c r="D235" s="59">
        <v>1356989.41</v>
      </c>
      <c r="E235" s="53">
        <f t="shared" si="3"/>
        <v>1.0319311102661597</v>
      </c>
      <c r="F235" s="46"/>
    </row>
    <row r="236" spans="1:6" ht="31.8" thickBot="1">
      <c r="A236" s="57" t="s">
        <v>231</v>
      </c>
      <c r="B236" s="58" t="s">
        <v>425</v>
      </c>
      <c r="C236" s="59">
        <v>1315000</v>
      </c>
      <c r="D236" s="59">
        <v>1356989.41</v>
      </c>
      <c r="E236" s="53">
        <f t="shared" si="3"/>
        <v>1.0319311102661597</v>
      </c>
      <c r="F236" s="46"/>
    </row>
    <row r="237" spans="1:6" ht="47.4" thickBot="1">
      <c r="A237" s="57" t="s">
        <v>233</v>
      </c>
      <c r="B237" s="58" t="s">
        <v>426</v>
      </c>
      <c r="C237" s="59">
        <v>1315000</v>
      </c>
      <c r="D237" s="59">
        <v>1356989.41</v>
      </c>
      <c r="E237" s="53">
        <f t="shared" si="3"/>
        <v>1.0319311102661597</v>
      </c>
      <c r="F237" s="46"/>
    </row>
    <row r="238" spans="1:6" ht="16.2" thickBot="1">
      <c r="A238" s="57" t="s">
        <v>40</v>
      </c>
      <c r="B238" s="58" t="s">
        <v>427</v>
      </c>
      <c r="C238" s="59">
        <v>403000</v>
      </c>
      <c r="D238" s="59">
        <v>383209.42</v>
      </c>
      <c r="E238" s="53">
        <f t="shared" si="3"/>
        <v>0.95089186104218359</v>
      </c>
      <c r="F238" s="46"/>
    </row>
    <row r="239" spans="1:6" ht="125.4" thickBot="1">
      <c r="A239" s="57" t="s">
        <v>237</v>
      </c>
      <c r="B239" s="58" t="s">
        <v>428</v>
      </c>
      <c r="C239" s="59">
        <v>388000</v>
      </c>
      <c r="D239" s="59">
        <v>370005.08</v>
      </c>
      <c r="E239" s="53">
        <f t="shared" si="3"/>
        <v>0.95362134020618561</v>
      </c>
      <c r="F239" s="46"/>
    </row>
    <row r="240" spans="1:6" ht="63" thickBot="1">
      <c r="A240" s="57" t="s">
        <v>429</v>
      </c>
      <c r="B240" s="58" t="s">
        <v>430</v>
      </c>
      <c r="C240" s="59">
        <v>100000</v>
      </c>
      <c r="D240" s="59">
        <v>81024.25</v>
      </c>
      <c r="E240" s="53">
        <f t="shared" si="3"/>
        <v>0.81024249999999998</v>
      </c>
      <c r="F240" s="46"/>
    </row>
    <row r="241" spans="1:6" ht="78.599999999999994" thickBot="1">
      <c r="A241" s="57" t="s">
        <v>431</v>
      </c>
      <c r="B241" s="58" t="s">
        <v>432</v>
      </c>
      <c r="C241" s="59">
        <v>100000</v>
      </c>
      <c r="D241" s="59">
        <v>81024.25</v>
      </c>
      <c r="E241" s="53">
        <f t="shared" si="3"/>
        <v>0.81024249999999998</v>
      </c>
      <c r="F241" s="46"/>
    </row>
    <row r="242" spans="1:6" ht="94.2" thickBot="1">
      <c r="A242" s="57" t="s">
        <v>239</v>
      </c>
      <c r="B242" s="58" t="s">
        <v>433</v>
      </c>
      <c r="C242" s="59">
        <v>288000</v>
      </c>
      <c r="D242" s="59">
        <v>288980.83</v>
      </c>
      <c r="E242" s="53">
        <f t="shared" si="3"/>
        <v>1.0034056597222223</v>
      </c>
      <c r="F242" s="46"/>
    </row>
    <row r="243" spans="1:6" ht="78.599999999999994" thickBot="1">
      <c r="A243" s="57" t="s">
        <v>241</v>
      </c>
      <c r="B243" s="58" t="s">
        <v>434</v>
      </c>
      <c r="C243" s="59">
        <v>288000</v>
      </c>
      <c r="D243" s="59">
        <v>288980.83</v>
      </c>
      <c r="E243" s="53">
        <f t="shared" si="3"/>
        <v>1.0034056597222223</v>
      </c>
      <c r="F243" s="46"/>
    </row>
    <row r="244" spans="1:6" ht="78.599999999999994" thickBot="1">
      <c r="A244" s="57" t="s">
        <v>241</v>
      </c>
      <c r="B244" s="58" t="s">
        <v>435</v>
      </c>
      <c r="C244" s="59">
        <v>70000</v>
      </c>
      <c r="D244" s="59">
        <v>59763.73</v>
      </c>
      <c r="E244" s="53">
        <f t="shared" si="3"/>
        <v>0.85376757142857151</v>
      </c>
      <c r="F244" s="46"/>
    </row>
    <row r="245" spans="1:6" ht="78.599999999999994" thickBot="1">
      <c r="A245" s="57" t="s">
        <v>241</v>
      </c>
      <c r="B245" s="58" t="s">
        <v>436</v>
      </c>
      <c r="C245" s="59">
        <v>1000</v>
      </c>
      <c r="D245" s="59">
        <v>1727.66</v>
      </c>
      <c r="E245" s="53">
        <f t="shared" si="3"/>
        <v>1.72766</v>
      </c>
      <c r="F245" s="46"/>
    </row>
    <row r="246" spans="1:6" ht="78.599999999999994" thickBot="1">
      <c r="A246" s="57" t="s">
        <v>241</v>
      </c>
      <c r="B246" s="58" t="s">
        <v>437</v>
      </c>
      <c r="C246" s="59">
        <v>67000</v>
      </c>
      <c r="D246" s="59">
        <v>69183.97</v>
      </c>
      <c r="E246" s="53">
        <f t="shared" si="3"/>
        <v>1.032596567164179</v>
      </c>
      <c r="F246" s="46"/>
    </row>
    <row r="247" spans="1:6" ht="78.599999999999994" thickBot="1">
      <c r="A247" s="57" t="s">
        <v>241</v>
      </c>
      <c r="B247" s="58" t="s">
        <v>438</v>
      </c>
      <c r="C247" s="59">
        <v>150000</v>
      </c>
      <c r="D247" s="59">
        <v>158305.47</v>
      </c>
      <c r="E247" s="53">
        <f t="shared" si="3"/>
        <v>1.0553698</v>
      </c>
      <c r="F247" s="46"/>
    </row>
    <row r="248" spans="1:6" ht="31.8" thickBot="1">
      <c r="A248" s="57" t="s">
        <v>201</v>
      </c>
      <c r="B248" s="58" t="s">
        <v>439</v>
      </c>
      <c r="C248" s="59">
        <v>15000</v>
      </c>
      <c r="D248" s="59">
        <v>13204.34</v>
      </c>
      <c r="E248" s="53">
        <f t="shared" si="3"/>
        <v>0.88028933333333337</v>
      </c>
      <c r="F248" s="46"/>
    </row>
    <row r="249" spans="1:6" ht="94.2" thickBot="1">
      <c r="A249" s="57" t="s">
        <v>440</v>
      </c>
      <c r="B249" s="58" t="s">
        <v>441</v>
      </c>
      <c r="C249" s="59" t="s">
        <v>47</v>
      </c>
      <c r="D249" s="59">
        <v>7577.34</v>
      </c>
      <c r="E249" s="53"/>
      <c r="F249" s="46"/>
    </row>
    <row r="250" spans="1:6" ht="63" thickBot="1">
      <c r="A250" s="57" t="s">
        <v>442</v>
      </c>
      <c r="B250" s="58" t="s">
        <v>443</v>
      </c>
      <c r="C250" s="59" t="s">
        <v>47</v>
      </c>
      <c r="D250" s="59">
        <v>7577.34</v>
      </c>
      <c r="E250" s="53"/>
      <c r="F250" s="46"/>
    </row>
    <row r="251" spans="1:6" ht="78.599999999999994" thickBot="1">
      <c r="A251" s="57" t="s">
        <v>203</v>
      </c>
      <c r="B251" s="58" t="s">
        <v>444</v>
      </c>
      <c r="C251" s="59">
        <v>15000</v>
      </c>
      <c r="D251" s="59">
        <v>5627</v>
      </c>
      <c r="E251" s="53">
        <f t="shared" si="3"/>
        <v>0.37513333333333332</v>
      </c>
      <c r="F251" s="46"/>
    </row>
    <row r="252" spans="1:6" ht="78.599999999999994" thickBot="1">
      <c r="A252" s="57" t="s">
        <v>205</v>
      </c>
      <c r="B252" s="58" t="s">
        <v>445</v>
      </c>
      <c r="C252" s="59">
        <v>15000</v>
      </c>
      <c r="D252" s="59">
        <v>5627</v>
      </c>
      <c r="E252" s="53">
        <f t="shared" si="3"/>
        <v>0.37513333333333332</v>
      </c>
      <c r="F252" s="46"/>
    </row>
    <row r="253" spans="1:6" ht="156.6" thickBot="1">
      <c r="A253" s="57" t="s">
        <v>207</v>
      </c>
      <c r="B253" s="58" t="s">
        <v>446</v>
      </c>
      <c r="C253" s="59">
        <v>15000</v>
      </c>
      <c r="D253" s="59">
        <v>5627</v>
      </c>
      <c r="E253" s="53">
        <f t="shared" si="3"/>
        <v>0.37513333333333332</v>
      </c>
      <c r="F253" s="46"/>
    </row>
    <row r="254" spans="1:6" ht="16.2" thickBot="1">
      <c r="A254" s="57" t="s">
        <v>447</v>
      </c>
      <c r="B254" s="58" t="s">
        <v>448</v>
      </c>
      <c r="C254" s="59">
        <v>92000</v>
      </c>
      <c r="D254" s="59">
        <v>-511229.58</v>
      </c>
      <c r="E254" s="53">
        <f t="shared" si="3"/>
        <v>-5.5568432608695657</v>
      </c>
      <c r="F254" s="46"/>
    </row>
    <row r="255" spans="1:6" ht="16.2" thickBot="1">
      <c r="A255" s="57" t="s">
        <v>449</v>
      </c>
      <c r="B255" s="58" t="s">
        <v>450</v>
      </c>
      <c r="C255" s="59" t="s">
        <v>47</v>
      </c>
      <c r="D255" s="59">
        <v>-597896.14</v>
      </c>
      <c r="E255" s="53" t="e">
        <f t="shared" si="3"/>
        <v>#VALUE!</v>
      </c>
      <c r="F255" s="46"/>
    </row>
    <row r="256" spans="1:6" ht="31.8" thickBot="1">
      <c r="A256" s="57" t="s">
        <v>451</v>
      </c>
      <c r="B256" s="58" t="s">
        <v>452</v>
      </c>
      <c r="C256" s="59" t="s">
        <v>47</v>
      </c>
      <c r="D256" s="59">
        <v>-597896.14</v>
      </c>
      <c r="E256" s="53" t="e">
        <f t="shared" si="3"/>
        <v>#VALUE!</v>
      </c>
      <c r="F256" s="46"/>
    </row>
    <row r="257" spans="1:6" ht="16.2" thickBot="1">
      <c r="A257" s="57" t="s">
        <v>453</v>
      </c>
      <c r="B257" s="58" t="s">
        <v>454</v>
      </c>
      <c r="C257" s="59">
        <v>92000</v>
      </c>
      <c r="D257" s="59">
        <v>86666.559999999998</v>
      </c>
      <c r="E257" s="53">
        <f t="shared" si="3"/>
        <v>0.94202782608695645</v>
      </c>
      <c r="F257" s="46"/>
    </row>
    <row r="258" spans="1:6" ht="31.8" thickBot="1">
      <c r="A258" s="57" t="s">
        <v>455</v>
      </c>
      <c r="B258" s="58" t="s">
        <v>456</v>
      </c>
      <c r="C258" s="59">
        <v>92000</v>
      </c>
      <c r="D258" s="59">
        <v>86666.559999999998</v>
      </c>
      <c r="E258" s="53">
        <f t="shared" si="3"/>
        <v>0.94202782608695645</v>
      </c>
      <c r="F258" s="46"/>
    </row>
    <row r="259" spans="1:6" ht="16.2" thickBot="1">
      <c r="A259" s="57" t="s">
        <v>351</v>
      </c>
      <c r="B259" s="58" t="s">
        <v>457</v>
      </c>
      <c r="C259" s="59">
        <v>211439772.56999999</v>
      </c>
      <c r="D259" s="59">
        <v>196615236.50999999</v>
      </c>
      <c r="E259" s="53">
        <f t="shared" si="3"/>
        <v>0.92988766550487967</v>
      </c>
      <c r="F259" s="46"/>
    </row>
    <row r="260" spans="1:6" ht="47.4" thickBot="1">
      <c r="A260" s="57" t="s">
        <v>353</v>
      </c>
      <c r="B260" s="58" t="s">
        <v>458</v>
      </c>
      <c r="C260" s="59">
        <v>211439772.56999999</v>
      </c>
      <c r="D260" s="59">
        <v>208460585.31</v>
      </c>
      <c r="E260" s="53">
        <f t="shared" si="3"/>
        <v>0.9859099959114187</v>
      </c>
      <c r="F260" s="46"/>
    </row>
    <row r="261" spans="1:6" ht="31.8" thickBot="1">
      <c r="A261" s="57" t="s">
        <v>365</v>
      </c>
      <c r="B261" s="58" t="s">
        <v>459</v>
      </c>
      <c r="C261" s="59">
        <v>169235019.50999999</v>
      </c>
      <c r="D261" s="59">
        <v>168637159.50999999</v>
      </c>
      <c r="E261" s="53">
        <f t="shared" si="3"/>
        <v>0.99646727963437454</v>
      </c>
      <c r="F261" s="46"/>
    </row>
    <row r="262" spans="1:6" ht="31.8" thickBot="1">
      <c r="A262" s="57" t="s">
        <v>460</v>
      </c>
      <c r="B262" s="58" t="s">
        <v>461</v>
      </c>
      <c r="C262" s="59">
        <v>117960285.20999999</v>
      </c>
      <c r="D262" s="59">
        <v>117960285.20999999</v>
      </c>
      <c r="E262" s="53">
        <f t="shared" si="3"/>
        <v>1</v>
      </c>
      <c r="F262" s="46"/>
    </row>
    <row r="263" spans="1:6" ht="47.4" thickBot="1">
      <c r="A263" s="57" t="s">
        <v>462</v>
      </c>
      <c r="B263" s="58" t="s">
        <v>463</v>
      </c>
      <c r="C263" s="59">
        <v>117960285.20999999</v>
      </c>
      <c r="D263" s="59">
        <v>117960285.20999999</v>
      </c>
      <c r="E263" s="53">
        <f t="shared" si="3"/>
        <v>1</v>
      </c>
      <c r="F263" s="46"/>
    </row>
    <row r="264" spans="1:6" ht="31.8" thickBot="1">
      <c r="A264" s="57" t="s">
        <v>464</v>
      </c>
      <c r="B264" s="58" t="s">
        <v>465</v>
      </c>
      <c r="C264" s="59">
        <v>385100</v>
      </c>
      <c r="D264" s="59">
        <v>385100</v>
      </c>
      <c r="E264" s="53">
        <f t="shared" si="3"/>
        <v>1</v>
      </c>
      <c r="F264" s="46"/>
    </row>
    <row r="265" spans="1:6" ht="47.4" thickBot="1">
      <c r="A265" s="57" t="s">
        <v>466</v>
      </c>
      <c r="B265" s="58" t="s">
        <v>467</v>
      </c>
      <c r="C265" s="59">
        <v>385100</v>
      </c>
      <c r="D265" s="59">
        <v>385100</v>
      </c>
      <c r="E265" s="53">
        <f t="shared" si="3"/>
        <v>1</v>
      </c>
      <c r="F265" s="46"/>
    </row>
    <row r="266" spans="1:6" ht="31.8" thickBot="1">
      <c r="A266" s="57" t="s">
        <v>468</v>
      </c>
      <c r="B266" s="58" t="s">
        <v>469</v>
      </c>
      <c r="C266" s="59">
        <v>6815762.04</v>
      </c>
      <c r="D266" s="59">
        <v>6815762.04</v>
      </c>
      <c r="E266" s="53">
        <f t="shared" si="3"/>
        <v>1</v>
      </c>
      <c r="F266" s="46"/>
    </row>
    <row r="267" spans="1:6" ht="47.4" thickBot="1">
      <c r="A267" s="57" t="s">
        <v>470</v>
      </c>
      <c r="B267" s="58" t="s">
        <v>471</v>
      </c>
      <c r="C267" s="59">
        <v>6815762.04</v>
      </c>
      <c r="D267" s="59">
        <v>6815762.04</v>
      </c>
      <c r="E267" s="53">
        <f t="shared" si="3"/>
        <v>1</v>
      </c>
      <c r="F267" s="46"/>
    </row>
    <row r="268" spans="1:6" ht="16.2" thickBot="1">
      <c r="A268" s="57" t="s">
        <v>367</v>
      </c>
      <c r="B268" s="58" t="s">
        <v>472</v>
      </c>
      <c r="C268" s="59">
        <v>44073872.259999998</v>
      </c>
      <c r="D268" s="59">
        <v>43476012.259999998</v>
      </c>
      <c r="E268" s="53">
        <f t="shared" ref="E268:E308" si="4">D268/C268</f>
        <v>0.98643504713012031</v>
      </c>
      <c r="F268" s="46"/>
    </row>
    <row r="269" spans="1:6" ht="16.2" thickBot="1">
      <c r="A269" s="57" t="s">
        <v>369</v>
      </c>
      <c r="B269" s="58" t="s">
        <v>473</v>
      </c>
      <c r="C269" s="59">
        <v>44073872.259999998</v>
      </c>
      <c r="D269" s="59">
        <v>43476012.259999998</v>
      </c>
      <c r="E269" s="53">
        <f t="shared" si="4"/>
        <v>0.98643504713012031</v>
      </c>
      <c r="F269" s="46"/>
    </row>
    <row r="270" spans="1:6" ht="31.8" thickBot="1">
      <c r="A270" s="57" t="s">
        <v>474</v>
      </c>
      <c r="B270" s="58" t="s">
        <v>475</v>
      </c>
      <c r="C270" s="59">
        <v>42204753.060000002</v>
      </c>
      <c r="D270" s="59">
        <v>39823425.799999997</v>
      </c>
      <c r="E270" s="53">
        <f t="shared" si="4"/>
        <v>0.94357679911988557</v>
      </c>
      <c r="F270" s="46"/>
    </row>
    <row r="271" spans="1:6" ht="31.8" thickBot="1">
      <c r="A271" s="57" t="s">
        <v>476</v>
      </c>
      <c r="B271" s="58" t="s">
        <v>477</v>
      </c>
      <c r="C271" s="59">
        <v>36248664.689999998</v>
      </c>
      <c r="D271" s="59">
        <v>34188216.880000003</v>
      </c>
      <c r="E271" s="53">
        <f t="shared" si="4"/>
        <v>0.94315796657280959</v>
      </c>
      <c r="F271" s="46"/>
    </row>
    <row r="272" spans="1:6" ht="47.4" thickBot="1">
      <c r="A272" s="57" t="s">
        <v>478</v>
      </c>
      <c r="B272" s="58" t="s">
        <v>479</v>
      </c>
      <c r="C272" s="59">
        <v>36248664.689999998</v>
      </c>
      <c r="D272" s="59">
        <v>34188216.880000003</v>
      </c>
      <c r="E272" s="53">
        <f t="shared" si="4"/>
        <v>0.94315796657280959</v>
      </c>
      <c r="F272" s="46"/>
    </row>
    <row r="273" spans="1:6" ht="47.4" thickBot="1">
      <c r="A273" s="57" t="s">
        <v>480</v>
      </c>
      <c r="B273" s="58" t="s">
        <v>481</v>
      </c>
      <c r="C273" s="59">
        <v>1334332</v>
      </c>
      <c r="D273" s="59">
        <v>1334332</v>
      </c>
      <c r="E273" s="53">
        <f t="shared" si="4"/>
        <v>1</v>
      </c>
      <c r="F273" s="46"/>
    </row>
    <row r="274" spans="1:6" ht="47.4" thickBot="1">
      <c r="A274" s="57" t="s">
        <v>482</v>
      </c>
      <c r="B274" s="58" t="s">
        <v>483</v>
      </c>
      <c r="C274" s="59">
        <v>1334332</v>
      </c>
      <c r="D274" s="59">
        <v>1334332</v>
      </c>
      <c r="E274" s="53">
        <f t="shared" si="4"/>
        <v>1</v>
      </c>
      <c r="F274" s="46"/>
    </row>
    <row r="275" spans="1:6" ht="63" thickBot="1">
      <c r="A275" s="57" t="s">
        <v>484</v>
      </c>
      <c r="B275" s="58" t="s">
        <v>485</v>
      </c>
      <c r="C275" s="59">
        <v>32752.48</v>
      </c>
      <c r="D275" s="59">
        <v>5100</v>
      </c>
      <c r="E275" s="53">
        <f t="shared" si="4"/>
        <v>0.15571339941280782</v>
      </c>
      <c r="F275" s="46"/>
    </row>
    <row r="276" spans="1:6" ht="63" thickBot="1">
      <c r="A276" s="57" t="s">
        <v>486</v>
      </c>
      <c r="B276" s="58" t="s">
        <v>487</v>
      </c>
      <c r="C276" s="59">
        <v>32752.48</v>
      </c>
      <c r="D276" s="59">
        <v>5100</v>
      </c>
      <c r="E276" s="53">
        <f t="shared" si="4"/>
        <v>0.15571339941280782</v>
      </c>
      <c r="F276" s="46"/>
    </row>
    <row r="277" spans="1:6" ht="47.4" thickBot="1">
      <c r="A277" s="57" t="s">
        <v>488</v>
      </c>
      <c r="B277" s="58" t="s">
        <v>489</v>
      </c>
      <c r="C277" s="59">
        <v>597663.89</v>
      </c>
      <c r="D277" s="59">
        <v>456463.12</v>
      </c>
      <c r="E277" s="53">
        <f t="shared" si="4"/>
        <v>0.76374552258795492</v>
      </c>
      <c r="F277" s="46"/>
    </row>
    <row r="278" spans="1:6" ht="47.4" thickBot="1">
      <c r="A278" s="57" t="s">
        <v>490</v>
      </c>
      <c r="B278" s="58" t="s">
        <v>491</v>
      </c>
      <c r="C278" s="59">
        <v>597663.89</v>
      </c>
      <c r="D278" s="59">
        <v>456463.12</v>
      </c>
      <c r="E278" s="53">
        <f t="shared" si="4"/>
        <v>0.76374552258795492</v>
      </c>
      <c r="F278" s="46"/>
    </row>
    <row r="279" spans="1:6" ht="31.8" thickBot="1">
      <c r="A279" s="57" t="s">
        <v>492</v>
      </c>
      <c r="B279" s="58" t="s">
        <v>493</v>
      </c>
      <c r="C279" s="59">
        <v>307152</v>
      </c>
      <c r="D279" s="59">
        <v>155125.79999999999</v>
      </c>
      <c r="E279" s="53">
        <f t="shared" si="4"/>
        <v>0.50504571026722922</v>
      </c>
      <c r="F279" s="46"/>
    </row>
    <row r="280" spans="1:6" ht="31.8" thickBot="1">
      <c r="A280" s="57" t="s">
        <v>494</v>
      </c>
      <c r="B280" s="58" t="s">
        <v>495</v>
      </c>
      <c r="C280" s="59">
        <v>307152</v>
      </c>
      <c r="D280" s="59">
        <v>155125.79999999999</v>
      </c>
      <c r="E280" s="53">
        <f t="shared" si="4"/>
        <v>0.50504571026722922</v>
      </c>
      <c r="F280" s="46"/>
    </row>
    <row r="281" spans="1:6" ht="31.8" thickBot="1">
      <c r="A281" s="57" t="s">
        <v>496</v>
      </c>
      <c r="B281" s="58" t="s">
        <v>497</v>
      </c>
      <c r="C281" s="59">
        <v>1395192</v>
      </c>
      <c r="D281" s="59">
        <v>1395192</v>
      </c>
      <c r="E281" s="53">
        <f t="shared" si="4"/>
        <v>1</v>
      </c>
      <c r="F281" s="46"/>
    </row>
    <row r="282" spans="1:6" ht="31.8" thickBot="1">
      <c r="A282" s="57" t="s">
        <v>498</v>
      </c>
      <c r="B282" s="58" t="s">
        <v>499</v>
      </c>
      <c r="C282" s="59">
        <v>1395192</v>
      </c>
      <c r="D282" s="59">
        <v>1395192</v>
      </c>
      <c r="E282" s="53">
        <f t="shared" si="4"/>
        <v>1</v>
      </c>
      <c r="F282" s="46"/>
    </row>
    <row r="283" spans="1:6" ht="31.8" thickBot="1">
      <c r="A283" s="57" t="s">
        <v>500</v>
      </c>
      <c r="B283" s="58" t="s">
        <v>501</v>
      </c>
      <c r="C283" s="59">
        <v>2016764</v>
      </c>
      <c r="D283" s="59">
        <v>2016764</v>
      </c>
      <c r="E283" s="53">
        <f t="shared" si="4"/>
        <v>1</v>
      </c>
      <c r="F283" s="46"/>
    </row>
    <row r="284" spans="1:6" ht="31.8" thickBot="1">
      <c r="A284" s="57" t="s">
        <v>502</v>
      </c>
      <c r="B284" s="58" t="s">
        <v>503</v>
      </c>
      <c r="C284" s="59">
        <v>2016764</v>
      </c>
      <c r="D284" s="59">
        <v>2016764</v>
      </c>
      <c r="E284" s="53">
        <f t="shared" si="4"/>
        <v>1</v>
      </c>
      <c r="F284" s="46"/>
    </row>
    <row r="285" spans="1:6" ht="16.2" thickBot="1">
      <c r="A285" s="57" t="s">
        <v>504</v>
      </c>
      <c r="B285" s="58" t="s">
        <v>505</v>
      </c>
      <c r="C285" s="59">
        <v>272232</v>
      </c>
      <c r="D285" s="59">
        <v>272232</v>
      </c>
      <c r="E285" s="53">
        <f t="shared" si="4"/>
        <v>1</v>
      </c>
      <c r="F285" s="46"/>
    </row>
    <row r="286" spans="1:6" ht="16.2" thickBot="1">
      <c r="A286" s="57" t="s">
        <v>506</v>
      </c>
      <c r="B286" s="58" t="s">
        <v>507</v>
      </c>
      <c r="C286" s="59">
        <v>272232</v>
      </c>
      <c r="D286" s="59">
        <v>272232</v>
      </c>
      <c r="E286" s="53">
        <f t="shared" si="4"/>
        <v>1</v>
      </c>
      <c r="F286" s="46"/>
    </row>
    <row r="287" spans="1:6" ht="47.4" thickBot="1">
      <c r="A287" s="57" t="s">
        <v>508</v>
      </c>
      <c r="B287" s="58" t="s">
        <v>509</v>
      </c>
      <c r="C287" s="59" t="s">
        <v>47</v>
      </c>
      <c r="D287" s="59">
        <v>-11845348.800000001</v>
      </c>
      <c r="E287" s="53"/>
      <c r="F287" s="46"/>
    </row>
    <row r="288" spans="1:6" ht="47.4" thickBot="1">
      <c r="A288" s="57" t="s">
        <v>510</v>
      </c>
      <c r="B288" s="58" t="s">
        <v>511</v>
      </c>
      <c r="C288" s="59" t="s">
        <v>47</v>
      </c>
      <c r="D288" s="59">
        <v>-11845348.800000001</v>
      </c>
      <c r="E288" s="53"/>
      <c r="F288" s="46"/>
    </row>
    <row r="289" spans="1:6" ht="47.4" thickBot="1">
      <c r="A289" s="57" t="s">
        <v>512</v>
      </c>
      <c r="B289" s="58" t="s">
        <v>513</v>
      </c>
      <c r="C289" s="59" t="s">
        <v>47</v>
      </c>
      <c r="D289" s="59">
        <v>-11845348.800000001</v>
      </c>
      <c r="E289" s="53"/>
      <c r="F289" s="46"/>
    </row>
    <row r="290" spans="1:6" ht="16.2" thickBot="1">
      <c r="A290" s="57" t="s">
        <v>351</v>
      </c>
      <c r="B290" s="58" t="s">
        <v>514</v>
      </c>
      <c r="C290" s="59">
        <v>363906704.38</v>
      </c>
      <c r="D290" s="59">
        <v>358853615.08999997</v>
      </c>
      <c r="E290" s="53">
        <f t="shared" si="4"/>
        <v>0.98611432757577488</v>
      </c>
      <c r="F290" s="46"/>
    </row>
    <row r="291" spans="1:6" ht="47.4" thickBot="1">
      <c r="A291" s="57" t="s">
        <v>353</v>
      </c>
      <c r="B291" s="58" t="s">
        <v>515</v>
      </c>
      <c r="C291" s="59">
        <v>363906704.38</v>
      </c>
      <c r="D291" s="59">
        <v>358853615.08999997</v>
      </c>
      <c r="E291" s="53">
        <f t="shared" si="4"/>
        <v>0.98611432757577488</v>
      </c>
      <c r="F291" s="46"/>
    </row>
    <row r="292" spans="1:6" ht="31.8" thickBot="1">
      <c r="A292" s="57" t="s">
        <v>365</v>
      </c>
      <c r="B292" s="58" t="s">
        <v>516</v>
      </c>
      <c r="C292" s="59">
        <v>10936690.779999999</v>
      </c>
      <c r="D292" s="59">
        <v>10389148.58</v>
      </c>
      <c r="E292" s="53">
        <f t="shared" si="4"/>
        <v>0.94993529477844496</v>
      </c>
      <c r="F292" s="46"/>
    </row>
    <row r="293" spans="1:6" ht="63" thickBot="1">
      <c r="A293" s="57" t="s">
        <v>517</v>
      </c>
      <c r="B293" s="58" t="s">
        <v>518</v>
      </c>
      <c r="C293" s="59">
        <v>2383135.7799999998</v>
      </c>
      <c r="D293" s="59">
        <v>2383135.7799999998</v>
      </c>
      <c r="E293" s="53">
        <f t="shared" si="4"/>
        <v>1</v>
      </c>
      <c r="F293" s="46"/>
    </row>
    <row r="294" spans="1:6" ht="63" thickBot="1">
      <c r="A294" s="57" t="s">
        <v>519</v>
      </c>
      <c r="B294" s="58" t="s">
        <v>520</v>
      </c>
      <c r="C294" s="59">
        <v>2383135.7799999998</v>
      </c>
      <c r="D294" s="59">
        <v>2383135.7799999998</v>
      </c>
      <c r="E294" s="53">
        <f t="shared" si="4"/>
        <v>1</v>
      </c>
      <c r="F294" s="46"/>
    </row>
    <row r="295" spans="1:6" ht="31.8" thickBot="1">
      <c r="A295" s="57" t="s">
        <v>521</v>
      </c>
      <c r="B295" s="58" t="s">
        <v>522</v>
      </c>
      <c r="C295" s="59">
        <v>2966378</v>
      </c>
      <c r="D295" s="59">
        <v>2418835.7999999998</v>
      </c>
      <c r="E295" s="53">
        <f t="shared" si="4"/>
        <v>0.81541725295966994</v>
      </c>
      <c r="F295" s="46"/>
    </row>
    <row r="296" spans="1:6" ht="47.4" thickBot="1">
      <c r="A296" s="57" t="s">
        <v>523</v>
      </c>
      <c r="B296" s="58" t="s">
        <v>524</v>
      </c>
      <c r="C296" s="59">
        <v>2966378</v>
      </c>
      <c r="D296" s="59">
        <v>2418835.7999999998</v>
      </c>
      <c r="E296" s="53">
        <f t="shared" si="4"/>
        <v>0.81541725295966994</v>
      </c>
      <c r="F296" s="46"/>
    </row>
    <row r="297" spans="1:6" ht="16.2" thickBot="1">
      <c r="A297" s="57" t="s">
        <v>367</v>
      </c>
      <c r="B297" s="58" t="s">
        <v>525</v>
      </c>
      <c r="C297" s="59">
        <v>5587177</v>
      </c>
      <c r="D297" s="59">
        <v>5587177</v>
      </c>
      <c r="E297" s="53">
        <f t="shared" si="4"/>
        <v>1</v>
      </c>
      <c r="F297" s="46"/>
    </row>
    <row r="298" spans="1:6" ht="16.2" thickBot="1">
      <c r="A298" s="57" t="s">
        <v>369</v>
      </c>
      <c r="B298" s="58" t="s">
        <v>526</v>
      </c>
      <c r="C298" s="59">
        <v>5587177</v>
      </c>
      <c r="D298" s="59">
        <v>5587177</v>
      </c>
      <c r="E298" s="53">
        <f t="shared" si="4"/>
        <v>1</v>
      </c>
      <c r="F298" s="46"/>
    </row>
    <row r="299" spans="1:6" ht="31.8" thickBot="1">
      <c r="A299" s="57" t="s">
        <v>474</v>
      </c>
      <c r="B299" s="58" t="s">
        <v>527</v>
      </c>
      <c r="C299" s="59">
        <v>332378013.60000002</v>
      </c>
      <c r="D299" s="59">
        <v>328861438.20999998</v>
      </c>
      <c r="E299" s="53">
        <f t="shared" si="4"/>
        <v>0.98941995184364973</v>
      </c>
      <c r="F299" s="46"/>
    </row>
    <row r="300" spans="1:6" ht="31.8" thickBot="1">
      <c r="A300" s="57" t="s">
        <v>476</v>
      </c>
      <c r="B300" s="58" t="s">
        <v>528</v>
      </c>
      <c r="C300" s="59">
        <v>318082008.60000002</v>
      </c>
      <c r="D300" s="59">
        <v>316153165.31999999</v>
      </c>
      <c r="E300" s="53">
        <f t="shared" si="4"/>
        <v>0.99393601892640959</v>
      </c>
      <c r="F300" s="46"/>
    </row>
    <row r="301" spans="1:6" ht="47.4" thickBot="1">
      <c r="A301" s="57" t="s">
        <v>478</v>
      </c>
      <c r="B301" s="58" t="s">
        <v>529</v>
      </c>
      <c r="C301" s="59">
        <v>318082008.60000002</v>
      </c>
      <c r="D301" s="59">
        <v>316153165.31999999</v>
      </c>
      <c r="E301" s="53">
        <f t="shared" si="4"/>
        <v>0.99393601892640959</v>
      </c>
      <c r="F301" s="46"/>
    </row>
    <row r="302" spans="1:6" ht="78.599999999999994" thickBot="1">
      <c r="A302" s="57" t="s">
        <v>530</v>
      </c>
      <c r="B302" s="58" t="s">
        <v>531</v>
      </c>
      <c r="C302" s="59">
        <v>3181405</v>
      </c>
      <c r="D302" s="59">
        <v>3077145.94</v>
      </c>
      <c r="E302" s="53">
        <f t="shared" si="4"/>
        <v>0.96722861125823334</v>
      </c>
      <c r="F302" s="46"/>
    </row>
    <row r="303" spans="1:6" ht="78.599999999999994" thickBot="1">
      <c r="A303" s="57" t="s">
        <v>532</v>
      </c>
      <c r="B303" s="58" t="s">
        <v>533</v>
      </c>
      <c r="C303" s="59">
        <v>3181405</v>
      </c>
      <c r="D303" s="59">
        <v>3077145.94</v>
      </c>
      <c r="E303" s="53">
        <f t="shared" si="4"/>
        <v>0.96722861125823334</v>
      </c>
      <c r="F303" s="46"/>
    </row>
    <row r="304" spans="1:6" ht="78.599999999999994" thickBot="1">
      <c r="A304" s="57" t="s">
        <v>534</v>
      </c>
      <c r="B304" s="58" t="s">
        <v>535</v>
      </c>
      <c r="C304" s="59">
        <v>11114600</v>
      </c>
      <c r="D304" s="59">
        <v>9631126.9499999993</v>
      </c>
      <c r="E304" s="53">
        <f t="shared" si="4"/>
        <v>0.86652933528871923</v>
      </c>
      <c r="F304" s="46"/>
    </row>
    <row r="305" spans="1:6" ht="78.599999999999994" thickBot="1">
      <c r="A305" s="57" t="s">
        <v>536</v>
      </c>
      <c r="B305" s="58" t="s">
        <v>537</v>
      </c>
      <c r="C305" s="59">
        <v>11114600</v>
      </c>
      <c r="D305" s="59">
        <v>9631126.9499999993</v>
      </c>
      <c r="E305" s="53">
        <f t="shared" si="4"/>
        <v>0.86652933528871923</v>
      </c>
      <c r="F305" s="46"/>
    </row>
    <row r="306" spans="1:6" ht="16.2" thickBot="1">
      <c r="A306" s="57" t="s">
        <v>538</v>
      </c>
      <c r="B306" s="58" t="s">
        <v>539</v>
      </c>
      <c r="C306" s="59">
        <v>20592000</v>
      </c>
      <c r="D306" s="59">
        <v>19603028.300000001</v>
      </c>
      <c r="E306" s="53">
        <f t="shared" si="4"/>
        <v>0.9519730137917638</v>
      </c>
      <c r="F306" s="46"/>
    </row>
    <row r="307" spans="1:6" ht="63" thickBot="1">
      <c r="A307" s="57" t="s">
        <v>540</v>
      </c>
      <c r="B307" s="58" t="s">
        <v>541</v>
      </c>
      <c r="C307" s="59">
        <v>20592000</v>
      </c>
      <c r="D307" s="59">
        <v>19603028.300000001</v>
      </c>
      <c r="E307" s="53">
        <f t="shared" si="4"/>
        <v>0.9519730137917638</v>
      </c>
      <c r="F307" s="46"/>
    </row>
    <row r="308" spans="1:6" ht="78">
      <c r="A308" s="57" t="s">
        <v>542</v>
      </c>
      <c r="B308" s="58" t="s">
        <v>543</v>
      </c>
      <c r="C308" s="59">
        <v>20592000</v>
      </c>
      <c r="D308" s="59">
        <v>19603028.300000001</v>
      </c>
      <c r="E308" s="53">
        <f t="shared" si="4"/>
        <v>0.9519730137917638</v>
      </c>
      <c r="F308" s="46"/>
    </row>
    <row r="309" spans="1:6" ht="15" customHeight="1">
      <c r="A309" s="60"/>
      <c r="B309" s="61"/>
      <c r="C309" s="61"/>
      <c r="D309" s="61"/>
      <c r="E309" s="61"/>
      <c r="F309" s="61"/>
    </row>
  </sheetData>
  <mergeCells count="10">
    <mergeCell ref="C1:E1"/>
    <mergeCell ref="C2:E2"/>
    <mergeCell ref="A6:E6"/>
    <mergeCell ref="A7:A9"/>
    <mergeCell ref="B7:B9"/>
    <mergeCell ref="C7:C9"/>
    <mergeCell ref="D7:D9"/>
    <mergeCell ref="E7:E9"/>
    <mergeCell ref="D4:F4"/>
    <mergeCell ref="A5:F5"/>
  </mergeCells>
  <pageMargins left="0.39374999999999999" right="0.39374999999999999" top="0.39374999999999999" bottom="0.39374999999999999" header="0.51180550000000002" footer="0.51180550000000002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I614"/>
  <sheetViews>
    <sheetView showGridLines="0" view="pageBreakPreview" topLeftCell="C1" zoomScaleNormal="100" zoomScaleSheetLayoutView="100" workbookViewId="0">
      <selection activeCell="H4" sqref="H4"/>
    </sheetView>
  </sheetViews>
  <sheetFormatPr defaultColWidth="9" defaultRowHeight="18" outlineLevelRow="7"/>
  <cols>
    <col min="1" max="1" width="76.88671875" style="3" customWidth="1"/>
    <col min="2" max="2" width="7.44140625" style="3" customWidth="1"/>
    <col min="3" max="3" width="8.88671875" style="3" customWidth="1"/>
    <col min="4" max="4" width="17.109375" style="3" customWidth="1"/>
    <col min="5" max="5" width="7.44140625" style="3" customWidth="1"/>
    <col min="6" max="6" width="17.6640625" style="3" customWidth="1"/>
    <col min="7" max="7" width="18.6640625" style="3" customWidth="1"/>
    <col min="8" max="8" width="14.33203125" style="3" customWidth="1"/>
    <col min="9" max="9" width="8.88671875" style="3" customWidth="1"/>
    <col min="10" max="16384" width="9" style="3"/>
  </cols>
  <sheetData>
    <row r="1" spans="1:9">
      <c r="H1" s="22" t="s">
        <v>1712</v>
      </c>
    </row>
    <row r="2" spans="1:9">
      <c r="G2" s="248" t="s">
        <v>2102</v>
      </c>
      <c r="H2" s="249"/>
    </row>
    <row r="3" spans="1:9">
      <c r="A3" s="20"/>
      <c r="B3" s="21"/>
      <c r="C3" s="21"/>
      <c r="D3" s="21"/>
      <c r="E3" s="21"/>
      <c r="F3" s="21"/>
      <c r="G3" s="2"/>
      <c r="H3" s="22" t="s">
        <v>1859</v>
      </c>
      <c r="I3" s="2"/>
    </row>
    <row r="4" spans="1:9">
      <c r="A4" s="20"/>
      <c r="B4" s="21"/>
      <c r="C4" s="21"/>
      <c r="D4" s="21"/>
      <c r="E4" s="21"/>
      <c r="F4" s="21"/>
      <c r="G4" s="2"/>
      <c r="H4" s="22" t="s">
        <v>2103</v>
      </c>
      <c r="I4" s="2"/>
    </row>
    <row r="5" spans="1:9" ht="14.4" customHeight="1">
      <c r="A5" s="256"/>
      <c r="B5" s="256"/>
      <c r="C5" s="256"/>
      <c r="D5" s="256"/>
      <c r="E5" s="256"/>
      <c r="F5" s="256"/>
      <c r="G5" s="256"/>
      <c r="H5" s="256"/>
      <c r="I5" s="2"/>
    </row>
    <row r="6" spans="1:9" ht="15.6" customHeight="1">
      <c r="A6" s="257" t="s">
        <v>1860</v>
      </c>
      <c r="B6" s="258"/>
      <c r="C6" s="258"/>
      <c r="D6" s="258"/>
      <c r="E6" s="258"/>
      <c r="F6" s="258"/>
      <c r="G6" s="258"/>
      <c r="H6" s="258"/>
      <c r="I6" s="2"/>
    </row>
    <row r="7" spans="1:9" ht="13.65" customHeight="1">
      <c r="A7" s="259"/>
      <c r="B7" s="260"/>
      <c r="C7" s="260"/>
      <c r="D7" s="260"/>
      <c r="E7" s="260"/>
      <c r="F7" s="260"/>
      <c r="G7" s="260"/>
      <c r="H7" s="260"/>
      <c r="I7" s="2"/>
    </row>
    <row r="8" spans="1:9" ht="18.45" customHeight="1">
      <c r="A8" s="261" t="s">
        <v>1713</v>
      </c>
      <c r="B8" s="262"/>
      <c r="C8" s="262"/>
      <c r="D8" s="262"/>
      <c r="E8" s="262"/>
      <c r="F8" s="262"/>
      <c r="G8" s="262"/>
      <c r="H8" s="262"/>
      <c r="I8" s="2"/>
    </row>
    <row r="9" spans="1:9" ht="18.45" customHeight="1">
      <c r="A9" s="210"/>
      <c r="B9" s="211"/>
      <c r="C9" s="211"/>
      <c r="D9" s="211"/>
      <c r="E9" s="211"/>
      <c r="F9" s="211"/>
      <c r="G9" s="211"/>
      <c r="H9" s="211"/>
      <c r="I9" s="2"/>
    </row>
    <row r="10" spans="1:9" ht="38.25" customHeight="1">
      <c r="A10" s="250" t="s">
        <v>1714</v>
      </c>
      <c r="B10" s="250" t="s">
        <v>1317</v>
      </c>
      <c r="C10" s="250" t="s">
        <v>1318</v>
      </c>
      <c r="D10" s="250" t="s">
        <v>1319</v>
      </c>
      <c r="E10" s="250" t="s">
        <v>1320</v>
      </c>
      <c r="F10" s="250" t="s">
        <v>1710</v>
      </c>
      <c r="G10" s="250" t="s">
        <v>1711</v>
      </c>
      <c r="H10" s="250" t="s">
        <v>1861</v>
      </c>
      <c r="I10" s="2"/>
    </row>
    <row r="11" spans="1:9" hidden="1">
      <c r="A11" s="251"/>
      <c r="B11" s="251"/>
      <c r="C11" s="251"/>
      <c r="D11" s="251"/>
      <c r="E11" s="251"/>
      <c r="F11" s="251"/>
      <c r="G11" s="251"/>
      <c r="H11" s="251"/>
      <c r="I11" s="2"/>
    </row>
    <row r="12" spans="1:9" ht="34.799999999999997">
      <c r="A12" s="4" t="s">
        <v>0</v>
      </c>
      <c r="B12" s="5" t="s">
        <v>1</v>
      </c>
      <c r="C12" s="5" t="s">
        <v>1321</v>
      </c>
      <c r="D12" s="5" t="s">
        <v>1322</v>
      </c>
      <c r="E12" s="5" t="s">
        <v>1323</v>
      </c>
      <c r="F12" s="6">
        <v>7500591.0999999996</v>
      </c>
      <c r="G12" s="6">
        <v>7431987.3099999996</v>
      </c>
      <c r="H12" s="7">
        <v>0.99085354886230237</v>
      </c>
      <c r="I12" s="2"/>
    </row>
    <row r="13" spans="1:9" outlineLevel="1">
      <c r="A13" s="9" t="s">
        <v>1324</v>
      </c>
      <c r="B13" s="10" t="s">
        <v>1</v>
      </c>
      <c r="C13" s="10" t="s">
        <v>1325</v>
      </c>
      <c r="D13" s="10" t="s">
        <v>1322</v>
      </c>
      <c r="E13" s="10" t="s">
        <v>1323</v>
      </c>
      <c r="F13" s="8">
        <v>7500591.0999999996</v>
      </c>
      <c r="G13" s="8">
        <v>7431987.3099999996</v>
      </c>
      <c r="H13" s="11">
        <v>0.99085354886230237</v>
      </c>
      <c r="I13" s="2"/>
    </row>
    <row r="14" spans="1:9" ht="36" outlineLevel="2">
      <c r="A14" s="9" t="s">
        <v>1715</v>
      </c>
      <c r="B14" s="10" t="s">
        <v>1</v>
      </c>
      <c r="C14" s="10" t="s">
        <v>1327</v>
      </c>
      <c r="D14" s="10" t="s">
        <v>1322</v>
      </c>
      <c r="E14" s="10" t="s">
        <v>1323</v>
      </c>
      <c r="F14" s="8">
        <v>6971252.0999999996</v>
      </c>
      <c r="G14" s="8">
        <v>6921278.3099999996</v>
      </c>
      <c r="H14" s="11">
        <v>0.99283144702226445</v>
      </c>
      <c r="I14" s="2"/>
    </row>
    <row r="15" spans="1:9" ht="36" outlineLevel="4">
      <c r="A15" s="9" t="s">
        <v>1328</v>
      </c>
      <c r="B15" s="10" t="s">
        <v>1</v>
      </c>
      <c r="C15" s="10" t="s">
        <v>1327</v>
      </c>
      <c r="D15" s="10">
        <v>9900000000</v>
      </c>
      <c r="E15" s="10" t="s">
        <v>1323</v>
      </c>
      <c r="F15" s="8">
        <v>6971252.0999999996</v>
      </c>
      <c r="G15" s="8">
        <v>6921278.3099999996</v>
      </c>
      <c r="H15" s="11">
        <v>0.99283144702226445</v>
      </c>
      <c r="I15" s="2"/>
    </row>
    <row r="16" spans="1:9" ht="54" outlineLevel="5">
      <c r="A16" s="9" t="s">
        <v>1716</v>
      </c>
      <c r="B16" s="10" t="s">
        <v>1</v>
      </c>
      <c r="C16" s="10" t="s">
        <v>1327</v>
      </c>
      <c r="D16" s="10" t="s">
        <v>1330</v>
      </c>
      <c r="E16" s="10" t="s">
        <v>1323</v>
      </c>
      <c r="F16" s="8">
        <v>6971252.0999999996</v>
      </c>
      <c r="G16" s="8">
        <v>6921278.3099999996</v>
      </c>
      <c r="H16" s="11">
        <v>0.99283144702226445</v>
      </c>
      <c r="I16" s="2"/>
    </row>
    <row r="17" spans="1:9" ht="72" hidden="1" outlineLevel="6">
      <c r="A17" s="9" t="s">
        <v>1331</v>
      </c>
      <c r="B17" s="10" t="s">
        <v>1</v>
      </c>
      <c r="C17" s="10" t="s">
        <v>1327</v>
      </c>
      <c r="D17" s="10" t="s">
        <v>1330</v>
      </c>
      <c r="E17" s="10" t="s">
        <v>1332</v>
      </c>
      <c r="F17" s="8">
        <v>6794362.0999999996</v>
      </c>
      <c r="G17" s="8">
        <v>6756822.3099999996</v>
      </c>
      <c r="H17" s="11">
        <v>0.99447486173867594</v>
      </c>
      <c r="I17" s="2"/>
    </row>
    <row r="18" spans="1:9" ht="36" hidden="1" outlineLevel="7">
      <c r="A18" s="9" t="s">
        <v>1333</v>
      </c>
      <c r="B18" s="10" t="s">
        <v>1</v>
      </c>
      <c r="C18" s="10" t="s">
        <v>1327</v>
      </c>
      <c r="D18" s="10" t="s">
        <v>1330</v>
      </c>
      <c r="E18" s="10" t="s">
        <v>1334</v>
      </c>
      <c r="F18" s="8">
        <v>6794362.0999999996</v>
      </c>
      <c r="G18" s="8">
        <v>6756822.3099999996</v>
      </c>
      <c r="H18" s="11">
        <v>0.99447486173867594</v>
      </c>
      <c r="I18" s="2"/>
    </row>
    <row r="19" spans="1:9" ht="36" hidden="1" outlineLevel="6">
      <c r="A19" s="9" t="s">
        <v>1717</v>
      </c>
      <c r="B19" s="10" t="s">
        <v>1</v>
      </c>
      <c r="C19" s="10" t="s">
        <v>1327</v>
      </c>
      <c r="D19" s="10" t="s">
        <v>1330</v>
      </c>
      <c r="E19" s="10" t="s">
        <v>548</v>
      </c>
      <c r="F19" s="8">
        <v>176890</v>
      </c>
      <c r="G19" s="8">
        <v>164456</v>
      </c>
      <c r="H19" s="11">
        <v>0.92970772796653289</v>
      </c>
      <c r="I19" s="2"/>
    </row>
    <row r="20" spans="1:9" ht="36" hidden="1" outlineLevel="7">
      <c r="A20" s="9" t="s">
        <v>1335</v>
      </c>
      <c r="B20" s="10" t="s">
        <v>1</v>
      </c>
      <c r="C20" s="10" t="s">
        <v>1327</v>
      </c>
      <c r="D20" s="10" t="s">
        <v>1330</v>
      </c>
      <c r="E20" s="10" t="s">
        <v>1336</v>
      </c>
      <c r="F20" s="8">
        <v>176890</v>
      </c>
      <c r="G20" s="8">
        <v>164456</v>
      </c>
      <c r="H20" s="11">
        <v>0.92970772796653289</v>
      </c>
      <c r="I20" s="2"/>
    </row>
    <row r="21" spans="1:9" hidden="1" outlineLevel="6">
      <c r="A21" s="9" t="s">
        <v>1718</v>
      </c>
      <c r="B21" s="10" t="s">
        <v>1</v>
      </c>
      <c r="C21" s="10" t="s">
        <v>1327</v>
      </c>
      <c r="D21" s="10" t="s">
        <v>1330</v>
      </c>
      <c r="E21" s="10" t="s">
        <v>1338</v>
      </c>
      <c r="F21" s="8">
        <v>0</v>
      </c>
      <c r="G21" s="8">
        <v>0</v>
      </c>
      <c r="H21" s="11">
        <v>0</v>
      </c>
      <c r="I21" s="2"/>
    </row>
    <row r="22" spans="1:9" hidden="1" outlineLevel="7">
      <c r="A22" s="9" t="s">
        <v>1339</v>
      </c>
      <c r="B22" s="10" t="s">
        <v>1</v>
      </c>
      <c r="C22" s="10" t="s">
        <v>1327</v>
      </c>
      <c r="D22" s="10" t="s">
        <v>1330</v>
      </c>
      <c r="E22" s="10" t="s">
        <v>1340</v>
      </c>
      <c r="F22" s="8">
        <v>0</v>
      </c>
      <c r="G22" s="8">
        <v>0</v>
      </c>
      <c r="H22" s="11">
        <v>0</v>
      </c>
      <c r="I22" s="2"/>
    </row>
    <row r="23" spans="1:9" outlineLevel="2" collapsed="1">
      <c r="A23" s="9" t="s">
        <v>1719</v>
      </c>
      <c r="B23" s="10" t="s">
        <v>1</v>
      </c>
      <c r="C23" s="10" t="s">
        <v>1342</v>
      </c>
      <c r="D23" s="10" t="s">
        <v>1322</v>
      </c>
      <c r="E23" s="10" t="s">
        <v>1323</v>
      </c>
      <c r="F23" s="8">
        <v>529339</v>
      </c>
      <c r="G23" s="8">
        <v>510709</v>
      </c>
      <c r="H23" s="11">
        <v>0.96480516266513516</v>
      </c>
      <c r="I23" s="2"/>
    </row>
    <row r="24" spans="1:9" ht="54" outlineLevel="3">
      <c r="A24" s="12" t="s">
        <v>1720</v>
      </c>
      <c r="B24" s="13" t="s">
        <v>1</v>
      </c>
      <c r="C24" s="13" t="s">
        <v>1342</v>
      </c>
      <c r="D24" s="13" t="s">
        <v>1343</v>
      </c>
      <c r="E24" s="13" t="s">
        <v>1323</v>
      </c>
      <c r="F24" s="14">
        <v>56000</v>
      </c>
      <c r="G24" s="14">
        <v>37620</v>
      </c>
      <c r="H24" s="15">
        <v>0.67178571428571432</v>
      </c>
      <c r="I24" s="2"/>
    </row>
    <row r="25" spans="1:9" ht="36" outlineLevel="4">
      <c r="A25" s="9" t="s">
        <v>1721</v>
      </c>
      <c r="B25" s="10" t="s">
        <v>1</v>
      </c>
      <c r="C25" s="10" t="s">
        <v>1342</v>
      </c>
      <c r="D25" s="10" t="s">
        <v>1344</v>
      </c>
      <c r="E25" s="10" t="s">
        <v>1323</v>
      </c>
      <c r="F25" s="8">
        <v>56000</v>
      </c>
      <c r="G25" s="8">
        <v>37620</v>
      </c>
      <c r="H25" s="11">
        <v>0.67178571428571432</v>
      </c>
      <c r="I25" s="2"/>
    </row>
    <row r="26" spans="1:9" outlineLevel="5">
      <c r="A26" s="9" t="s">
        <v>1345</v>
      </c>
      <c r="B26" s="10" t="s">
        <v>1</v>
      </c>
      <c r="C26" s="10" t="s">
        <v>1342</v>
      </c>
      <c r="D26" s="10" t="s">
        <v>1346</v>
      </c>
      <c r="E26" s="10" t="s">
        <v>1323</v>
      </c>
      <c r="F26" s="8">
        <v>56000</v>
      </c>
      <c r="G26" s="8">
        <v>37620</v>
      </c>
      <c r="H26" s="11">
        <v>0.67178571428571432</v>
      </c>
      <c r="I26" s="2"/>
    </row>
    <row r="27" spans="1:9" ht="36" hidden="1" outlineLevel="6">
      <c r="A27" s="9" t="s">
        <v>1722</v>
      </c>
      <c r="B27" s="10" t="s">
        <v>1</v>
      </c>
      <c r="C27" s="10" t="s">
        <v>1342</v>
      </c>
      <c r="D27" s="10" t="s">
        <v>1346</v>
      </c>
      <c r="E27" s="10" t="s">
        <v>548</v>
      </c>
      <c r="F27" s="8">
        <v>56000</v>
      </c>
      <c r="G27" s="8">
        <v>37620</v>
      </c>
      <c r="H27" s="11">
        <v>0.67178571428571432</v>
      </c>
      <c r="I27" s="2"/>
    </row>
    <row r="28" spans="1:9" ht="36" hidden="1" outlineLevel="7">
      <c r="A28" s="9" t="s">
        <v>1335</v>
      </c>
      <c r="B28" s="10" t="s">
        <v>1</v>
      </c>
      <c r="C28" s="10" t="s">
        <v>1342</v>
      </c>
      <c r="D28" s="10" t="s">
        <v>1346</v>
      </c>
      <c r="E28" s="10" t="s">
        <v>1336</v>
      </c>
      <c r="F28" s="8">
        <v>56000</v>
      </c>
      <c r="G28" s="8">
        <v>37620</v>
      </c>
      <c r="H28" s="11">
        <v>0.67178571428571432</v>
      </c>
      <c r="I28" s="2"/>
    </row>
    <row r="29" spans="1:9" ht="54" outlineLevel="3">
      <c r="A29" s="12" t="s">
        <v>1723</v>
      </c>
      <c r="B29" s="13" t="s">
        <v>1</v>
      </c>
      <c r="C29" s="13" t="s">
        <v>1342</v>
      </c>
      <c r="D29" s="13" t="s">
        <v>1347</v>
      </c>
      <c r="E29" s="13" t="s">
        <v>1323</v>
      </c>
      <c r="F29" s="14">
        <v>473339</v>
      </c>
      <c r="G29" s="14">
        <v>473089</v>
      </c>
      <c r="H29" s="15">
        <v>0.99947183730898992</v>
      </c>
      <c r="I29" s="2"/>
    </row>
    <row r="30" spans="1:9" ht="36" outlineLevel="4">
      <c r="A30" s="9" t="s">
        <v>1348</v>
      </c>
      <c r="B30" s="10" t="s">
        <v>1</v>
      </c>
      <c r="C30" s="10" t="s">
        <v>1342</v>
      </c>
      <c r="D30" s="10" t="s">
        <v>1349</v>
      </c>
      <c r="E30" s="10" t="s">
        <v>1323</v>
      </c>
      <c r="F30" s="8">
        <v>473339</v>
      </c>
      <c r="G30" s="8">
        <v>473089</v>
      </c>
      <c r="H30" s="11">
        <v>0.99947183730898992</v>
      </c>
      <c r="I30" s="2"/>
    </row>
    <row r="31" spans="1:9" ht="36" outlineLevel="5">
      <c r="A31" s="9" t="s">
        <v>1350</v>
      </c>
      <c r="B31" s="10" t="s">
        <v>1</v>
      </c>
      <c r="C31" s="10" t="s">
        <v>1342</v>
      </c>
      <c r="D31" s="10" t="s">
        <v>1351</v>
      </c>
      <c r="E31" s="10" t="s">
        <v>1323</v>
      </c>
      <c r="F31" s="8">
        <v>473339</v>
      </c>
      <c r="G31" s="8">
        <v>473089</v>
      </c>
      <c r="H31" s="11">
        <v>0.99947183730898992</v>
      </c>
      <c r="I31" s="2"/>
    </row>
    <row r="32" spans="1:9" ht="36" hidden="1" outlineLevel="6">
      <c r="A32" s="9" t="s">
        <v>1722</v>
      </c>
      <c r="B32" s="10" t="s">
        <v>1</v>
      </c>
      <c r="C32" s="10" t="s">
        <v>1342</v>
      </c>
      <c r="D32" s="10" t="s">
        <v>1351</v>
      </c>
      <c r="E32" s="10" t="s">
        <v>548</v>
      </c>
      <c r="F32" s="8">
        <v>473339</v>
      </c>
      <c r="G32" s="8">
        <v>473089</v>
      </c>
      <c r="H32" s="11">
        <v>0.99947183730898992</v>
      </c>
      <c r="I32" s="2"/>
    </row>
    <row r="33" spans="1:9" ht="36" hidden="1" outlineLevel="7">
      <c r="A33" s="9" t="s">
        <v>1335</v>
      </c>
      <c r="B33" s="10" t="s">
        <v>1</v>
      </c>
      <c r="C33" s="10" t="s">
        <v>1342</v>
      </c>
      <c r="D33" s="10" t="s">
        <v>1351</v>
      </c>
      <c r="E33" s="10" t="s">
        <v>1336</v>
      </c>
      <c r="F33" s="8">
        <v>473339</v>
      </c>
      <c r="G33" s="8">
        <v>473089</v>
      </c>
      <c r="H33" s="11">
        <v>0.99947183730898992</v>
      </c>
      <c r="I33" s="2"/>
    </row>
    <row r="34" spans="1:9" ht="34.799999999999997">
      <c r="A34" s="4" t="s">
        <v>1352</v>
      </c>
      <c r="B34" s="5" t="s">
        <v>1353</v>
      </c>
      <c r="C34" s="5" t="s">
        <v>1321</v>
      </c>
      <c r="D34" s="5" t="s">
        <v>1322</v>
      </c>
      <c r="E34" s="5" t="s">
        <v>1323</v>
      </c>
      <c r="F34" s="6">
        <v>444239487.07999998</v>
      </c>
      <c r="G34" s="6">
        <v>434475577.67000002</v>
      </c>
      <c r="H34" s="7">
        <v>0.97802106815362477</v>
      </c>
      <c r="I34" s="2"/>
    </row>
    <row r="35" spans="1:9" outlineLevel="1">
      <c r="A35" s="9" t="s">
        <v>1324</v>
      </c>
      <c r="B35" s="10" t="s">
        <v>1353</v>
      </c>
      <c r="C35" s="10" t="s">
        <v>1325</v>
      </c>
      <c r="D35" s="10" t="s">
        <v>1322</v>
      </c>
      <c r="E35" s="10" t="s">
        <v>1323</v>
      </c>
      <c r="F35" s="8">
        <v>100483543.01000001</v>
      </c>
      <c r="G35" s="8">
        <v>94220120.439999998</v>
      </c>
      <c r="H35" s="11">
        <v>0.93766718029263085</v>
      </c>
      <c r="I35" s="2"/>
    </row>
    <row r="36" spans="1:9" ht="38.85" customHeight="1" outlineLevel="2">
      <c r="A36" s="9" t="s">
        <v>1354</v>
      </c>
      <c r="B36" s="10" t="s">
        <v>1353</v>
      </c>
      <c r="C36" s="10" t="s">
        <v>1355</v>
      </c>
      <c r="D36" s="10" t="s">
        <v>1322</v>
      </c>
      <c r="E36" s="10" t="s">
        <v>1323</v>
      </c>
      <c r="F36" s="8">
        <v>2580816.7200000002</v>
      </c>
      <c r="G36" s="8">
        <v>2580816.7200000002</v>
      </c>
      <c r="H36" s="11">
        <v>1</v>
      </c>
      <c r="I36" s="2"/>
    </row>
    <row r="37" spans="1:9" ht="36" outlineLevel="4">
      <c r="A37" s="9" t="s">
        <v>1328</v>
      </c>
      <c r="B37" s="10" t="s">
        <v>1353</v>
      </c>
      <c r="C37" s="10" t="s">
        <v>1355</v>
      </c>
      <c r="D37" s="10">
        <v>9900000000</v>
      </c>
      <c r="E37" s="10" t="s">
        <v>1323</v>
      </c>
      <c r="F37" s="8">
        <v>2580816.7200000002</v>
      </c>
      <c r="G37" s="8">
        <v>2580816.7200000002</v>
      </c>
      <c r="H37" s="11">
        <v>1</v>
      </c>
      <c r="I37" s="2"/>
    </row>
    <row r="38" spans="1:9" outlineLevel="5">
      <c r="A38" s="9" t="s">
        <v>1724</v>
      </c>
      <c r="B38" s="10" t="s">
        <v>1353</v>
      </c>
      <c r="C38" s="10" t="s">
        <v>1355</v>
      </c>
      <c r="D38" s="10" t="s">
        <v>1356</v>
      </c>
      <c r="E38" s="10" t="s">
        <v>1323</v>
      </c>
      <c r="F38" s="8">
        <v>2580816.7200000002</v>
      </c>
      <c r="G38" s="8">
        <v>2580816.7200000002</v>
      </c>
      <c r="H38" s="11">
        <v>1</v>
      </c>
      <c r="I38" s="2"/>
    </row>
    <row r="39" spans="1:9" ht="78.150000000000006" hidden="1" customHeight="1" outlineLevel="6">
      <c r="A39" s="9" t="s">
        <v>1725</v>
      </c>
      <c r="B39" s="10" t="s">
        <v>1353</v>
      </c>
      <c r="C39" s="10" t="s">
        <v>1355</v>
      </c>
      <c r="D39" s="10" t="s">
        <v>1356</v>
      </c>
      <c r="E39" s="10" t="s">
        <v>1332</v>
      </c>
      <c r="F39" s="8">
        <v>2580816.7200000002</v>
      </c>
      <c r="G39" s="8">
        <v>2580816.7200000002</v>
      </c>
      <c r="H39" s="11">
        <v>1</v>
      </c>
      <c r="I39" s="2"/>
    </row>
    <row r="40" spans="1:9" ht="36" hidden="1" outlineLevel="7">
      <c r="A40" s="9" t="s">
        <v>1726</v>
      </c>
      <c r="B40" s="10" t="s">
        <v>1353</v>
      </c>
      <c r="C40" s="10" t="s">
        <v>1355</v>
      </c>
      <c r="D40" s="10" t="s">
        <v>1356</v>
      </c>
      <c r="E40" s="10" t="s">
        <v>1334</v>
      </c>
      <c r="F40" s="8">
        <v>2580816.7200000002</v>
      </c>
      <c r="G40" s="8">
        <v>2580816.7200000002</v>
      </c>
      <c r="H40" s="11">
        <v>1</v>
      </c>
      <c r="I40" s="2"/>
    </row>
    <row r="41" spans="1:9" ht="56.4" customHeight="1" outlineLevel="2">
      <c r="A41" s="9" t="s">
        <v>1357</v>
      </c>
      <c r="B41" s="10" t="s">
        <v>1353</v>
      </c>
      <c r="C41" s="10" t="s">
        <v>1358</v>
      </c>
      <c r="D41" s="10" t="s">
        <v>1322</v>
      </c>
      <c r="E41" s="10" t="s">
        <v>1323</v>
      </c>
      <c r="F41" s="8">
        <v>21786932</v>
      </c>
      <c r="G41" s="8">
        <v>20028152.170000002</v>
      </c>
      <c r="H41" s="11">
        <v>0.91927363476417878</v>
      </c>
      <c r="I41" s="2"/>
    </row>
    <row r="42" spans="1:9" ht="36" outlineLevel="4">
      <c r="A42" s="9" t="s">
        <v>1328</v>
      </c>
      <c r="B42" s="10" t="s">
        <v>1353</v>
      </c>
      <c r="C42" s="10" t="s">
        <v>1358</v>
      </c>
      <c r="D42" s="10">
        <v>9900000000</v>
      </c>
      <c r="E42" s="10" t="s">
        <v>1323</v>
      </c>
      <c r="F42" s="8">
        <v>21786932</v>
      </c>
      <c r="G42" s="8">
        <v>20028152.170000002</v>
      </c>
      <c r="H42" s="11">
        <v>0.91927363476417878</v>
      </c>
      <c r="I42" s="2"/>
    </row>
    <row r="43" spans="1:9" ht="54" outlineLevel="5">
      <c r="A43" s="9" t="s">
        <v>1716</v>
      </c>
      <c r="B43" s="10" t="s">
        <v>1353</v>
      </c>
      <c r="C43" s="10" t="s">
        <v>1358</v>
      </c>
      <c r="D43" s="10" t="s">
        <v>1330</v>
      </c>
      <c r="E43" s="10" t="s">
        <v>1323</v>
      </c>
      <c r="F43" s="8">
        <v>21786932</v>
      </c>
      <c r="G43" s="8">
        <v>20028152.170000002</v>
      </c>
      <c r="H43" s="11">
        <v>0.91927363476417878</v>
      </c>
      <c r="I43" s="2"/>
    </row>
    <row r="44" spans="1:9" ht="72" hidden="1" outlineLevel="6">
      <c r="A44" s="9" t="s">
        <v>1725</v>
      </c>
      <c r="B44" s="10" t="s">
        <v>1353</v>
      </c>
      <c r="C44" s="10" t="s">
        <v>1358</v>
      </c>
      <c r="D44" s="10" t="s">
        <v>1330</v>
      </c>
      <c r="E44" s="10" t="s">
        <v>1332</v>
      </c>
      <c r="F44" s="8">
        <v>21679932</v>
      </c>
      <c r="G44" s="8">
        <v>19944570.670000002</v>
      </c>
      <c r="H44" s="11">
        <v>0.91995540714795598</v>
      </c>
      <c r="I44" s="2"/>
    </row>
    <row r="45" spans="1:9" ht="36" hidden="1" outlineLevel="7">
      <c r="A45" s="9" t="s">
        <v>1726</v>
      </c>
      <c r="B45" s="10" t="s">
        <v>1353</v>
      </c>
      <c r="C45" s="10" t="s">
        <v>1358</v>
      </c>
      <c r="D45" s="10" t="s">
        <v>1330</v>
      </c>
      <c r="E45" s="10" t="s">
        <v>1334</v>
      </c>
      <c r="F45" s="8">
        <v>21679932</v>
      </c>
      <c r="G45" s="8">
        <v>19944570.670000002</v>
      </c>
      <c r="H45" s="11">
        <v>0.91995540714795598</v>
      </c>
      <c r="I45" s="2"/>
    </row>
    <row r="46" spans="1:9" ht="36" hidden="1" outlineLevel="6">
      <c r="A46" s="9" t="s">
        <v>1722</v>
      </c>
      <c r="B46" s="10" t="s">
        <v>1353</v>
      </c>
      <c r="C46" s="10" t="s">
        <v>1358</v>
      </c>
      <c r="D46" s="10" t="s">
        <v>1330</v>
      </c>
      <c r="E46" s="10" t="s">
        <v>548</v>
      </c>
      <c r="F46" s="8">
        <v>107000</v>
      </c>
      <c r="G46" s="8">
        <v>83581.5</v>
      </c>
      <c r="H46" s="11">
        <v>0.78113551401869163</v>
      </c>
      <c r="I46" s="2"/>
    </row>
    <row r="47" spans="1:9" ht="36" hidden="1" outlineLevel="7">
      <c r="A47" s="9" t="s">
        <v>1335</v>
      </c>
      <c r="B47" s="10" t="s">
        <v>1353</v>
      </c>
      <c r="C47" s="10" t="s">
        <v>1358</v>
      </c>
      <c r="D47" s="10" t="s">
        <v>1330</v>
      </c>
      <c r="E47" s="10" t="s">
        <v>1336</v>
      </c>
      <c r="F47" s="8">
        <v>107000</v>
      </c>
      <c r="G47" s="8">
        <v>83581.5</v>
      </c>
      <c r="H47" s="11">
        <v>0.78113551401869163</v>
      </c>
      <c r="I47" s="2"/>
    </row>
    <row r="48" spans="1:9" outlineLevel="2">
      <c r="A48" s="9" t="s">
        <v>1924</v>
      </c>
      <c r="B48" s="10" t="s">
        <v>1353</v>
      </c>
      <c r="C48" s="10" t="s">
        <v>1359</v>
      </c>
      <c r="D48" s="10" t="s">
        <v>1322</v>
      </c>
      <c r="E48" s="10" t="s">
        <v>1323</v>
      </c>
      <c r="F48" s="8">
        <v>32752.48</v>
      </c>
      <c r="G48" s="8">
        <v>5100</v>
      </c>
      <c r="H48" s="11">
        <v>0.15571339941280782</v>
      </c>
      <c r="I48" s="2"/>
    </row>
    <row r="49" spans="1:9" ht="36" outlineLevel="3">
      <c r="A49" s="9" t="s">
        <v>1328</v>
      </c>
      <c r="B49" s="10" t="s">
        <v>1353</v>
      </c>
      <c r="C49" s="10" t="s">
        <v>1359</v>
      </c>
      <c r="D49" s="10" t="s">
        <v>1329</v>
      </c>
      <c r="E49" s="10" t="s">
        <v>1323</v>
      </c>
      <c r="F49" s="8">
        <v>32752.48</v>
      </c>
      <c r="G49" s="8">
        <v>5100</v>
      </c>
      <c r="H49" s="11">
        <v>0.15571339941280782</v>
      </c>
      <c r="I49" s="2"/>
    </row>
    <row r="50" spans="1:9" outlineLevel="4">
      <c r="A50" s="9" t="s">
        <v>1360</v>
      </c>
      <c r="B50" s="10" t="s">
        <v>1353</v>
      </c>
      <c r="C50" s="10" t="s">
        <v>1359</v>
      </c>
      <c r="D50" s="10" t="s">
        <v>1727</v>
      </c>
      <c r="E50" s="10" t="s">
        <v>1323</v>
      </c>
      <c r="F50" s="8">
        <v>32752.48</v>
      </c>
      <c r="G50" s="8">
        <v>5100</v>
      </c>
      <c r="H50" s="11">
        <v>0.15571339941280782</v>
      </c>
      <c r="I50" s="2"/>
    </row>
    <row r="51" spans="1:9" ht="90" outlineLevel="5">
      <c r="A51" s="9" t="s">
        <v>1728</v>
      </c>
      <c r="B51" s="10" t="s">
        <v>1353</v>
      </c>
      <c r="C51" s="10" t="s">
        <v>1359</v>
      </c>
      <c r="D51" s="10" t="s">
        <v>1361</v>
      </c>
      <c r="E51" s="10" t="s">
        <v>1323</v>
      </c>
      <c r="F51" s="8">
        <v>32752.48</v>
      </c>
      <c r="G51" s="8">
        <v>5100</v>
      </c>
      <c r="H51" s="11">
        <v>0.15571339941280782</v>
      </c>
      <c r="I51" s="2"/>
    </row>
    <row r="52" spans="1:9" ht="36" hidden="1" outlineLevel="6">
      <c r="A52" s="9" t="s">
        <v>1722</v>
      </c>
      <c r="B52" s="10" t="s">
        <v>1353</v>
      </c>
      <c r="C52" s="10" t="s">
        <v>1359</v>
      </c>
      <c r="D52" s="10" t="s">
        <v>1361</v>
      </c>
      <c r="E52" s="10" t="s">
        <v>548</v>
      </c>
      <c r="F52" s="8">
        <v>32752.48</v>
      </c>
      <c r="G52" s="8">
        <v>5100</v>
      </c>
      <c r="H52" s="11">
        <v>0.15571339941280782</v>
      </c>
      <c r="I52" s="2"/>
    </row>
    <row r="53" spans="1:9" ht="36" hidden="1" outlineLevel="7">
      <c r="A53" s="9" t="s">
        <v>1335</v>
      </c>
      <c r="B53" s="10" t="s">
        <v>1353</v>
      </c>
      <c r="C53" s="10" t="s">
        <v>1359</v>
      </c>
      <c r="D53" s="10" t="s">
        <v>1361</v>
      </c>
      <c r="E53" s="10" t="s">
        <v>1336</v>
      </c>
      <c r="F53" s="8">
        <v>32752.48</v>
      </c>
      <c r="G53" s="8">
        <v>5100</v>
      </c>
      <c r="H53" s="11">
        <v>0.15571339941280782</v>
      </c>
      <c r="I53" s="2"/>
    </row>
    <row r="54" spans="1:9" ht="36" outlineLevel="2">
      <c r="A54" s="9" t="s">
        <v>1326</v>
      </c>
      <c r="B54" s="10" t="s">
        <v>1353</v>
      </c>
      <c r="C54" s="10" t="s">
        <v>1327</v>
      </c>
      <c r="D54" s="10" t="s">
        <v>1322</v>
      </c>
      <c r="E54" s="10" t="s">
        <v>1323</v>
      </c>
      <c r="F54" s="8">
        <v>769682.14</v>
      </c>
      <c r="G54" s="8">
        <v>703771.03</v>
      </c>
      <c r="H54" s="11">
        <v>0.91436580560385616</v>
      </c>
      <c r="I54" s="2"/>
    </row>
    <row r="55" spans="1:9" ht="36" outlineLevel="4">
      <c r="A55" s="9" t="s">
        <v>1328</v>
      </c>
      <c r="B55" s="10" t="s">
        <v>1353</v>
      </c>
      <c r="C55" s="10" t="s">
        <v>1327</v>
      </c>
      <c r="D55" s="10">
        <v>9900000000</v>
      </c>
      <c r="E55" s="10" t="s">
        <v>1323</v>
      </c>
      <c r="F55" s="8">
        <v>769682.14</v>
      </c>
      <c r="G55" s="8">
        <v>703771.03</v>
      </c>
      <c r="H55" s="11">
        <v>0.91436580560385616</v>
      </c>
      <c r="I55" s="2"/>
    </row>
    <row r="56" spans="1:9" ht="36" outlineLevel="5">
      <c r="A56" s="9" t="s">
        <v>1362</v>
      </c>
      <c r="B56" s="10" t="s">
        <v>1353</v>
      </c>
      <c r="C56" s="10" t="s">
        <v>1327</v>
      </c>
      <c r="D56" s="10" t="s">
        <v>1363</v>
      </c>
      <c r="E56" s="10" t="s">
        <v>1323</v>
      </c>
      <c r="F56" s="8">
        <v>769682.14</v>
      </c>
      <c r="G56" s="8">
        <v>703771.03</v>
      </c>
      <c r="H56" s="11">
        <v>0.91436580560385616</v>
      </c>
      <c r="I56" s="2"/>
    </row>
    <row r="57" spans="1:9" ht="72" hidden="1" outlineLevel="6">
      <c r="A57" s="9" t="s">
        <v>1725</v>
      </c>
      <c r="B57" s="10" t="s">
        <v>1353</v>
      </c>
      <c r="C57" s="10" t="s">
        <v>1327</v>
      </c>
      <c r="D57" s="10" t="s">
        <v>1363</v>
      </c>
      <c r="E57" s="10" t="s">
        <v>1332</v>
      </c>
      <c r="F57" s="8">
        <v>769682.14</v>
      </c>
      <c r="G57" s="8">
        <v>703771.03</v>
      </c>
      <c r="H57" s="11">
        <v>0.91436580560385616</v>
      </c>
      <c r="I57" s="2"/>
    </row>
    <row r="58" spans="1:9" ht="36" hidden="1" outlineLevel="7">
      <c r="A58" s="9" t="s">
        <v>1726</v>
      </c>
      <c r="B58" s="10" t="s">
        <v>1353</v>
      </c>
      <c r="C58" s="10" t="s">
        <v>1327</v>
      </c>
      <c r="D58" s="10" t="s">
        <v>1363</v>
      </c>
      <c r="E58" s="10" t="s">
        <v>1334</v>
      </c>
      <c r="F58" s="8">
        <v>769682.14</v>
      </c>
      <c r="G58" s="8">
        <v>703771.03</v>
      </c>
      <c r="H58" s="11">
        <v>0.91436580560385616</v>
      </c>
      <c r="I58" s="2"/>
    </row>
    <row r="59" spans="1:9" outlineLevel="2">
      <c r="A59" s="9" t="s">
        <v>1364</v>
      </c>
      <c r="B59" s="10" t="s">
        <v>1353</v>
      </c>
      <c r="C59" s="10" t="s">
        <v>1365</v>
      </c>
      <c r="D59" s="10" t="s">
        <v>1322</v>
      </c>
      <c r="E59" s="10" t="s">
        <v>1323</v>
      </c>
      <c r="F59" s="8">
        <v>2079891.11</v>
      </c>
      <c r="G59" s="8">
        <v>0</v>
      </c>
      <c r="H59" s="11">
        <v>0</v>
      </c>
      <c r="I59" s="2"/>
    </row>
    <row r="60" spans="1:9" ht="36" outlineLevel="4">
      <c r="A60" s="9" t="s">
        <v>1328</v>
      </c>
      <c r="B60" s="10" t="s">
        <v>1353</v>
      </c>
      <c r="C60" s="10" t="s">
        <v>1365</v>
      </c>
      <c r="D60" s="10">
        <v>9900000000</v>
      </c>
      <c r="E60" s="10" t="s">
        <v>1323</v>
      </c>
      <c r="F60" s="8">
        <v>2079891.11</v>
      </c>
      <c r="G60" s="8">
        <v>0</v>
      </c>
      <c r="H60" s="11">
        <v>0</v>
      </c>
      <c r="I60" s="2"/>
    </row>
    <row r="61" spans="1:9" ht="36" outlineLevel="5">
      <c r="A61" s="9" t="s">
        <v>1729</v>
      </c>
      <c r="B61" s="10" t="s">
        <v>1353</v>
      </c>
      <c r="C61" s="10" t="s">
        <v>1365</v>
      </c>
      <c r="D61" s="10" t="s">
        <v>1366</v>
      </c>
      <c r="E61" s="10" t="s">
        <v>1323</v>
      </c>
      <c r="F61" s="8">
        <v>2079891.11</v>
      </c>
      <c r="G61" s="8">
        <v>0</v>
      </c>
      <c r="H61" s="11">
        <v>0</v>
      </c>
      <c r="I61" s="2"/>
    </row>
    <row r="62" spans="1:9" hidden="1" outlineLevel="6">
      <c r="A62" s="9" t="s">
        <v>1337</v>
      </c>
      <c r="B62" s="10" t="s">
        <v>1353</v>
      </c>
      <c r="C62" s="10" t="s">
        <v>1365</v>
      </c>
      <c r="D62" s="10" t="s">
        <v>1366</v>
      </c>
      <c r="E62" s="10" t="s">
        <v>1338</v>
      </c>
      <c r="F62" s="8">
        <v>2079891.11</v>
      </c>
      <c r="G62" s="8">
        <v>0</v>
      </c>
      <c r="H62" s="11">
        <v>0</v>
      </c>
      <c r="I62" s="2"/>
    </row>
    <row r="63" spans="1:9" hidden="1" outlineLevel="7">
      <c r="A63" s="9" t="s">
        <v>1730</v>
      </c>
      <c r="B63" s="10" t="s">
        <v>1353</v>
      </c>
      <c r="C63" s="10" t="s">
        <v>1365</v>
      </c>
      <c r="D63" s="10" t="s">
        <v>1366</v>
      </c>
      <c r="E63" s="10" t="s">
        <v>1368</v>
      </c>
      <c r="F63" s="8">
        <v>2079891.11</v>
      </c>
      <c r="G63" s="8">
        <v>0</v>
      </c>
      <c r="H63" s="11">
        <v>0</v>
      </c>
      <c r="I63" s="2"/>
    </row>
    <row r="64" spans="1:9" outlineLevel="2">
      <c r="A64" s="9" t="s">
        <v>1341</v>
      </c>
      <c r="B64" s="10" t="s">
        <v>1353</v>
      </c>
      <c r="C64" s="10" t="s">
        <v>1342</v>
      </c>
      <c r="D64" s="10" t="s">
        <v>1322</v>
      </c>
      <c r="E64" s="10" t="s">
        <v>1323</v>
      </c>
      <c r="F64" s="8">
        <v>73233468.560000002</v>
      </c>
      <c r="G64" s="8">
        <v>70902280.519999996</v>
      </c>
      <c r="H64" s="11">
        <v>0.96816772323039613</v>
      </c>
      <c r="I64" s="2"/>
    </row>
    <row r="65" spans="1:9" ht="54" outlineLevel="3">
      <c r="A65" s="12" t="s">
        <v>1720</v>
      </c>
      <c r="B65" s="13" t="s">
        <v>1353</v>
      </c>
      <c r="C65" s="13" t="s">
        <v>1342</v>
      </c>
      <c r="D65" s="13" t="s">
        <v>1343</v>
      </c>
      <c r="E65" s="13" t="s">
        <v>1323</v>
      </c>
      <c r="F65" s="14">
        <v>23693611.850000001</v>
      </c>
      <c r="G65" s="14">
        <v>22886854.309999999</v>
      </c>
      <c r="H65" s="15">
        <v>0.96595041966976425</v>
      </c>
      <c r="I65" s="2"/>
    </row>
    <row r="66" spans="1:9" ht="36" outlineLevel="4">
      <c r="A66" s="9" t="s">
        <v>1721</v>
      </c>
      <c r="B66" s="10" t="s">
        <v>1353</v>
      </c>
      <c r="C66" s="10" t="s">
        <v>1342</v>
      </c>
      <c r="D66" s="10" t="s">
        <v>1344</v>
      </c>
      <c r="E66" s="10" t="s">
        <v>1323</v>
      </c>
      <c r="F66" s="8">
        <v>915385</v>
      </c>
      <c r="G66" s="8">
        <v>796387</v>
      </c>
      <c r="H66" s="11">
        <v>0.87000223949485733</v>
      </c>
      <c r="I66" s="2"/>
    </row>
    <row r="67" spans="1:9" outlineLevel="5">
      <c r="A67" s="9" t="s">
        <v>1345</v>
      </c>
      <c r="B67" s="10" t="s">
        <v>1353</v>
      </c>
      <c r="C67" s="10" t="s">
        <v>1342</v>
      </c>
      <c r="D67" s="10" t="s">
        <v>1346</v>
      </c>
      <c r="E67" s="10" t="s">
        <v>1323</v>
      </c>
      <c r="F67" s="8">
        <v>745385</v>
      </c>
      <c r="G67" s="8">
        <v>628897</v>
      </c>
      <c r="H67" s="11">
        <v>0.84372103007170796</v>
      </c>
      <c r="I67" s="2"/>
    </row>
    <row r="68" spans="1:9" ht="36" hidden="1" outlineLevel="6">
      <c r="A68" s="9" t="s">
        <v>1717</v>
      </c>
      <c r="B68" s="10" t="s">
        <v>1353</v>
      </c>
      <c r="C68" s="10" t="s">
        <v>1342</v>
      </c>
      <c r="D68" s="10" t="s">
        <v>1346</v>
      </c>
      <c r="E68" s="10" t="s">
        <v>548</v>
      </c>
      <c r="F68" s="8">
        <v>745385</v>
      </c>
      <c r="G68" s="8">
        <v>628897</v>
      </c>
      <c r="H68" s="11">
        <v>0.84372103007170796</v>
      </c>
      <c r="I68" s="2"/>
    </row>
    <row r="69" spans="1:9" ht="36" hidden="1" outlineLevel="7">
      <c r="A69" s="9" t="s">
        <v>1335</v>
      </c>
      <c r="B69" s="10" t="s">
        <v>1353</v>
      </c>
      <c r="C69" s="10" t="s">
        <v>1342</v>
      </c>
      <c r="D69" s="10" t="s">
        <v>1346</v>
      </c>
      <c r="E69" s="10" t="s">
        <v>1336</v>
      </c>
      <c r="F69" s="8">
        <v>745385</v>
      </c>
      <c r="G69" s="8">
        <v>628897</v>
      </c>
      <c r="H69" s="11">
        <v>0.84372103007170796</v>
      </c>
      <c r="I69" s="2"/>
    </row>
    <row r="70" spans="1:9" outlineLevel="5" collapsed="1">
      <c r="A70" s="9" t="s">
        <v>1369</v>
      </c>
      <c r="B70" s="10" t="s">
        <v>1353</v>
      </c>
      <c r="C70" s="10" t="s">
        <v>1342</v>
      </c>
      <c r="D70" s="10" t="s">
        <v>1370</v>
      </c>
      <c r="E70" s="10" t="s">
        <v>1323</v>
      </c>
      <c r="F70" s="8">
        <v>170000</v>
      </c>
      <c r="G70" s="8">
        <v>167490</v>
      </c>
      <c r="H70" s="11">
        <v>0.9852352941176471</v>
      </c>
      <c r="I70" s="2"/>
    </row>
    <row r="71" spans="1:9" ht="36" hidden="1" outlineLevel="6">
      <c r="A71" s="9" t="s">
        <v>1722</v>
      </c>
      <c r="B71" s="10" t="s">
        <v>1353</v>
      </c>
      <c r="C71" s="10" t="s">
        <v>1342</v>
      </c>
      <c r="D71" s="10" t="s">
        <v>1370</v>
      </c>
      <c r="E71" s="10" t="s">
        <v>548</v>
      </c>
      <c r="F71" s="8">
        <v>170000</v>
      </c>
      <c r="G71" s="8">
        <v>167490</v>
      </c>
      <c r="H71" s="11">
        <v>0.9852352941176471</v>
      </c>
      <c r="I71" s="2"/>
    </row>
    <row r="72" spans="1:9" ht="36" hidden="1" outlineLevel="7">
      <c r="A72" s="9" t="s">
        <v>1335</v>
      </c>
      <c r="B72" s="10" t="s">
        <v>1353</v>
      </c>
      <c r="C72" s="10" t="s">
        <v>1342</v>
      </c>
      <c r="D72" s="10" t="s">
        <v>1370</v>
      </c>
      <c r="E72" s="10" t="s">
        <v>1336</v>
      </c>
      <c r="F72" s="8">
        <v>170000</v>
      </c>
      <c r="G72" s="8">
        <v>167490</v>
      </c>
      <c r="H72" s="11">
        <v>0.9852352941176471</v>
      </c>
      <c r="I72" s="2"/>
    </row>
    <row r="73" spans="1:9" ht="36" outlineLevel="4">
      <c r="A73" s="9" t="s">
        <v>1731</v>
      </c>
      <c r="B73" s="10" t="s">
        <v>1353</v>
      </c>
      <c r="C73" s="10" t="s">
        <v>1342</v>
      </c>
      <c r="D73" s="10" t="s">
        <v>1371</v>
      </c>
      <c r="E73" s="10" t="s">
        <v>1323</v>
      </c>
      <c r="F73" s="8">
        <v>20085666.850000001</v>
      </c>
      <c r="G73" s="8">
        <v>19431974.879999999</v>
      </c>
      <c r="H73" s="11">
        <v>0.96745480372238679</v>
      </c>
      <c r="I73" s="2"/>
    </row>
    <row r="74" spans="1:9" ht="36" outlineLevel="5">
      <c r="A74" s="9" t="s">
        <v>1372</v>
      </c>
      <c r="B74" s="10" t="s">
        <v>1353</v>
      </c>
      <c r="C74" s="10" t="s">
        <v>1342</v>
      </c>
      <c r="D74" s="10" t="s">
        <v>1373</v>
      </c>
      <c r="E74" s="10" t="s">
        <v>1323</v>
      </c>
      <c r="F74" s="8">
        <v>20085666.850000001</v>
      </c>
      <c r="G74" s="8">
        <v>19431974.879999999</v>
      </c>
      <c r="H74" s="11">
        <v>0.96745480372238679</v>
      </c>
      <c r="I74" s="2"/>
    </row>
    <row r="75" spans="1:9" ht="72" hidden="1" outlineLevel="6">
      <c r="A75" s="9" t="s">
        <v>1331</v>
      </c>
      <c r="B75" s="10" t="s">
        <v>1353</v>
      </c>
      <c r="C75" s="10" t="s">
        <v>1342</v>
      </c>
      <c r="D75" s="10" t="s">
        <v>1373</v>
      </c>
      <c r="E75" s="10" t="s">
        <v>1332</v>
      </c>
      <c r="F75" s="8">
        <v>9929130</v>
      </c>
      <c r="G75" s="8">
        <v>9763033.2200000007</v>
      </c>
      <c r="H75" s="11">
        <v>0.98327176902709501</v>
      </c>
      <c r="I75" s="2"/>
    </row>
    <row r="76" spans="1:9" hidden="1" outlineLevel="7">
      <c r="A76" s="9" t="s">
        <v>1374</v>
      </c>
      <c r="B76" s="10" t="s">
        <v>1353</v>
      </c>
      <c r="C76" s="10" t="s">
        <v>1342</v>
      </c>
      <c r="D76" s="10" t="s">
        <v>1373</v>
      </c>
      <c r="E76" s="10" t="s">
        <v>1375</v>
      </c>
      <c r="F76" s="8">
        <v>9929130</v>
      </c>
      <c r="G76" s="8">
        <v>9763033.2200000007</v>
      </c>
      <c r="H76" s="11">
        <v>0.98327176902709501</v>
      </c>
      <c r="I76" s="2"/>
    </row>
    <row r="77" spans="1:9" ht="36" hidden="1" outlineLevel="6">
      <c r="A77" s="9" t="s">
        <v>1722</v>
      </c>
      <c r="B77" s="10" t="s">
        <v>1353</v>
      </c>
      <c r="C77" s="10" t="s">
        <v>1342</v>
      </c>
      <c r="D77" s="10" t="s">
        <v>1373</v>
      </c>
      <c r="E77" s="10" t="s">
        <v>548</v>
      </c>
      <c r="F77" s="8">
        <v>9399670.0899999999</v>
      </c>
      <c r="G77" s="8">
        <v>8912074.9000000004</v>
      </c>
      <c r="H77" s="11">
        <v>0.94812635067705875</v>
      </c>
      <c r="I77" s="2"/>
    </row>
    <row r="78" spans="1:9" ht="36" hidden="1" outlineLevel="7">
      <c r="A78" s="9" t="s">
        <v>1335</v>
      </c>
      <c r="B78" s="10" t="s">
        <v>1353</v>
      </c>
      <c r="C78" s="10" t="s">
        <v>1342</v>
      </c>
      <c r="D78" s="10" t="s">
        <v>1373</v>
      </c>
      <c r="E78" s="10" t="s">
        <v>1336</v>
      </c>
      <c r="F78" s="8">
        <v>9399670.0899999999</v>
      </c>
      <c r="G78" s="8">
        <v>8912074.9000000004</v>
      </c>
      <c r="H78" s="11">
        <v>0.94812635067705875</v>
      </c>
      <c r="I78" s="2"/>
    </row>
    <row r="79" spans="1:9" hidden="1" outlineLevel="6">
      <c r="A79" s="9" t="s">
        <v>1376</v>
      </c>
      <c r="B79" s="10" t="s">
        <v>1353</v>
      </c>
      <c r="C79" s="10" t="s">
        <v>1342</v>
      </c>
      <c r="D79" s="10" t="s">
        <v>1373</v>
      </c>
      <c r="E79" s="10" t="s">
        <v>1377</v>
      </c>
      <c r="F79" s="8">
        <v>0</v>
      </c>
      <c r="G79" s="8">
        <v>0</v>
      </c>
      <c r="H79" s="11">
        <v>0</v>
      </c>
      <c r="I79" s="2"/>
    </row>
    <row r="80" spans="1:9" ht="36" hidden="1" outlineLevel="7">
      <c r="A80" s="9" t="s">
        <v>1378</v>
      </c>
      <c r="B80" s="10" t="s">
        <v>1353</v>
      </c>
      <c r="C80" s="10" t="s">
        <v>1342</v>
      </c>
      <c r="D80" s="10" t="s">
        <v>1373</v>
      </c>
      <c r="E80" s="10" t="s">
        <v>1379</v>
      </c>
      <c r="F80" s="8">
        <v>0</v>
      </c>
      <c r="G80" s="8">
        <v>0</v>
      </c>
      <c r="H80" s="11">
        <v>0</v>
      </c>
      <c r="I80" s="2"/>
    </row>
    <row r="81" spans="1:9" hidden="1" outlineLevel="6" collapsed="1">
      <c r="A81" s="9" t="s">
        <v>1337</v>
      </c>
      <c r="B81" s="10" t="s">
        <v>1353</v>
      </c>
      <c r="C81" s="10" t="s">
        <v>1342</v>
      </c>
      <c r="D81" s="10" t="s">
        <v>1373</v>
      </c>
      <c r="E81" s="10" t="s">
        <v>1338</v>
      </c>
      <c r="F81" s="8">
        <v>756866.76</v>
      </c>
      <c r="G81" s="8">
        <v>756866.76</v>
      </c>
      <c r="H81" s="11">
        <v>1</v>
      </c>
      <c r="I81" s="2"/>
    </row>
    <row r="82" spans="1:9" hidden="1" outlineLevel="7">
      <c r="A82" s="9" t="s">
        <v>1339</v>
      </c>
      <c r="B82" s="10" t="s">
        <v>1353</v>
      </c>
      <c r="C82" s="10" t="s">
        <v>1342</v>
      </c>
      <c r="D82" s="10" t="s">
        <v>1373</v>
      </c>
      <c r="E82" s="10" t="s">
        <v>1340</v>
      </c>
      <c r="F82" s="8">
        <v>756866.76</v>
      </c>
      <c r="G82" s="8">
        <v>756866.76</v>
      </c>
      <c r="H82" s="11">
        <v>1</v>
      </c>
      <c r="I82" s="2"/>
    </row>
    <row r="83" spans="1:9" outlineLevel="4">
      <c r="A83" s="9" t="s">
        <v>1732</v>
      </c>
      <c r="B83" s="10" t="s">
        <v>1353</v>
      </c>
      <c r="C83" s="10" t="s">
        <v>1342</v>
      </c>
      <c r="D83" s="10" t="s">
        <v>1380</v>
      </c>
      <c r="E83" s="10" t="s">
        <v>1323</v>
      </c>
      <c r="F83" s="8">
        <v>2692560</v>
      </c>
      <c r="G83" s="8">
        <v>2658492.4300000002</v>
      </c>
      <c r="H83" s="11">
        <v>0.98734751686127697</v>
      </c>
      <c r="I83" s="2"/>
    </row>
    <row r="84" spans="1:9" ht="36" outlineLevel="5">
      <c r="A84" s="9" t="s">
        <v>1381</v>
      </c>
      <c r="B84" s="10" t="s">
        <v>1353</v>
      </c>
      <c r="C84" s="10" t="s">
        <v>1342</v>
      </c>
      <c r="D84" s="10" t="s">
        <v>1382</v>
      </c>
      <c r="E84" s="10" t="s">
        <v>1323</v>
      </c>
      <c r="F84" s="8">
        <v>1601460</v>
      </c>
      <c r="G84" s="8">
        <v>1601460</v>
      </c>
      <c r="H84" s="11">
        <v>1</v>
      </c>
      <c r="I84" s="2"/>
    </row>
    <row r="85" spans="1:9" ht="36" hidden="1" outlineLevel="6">
      <c r="A85" s="9" t="s">
        <v>1722</v>
      </c>
      <c r="B85" s="10" t="s">
        <v>1353</v>
      </c>
      <c r="C85" s="10" t="s">
        <v>1342</v>
      </c>
      <c r="D85" s="10" t="s">
        <v>1382</v>
      </c>
      <c r="E85" s="10" t="s">
        <v>548</v>
      </c>
      <c r="F85" s="8">
        <v>1601460</v>
      </c>
      <c r="G85" s="8">
        <v>1601460</v>
      </c>
      <c r="H85" s="11">
        <v>1</v>
      </c>
      <c r="I85" s="2"/>
    </row>
    <row r="86" spans="1:9" ht="36" hidden="1" outlineLevel="7">
      <c r="A86" s="9" t="s">
        <v>1335</v>
      </c>
      <c r="B86" s="10" t="s">
        <v>1353</v>
      </c>
      <c r="C86" s="10" t="s">
        <v>1342</v>
      </c>
      <c r="D86" s="10" t="s">
        <v>1382</v>
      </c>
      <c r="E86" s="10" t="s">
        <v>1336</v>
      </c>
      <c r="F86" s="8">
        <v>1601460</v>
      </c>
      <c r="G86" s="8">
        <v>1601460</v>
      </c>
      <c r="H86" s="11">
        <v>1</v>
      </c>
      <c r="I86" s="2"/>
    </row>
    <row r="87" spans="1:9" ht="36" outlineLevel="5" collapsed="1">
      <c r="A87" s="9" t="s">
        <v>1733</v>
      </c>
      <c r="B87" s="10" t="s">
        <v>1353</v>
      </c>
      <c r="C87" s="10" t="s">
        <v>1342</v>
      </c>
      <c r="D87" s="10" t="s">
        <v>1383</v>
      </c>
      <c r="E87" s="10" t="s">
        <v>1323</v>
      </c>
      <c r="F87" s="8">
        <v>1091100</v>
      </c>
      <c r="G87" s="8">
        <v>1057032.43</v>
      </c>
      <c r="H87" s="11">
        <v>0.96877685821647874</v>
      </c>
      <c r="I87" s="2"/>
    </row>
    <row r="88" spans="1:9" ht="72" hidden="1" outlineLevel="6">
      <c r="A88" s="9" t="s">
        <v>1331</v>
      </c>
      <c r="B88" s="10" t="s">
        <v>1353</v>
      </c>
      <c r="C88" s="10" t="s">
        <v>1342</v>
      </c>
      <c r="D88" s="10" t="s">
        <v>1383</v>
      </c>
      <c r="E88" s="10" t="s">
        <v>1332</v>
      </c>
      <c r="F88" s="8">
        <v>29000</v>
      </c>
      <c r="G88" s="8">
        <v>29000</v>
      </c>
      <c r="H88" s="11">
        <v>1</v>
      </c>
      <c r="I88" s="2"/>
    </row>
    <row r="89" spans="1:9" ht="36" hidden="1" outlineLevel="7">
      <c r="A89" s="9" t="s">
        <v>1333</v>
      </c>
      <c r="B89" s="10" t="s">
        <v>1353</v>
      </c>
      <c r="C89" s="10" t="s">
        <v>1342</v>
      </c>
      <c r="D89" s="10" t="s">
        <v>1383</v>
      </c>
      <c r="E89" s="10" t="s">
        <v>1334</v>
      </c>
      <c r="F89" s="8">
        <v>29000</v>
      </c>
      <c r="G89" s="8">
        <v>29000</v>
      </c>
      <c r="H89" s="11">
        <v>1</v>
      </c>
      <c r="I89" s="2"/>
    </row>
    <row r="90" spans="1:9" ht="36" hidden="1" outlineLevel="6">
      <c r="A90" s="9" t="s">
        <v>1722</v>
      </c>
      <c r="B90" s="10" t="s">
        <v>1353</v>
      </c>
      <c r="C90" s="10" t="s">
        <v>1342</v>
      </c>
      <c r="D90" s="10" t="s">
        <v>1383</v>
      </c>
      <c r="E90" s="10" t="s">
        <v>548</v>
      </c>
      <c r="F90" s="8">
        <v>1062100</v>
      </c>
      <c r="G90" s="8">
        <v>1028032.43</v>
      </c>
      <c r="H90" s="11">
        <v>0.96792432915921289</v>
      </c>
      <c r="I90" s="2"/>
    </row>
    <row r="91" spans="1:9" ht="36" hidden="1" outlineLevel="7">
      <c r="A91" s="9" t="s">
        <v>1335</v>
      </c>
      <c r="B91" s="10" t="s">
        <v>1353</v>
      </c>
      <c r="C91" s="10" t="s">
        <v>1342</v>
      </c>
      <c r="D91" s="10" t="s">
        <v>1383</v>
      </c>
      <c r="E91" s="10" t="s">
        <v>1336</v>
      </c>
      <c r="F91" s="8">
        <v>1062100</v>
      </c>
      <c r="G91" s="8">
        <v>1028032.43</v>
      </c>
      <c r="H91" s="11">
        <v>0.96792432915921289</v>
      </c>
      <c r="I91" s="2"/>
    </row>
    <row r="92" spans="1:9" outlineLevel="3">
      <c r="A92" s="12" t="s">
        <v>1734</v>
      </c>
      <c r="B92" s="13" t="s">
        <v>1353</v>
      </c>
      <c r="C92" s="13" t="s">
        <v>1342</v>
      </c>
      <c r="D92" s="13" t="s">
        <v>1384</v>
      </c>
      <c r="E92" s="13" t="s">
        <v>1323</v>
      </c>
      <c r="F92" s="14">
        <v>64753.57</v>
      </c>
      <c r="G92" s="14">
        <v>64753.57</v>
      </c>
      <c r="H92" s="15">
        <v>1</v>
      </c>
      <c r="I92" s="2"/>
    </row>
    <row r="93" spans="1:9" outlineLevel="4">
      <c r="A93" s="9" t="s">
        <v>1735</v>
      </c>
      <c r="B93" s="10" t="s">
        <v>1353</v>
      </c>
      <c r="C93" s="10" t="s">
        <v>1342</v>
      </c>
      <c r="D93" s="10" t="s">
        <v>1385</v>
      </c>
      <c r="E93" s="10" t="s">
        <v>1323</v>
      </c>
      <c r="F93" s="8">
        <v>64753.57</v>
      </c>
      <c r="G93" s="8">
        <v>64753.57</v>
      </c>
      <c r="H93" s="11">
        <v>1</v>
      </c>
      <c r="I93" s="2"/>
    </row>
    <row r="94" spans="1:9" ht="36" outlineLevel="5">
      <c r="A94" s="9" t="s">
        <v>1386</v>
      </c>
      <c r="B94" s="10" t="s">
        <v>1353</v>
      </c>
      <c r="C94" s="10" t="s">
        <v>1342</v>
      </c>
      <c r="D94" s="10" t="s">
        <v>1387</v>
      </c>
      <c r="E94" s="10" t="s">
        <v>1323</v>
      </c>
      <c r="F94" s="8">
        <v>64753.57</v>
      </c>
      <c r="G94" s="8">
        <v>64753.57</v>
      </c>
      <c r="H94" s="11">
        <v>1</v>
      </c>
      <c r="I94" s="2"/>
    </row>
    <row r="95" spans="1:9" ht="36" hidden="1" outlineLevel="6">
      <c r="A95" s="9" t="s">
        <v>1722</v>
      </c>
      <c r="B95" s="10" t="s">
        <v>1353</v>
      </c>
      <c r="C95" s="10" t="s">
        <v>1342</v>
      </c>
      <c r="D95" s="10" t="s">
        <v>1387</v>
      </c>
      <c r="E95" s="10" t="s">
        <v>548</v>
      </c>
      <c r="F95" s="8">
        <v>64753.57</v>
      </c>
      <c r="G95" s="8">
        <v>64753.57</v>
      </c>
      <c r="H95" s="11">
        <v>1</v>
      </c>
      <c r="I95" s="2"/>
    </row>
    <row r="96" spans="1:9" ht="36" hidden="1" outlineLevel="7">
      <c r="A96" s="9" t="s">
        <v>1335</v>
      </c>
      <c r="B96" s="10" t="s">
        <v>1353</v>
      </c>
      <c r="C96" s="10" t="s">
        <v>1342</v>
      </c>
      <c r="D96" s="10" t="s">
        <v>1387</v>
      </c>
      <c r="E96" s="10" t="s">
        <v>1336</v>
      </c>
      <c r="F96" s="8">
        <v>64753.57</v>
      </c>
      <c r="G96" s="8">
        <v>64753.57</v>
      </c>
      <c r="H96" s="11">
        <v>1</v>
      </c>
      <c r="I96" s="2"/>
    </row>
    <row r="97" spans="1:9" ht="54" outlineLevel="3">
      <c r="A97" s="12" t="s">
        <v>1723</v>
      </c>
      <c r="B97" s="13" t="s">
        <v>1353</v>
      </c>
      <c r="C97" s="13" t="s">
        <v>1342</v>
      </c>
      <c r="D97" s="13" t="s">
        <v>1347</v>
      </c>
      <c r="E97" s="13" t="s">
        <v>1323</v>
      </c>
      <c r="F97" s="14">
        <v>1741444.5</v>
      </c>
      <c r="G97" s="14">
        <v>1741444.5</v>
      </c>
      <c r="H97" s="15">
        <v>1</v>
      </c>
      <c r="I97" s="2"/>
    </row>
    <row r="98" spans="1:9" ht="36" outlineLevel="4">
      <c r="A98" s="9" t="s">
        <v>1348</v>
      </c>
      <c r="B98" s="10" t="s">
        <v>1353</v>
      </c>
      <c r="C98" s="10" t="s">
        <v>1342</v>
      </c>
      <c r="D98" s="10" t="s">
        <v>1349</v>
      </c>
      <c r="E98" s="10" t="s">
        <v>1323</v>
      </c>
      <c r="F98" s="8">
        <v>1741444.5</v>
      </c>
      <c r="G98" s="8">
        <v>1741444.5</v>
      </c>
      <c r="H98" s="11">
        <v>1</v>
      </c>
      <c r="I98" s="2"/>
    </row>
    <row r="99" spans="1:9" ht="36" outlineLevel="5">
      <c r="A99" s="9" t="s">
        <v>1350</v>
      </c>
      <c r="B99" s="10" t="s">
        <v>1353</v>
      </c>
      <c r="C99" s="10" t="s">
        <v>1342</v>
      </c>
      <c r="D99" s="10" t="s">
        <v>1351</v>
      </c>
      <c r="E99" s="10" t="s">
        <v>1323</v>
      </c>
      <c r="F99" s="8">
        <v>1700874.5</v>
      </c>
      <c r="G99" s="8">
        <v>1700874.5</v>
      </c>
      <c r="H99" s="11">
        <v>1</v>
      </c>
      <c r="I99" s="2"/>
    </row>
    <row r="100" spans="1:9" ht="36" hidden="1" outlineLevel="6">
      <c r="A100" s="9" t="s">
        <v>1722</v>
      </c>
      <c r="B100" s="10" t="s">
        <v>1353</v>
      </c>
      <c r="C100" s="10" t="s">
        <v>1342</v>
      </c>
      <c r="D100" s="10" t="s">
        <v>1351</v>
      </c>
      <c r="E100" s="10" t="s">
        <v>548</v>
      </c>
      <c r="F100" s="8">
        <v>1700874.5</v>
      </c>
      <c r="G100" s="8">
        <v>1700874.5</v>
      </c>
      <c r="H100" s="11">
        <v>1</v>
      </c>
      <c r="I100" s="2"/>
    </row>
    <row r="101" spans="1:9" ht="36" hidden="1" outlineLevel="7">
      <c r="A101" s="9" t="s">
        <v>1335</v>
      </c>
      <c r="B101" s="10" t="s">
        <v>1353</v>
      </c>
      <c r="C101" s="10" t="s">
        <v>1342</v>
      </c>
      <c r="D101" s="10" t="s">
        <v>1351</v>
      </c>
      <c r="E101" s="10" t="s">
        <v>1336</v>
      </c>
      <c r="F101" s="8">
        <v>1700874.5</v>
      </c>
      <c r="G101" s="8">
        <v>1700874.5</v>
      </c>
      <c r="H101" s="11">
        <v>1</v>
      </c>
      <c r="I101" s="2"/>
    </row>
    <row r="102" spans="1:9" ht="36" outlineLevel="5" collapsed="1">
      <c r="A102" s="9" t="s">
        <v>1736</v>
      </c>
      <c r="B102" s="10" t="s">
        <v>1353</v>
      </c>
      <c r="C102" s="10" t="s">
        <v>1342</v>
      </c>
      <c r="D102" s="10" t="s">
        <v>1388</v>
      </c>
      <c r="E102" s="10" t="s">
        <v>1323</v>
      </c>
      <c r="F102" s="8">
        <v>40570</v>
      </c>
      <c r="G102" s="8">
        <v>40570</v>
      </c>
      <c r="H102" s="11">
        <v>1</v>
      </c>
      <c r="I102" s="2"/>
    </row>
    <row r="103" spans="1:9" ht="36" hidden="1" outlineLevel="6">
      <c r="A103" s="9" t="s">
        <v>1722</v>
      </c>
      <c r="B103" s="10" t="s">
        <v>1353</v>
      </c>
      <c r="C103" s="10" t="s">
        <v>1342</v>
      </c>
      <c r="D103" s="10" t="s">
        <v>1388</v>
      </c>
      <c r="E103" s="10" t="s">
        <v>548</v>
      </c>
      <c r="F103" s="8">
        <v>40570</v>
      </c>
      <c r="G103" s="8">
        <v>40570</v>
      </c>
      <c r="H103" s="11">
        <v>1</v>
      </c>
      <c r="I103" s="2"/>
    </row>
    <row r="104" spans="1:9" ht="36" hidden="1" outlineLevel="7">
      <c r="A104" s="9" t="s">
        <v>1335</v>
      </c>
      <c r="B104" s="10" t="s">
        <v>1353</v>
      </c>
      <c r="C104" s="10" t="s">
        <v>1342</v>
      </c>
      <c r="D104" s="10" t="s">
        <v>1388</v>
      </c>
      <c r="E104" s="10" t="s">
        <v>1336</v>
      </c>
      <c r="F104" s="8">
        <v>40570</v>
      </c>
      <c r="G104" s="8">
        <v>40570</v>
      </c>
      <c r="H104" s="11">
        <v>1</v>
      </c>
      <c r="I104" s="2"/>
    </row>
    <row r="105" spans="1:9" ht="54" outlineLevel="3">
      <c r="A105" s="12" t="s">
        <v>1389</v>
      </c>
      <c r="B105" s="13" t="s">
        <v>1353</v>
      </c>
      <c r="C105" s="13" t="s">
        <v>1342</v>
      </c>
      <c r="D105" s="13" t="s">
        <v>1390</v>
      </c>
      <c r="E105" s="13" t="s">
        <v>1323</v>
      </c>
      <c r="F105" s="14">
        <v>4373142.16</v>
      </c>
      <c r="G105" s="14">
        <v>4246490.3</v>
      </c>
      <c r="H105" s="15">
        <v>0.97103870503949041</v>
      </c>
      <c r="I105" s="2"/>
    </row>
    <row r="106" spans="1:9" ht="36" outlineLevel="4">
      <c r="A106" s="9" t="s">
        <v>1737</v>
      </c>
      <c r="B106" s="10" t="s">
        <v>1353</v>
      </c>
      <c r="C106" s="10" t="s">
        <v>1342</v>
      </c>
      <c r="D106" s="10" t="s">
        <v>1391</v>
      </c>
      <c r="E106" s="10" t="s">
        <v>1323</v>
      </c>
      <c r="F106" s="8">
        <v>4373142.16</v>
      </c>
      <c r="G106" s="8">
        <v>4246490.3</v>
      </c>
      <c r="H106" s="11">
        <v>0.97103870503949041</v>
      </c>
      <c r="I106" s="2"/>
    </row>
    <row r="107" spans="1:9" ht="54" outlineLevel="5">
      <c r="A107" s="9" t="s">
        <v>1738</v>
      </c>
      <c r="B107" s="10" t="s">
        <v>1353</v>
      </c>
      <c r="C107" s="10" t="s">
        <v>1342</v>
      </c>
      <c r="D107" s="10" t="s">
        <v>1392</v>
      </c>
      <c r="E107" s="10" t="s">
        <v>1323</v>
      </c>
      <c r="F107" s="8">
        <v>4373142.16</v>
      </c>
      <c r="G107" s="8">
        <v>4246490.3</v>
      </c>
      <c r="H107" s="11">
        <v>0.97103870503949041</v>
      </c>
      <c r="I107" s="2"/>
    </row>
    <row r="108" spans="1:9" ht="36" hidden="1" outlineLevel="6">
      <c r="A108" s="9" t="s">
        <v>1722</v>
      </c>
      <c r="B108" s="10" t="s">
        <v>1353</v>
      </c>
      <c r="C108" s="10" t="s">
        <v>1342</v>
      </c>
      <c r="D108" s="10" t="s">
        <v>1392</v>
      </c>
      <c r="E108" s="10" t="s">
        <v>548</v>
      </c>
      <c r="F108" s="8">
        <v>4273142.16</v>
      </c>
      <c r="G108" s="8">
        <v>4146490.3</v>
      </c>
      <c r="H108" s="11">
        <v>0.97036095330841976</v>
      </c>
      <c r="I108" s="2"/>
    </row>
    <row r="109" spans="1:9" ht="36" hidden="1" outlineLevel="7">
      <c r="A109" s="9" t="s">
        <v>1335</v>
      </c>
      <c r="B109" s="10" t="s">
        <v>1353</v>
      </c>
      <c r="C109" s="10" t="s">
        <v>1342</v>
      </c>
      <c r="D109" s="10" t="s">
        <v>1392</v>
      </c>
      <c r="E109" s="10" t="s">
        <v>1336</v>
      </c>
      <c r="F109" s="8">
        <v>4273142.16</v>
      </c>
      <c r="G109" s="8">
        <v>4146490.3</v>
      </c>
      <c r="H109" s="11">
        <v>0.97036095330841976</v>
      </c>
      <c r="I109" s="2"/>
    </row>
    <row r="110" spans="1:9" hidden="1" outlineLevel="6">
      <c r="A110" s="9" t="s">
        <v>1337</v>
      </c>
      <c r="B110" s="10" t="s">
        <v>1353</v>
      </c>
      <c r="C110" s="10" t="s">
        <v>1342</v>
      </c>
      <c r="D110" s="10" t="s">
        <v>1392</v>
      </c>
      <c r="E110" s="10" t="s">
        <v>1338</v>
      </c>
      <c r="F110" s="8">
        <v>100000</v>
      </c>
      <c r="G110" s="8">
        <v>100000</v>
      </c>
      <c r="H110" s="11">
        <v>1</v>
      </c>
      <c r="I110" s="2"/>
    </row>
    <row r="111" spans="1:9" hidden="1" outlineLevel="7">
      <c r="A111" s="9" t="s">
        <v>1339</v>
      </c>
      <c r="B111" s="10" t="s">
        <v>1353</v>
      </c>
      <c r="C111" s="10" t="s">
        <v>1342</v>
      </c>
      <c r="D111" s="10" t="s">
        <v>1392</v>
      </c>
      <c r="E111" s="10" t="s">
        <v>1340</v>
      </c>
      <c r="F111" s="8">
        <v>100000</v>
      </c>
      <c r="G111" s="8">
        <v>100000</v>
      </c>
      <c r="H111" s="11">
        <v>1</v>
      </c>
      <c r="I111" s="2"/>
    </row>
    <row r="112" spans="1:9" ht="36" outlineLevel="7">
      <c r="A112" s="1" t="s">
        <v>1328</v>
      </c>
      <c r="B112" s="16" t="s">
        <v>1353</v>
      </c>
      <c r="C112" s="16" t="s">
        <v>1342</v>
      </c>
      <c r="D112" s="16" t="s">
        <v>1329</v>
      </c>
      <c r="E112" s="16" t="s">
        <v>1323</v>
      </c>
      <c r="F112" s="8">
        <v>43360516.479999997</v>
      </c>
      <c r="G112" s="8">
        <v>41962737.840000004</v>
      </c>
      <c r="H112" s="8">
        <v>41962737.840000004</v>
      </c>
      <c r="I112" s="2"/>
    </row>
    <row r="113" spans="1:9" ht="54" outlineLevel="5">
      <c r="A113" s="9" t="s">
        <v>1716</v>
      </c>
      <c r="B113" s="10" t="s">
        <v>1353</v>
      </c>
      <c r="C113" s="10" t="s">
        <v>1342</v>
      </c>
      <c r="D113" s="10" t="s">
        <v>1330</v>
      </c>
      <c r="E113" s="10" t="s">
        <v>1323</v>
      </c>
      <c r="F113" s="8">
        <v>34085706.369999997</v>
      </c>
      <c r="G113" s="8">
        <v>33020267.399999999</v>
      </c>
      <c r="H113" s="11">
        <v>0.96874235321883395</v>
      </c>
      <c r="I113" s="2"/>
    </row>
    <row r="114" spans="1:9" ht="72" hidden="1" outlineLevel="6">
      <c r="A114" s="9" t="s">
        <v>1331</v>
      </c>
      <c r="B114" s="10" t="s">
        <v>1353</v>
      </c>
      <c r="C114" s="10" t="s">
        <v>1342</v>
      </c>
      <c r="D114" s="10" t="s">
        <v>1330</v>
      </c>
      <c r="E114" s="10" t="s">
        <v>1332</v>
      </c>
      <c r="F114" s="8">
        <v>34085706.369999997</v>
      </c>
      <c r="G114" s="8">
        <v>33020267.399999999</v>
      </c>
      <c r="H114" s="11">
        <v>0.96874235321883395</v>
      </c>
      <c r="I114" s="2"/>
    </row>
    <row r="115" spans="1:9" ht="36" hidden="1" outlineLevel="7">
      <c r="A115" s="9" t="s">
        <v>1333</v>
      </c>
      <c r="B115" s="10" t="s">
        <v>1353</v>
      </c>
      <c r="C115" s="10" t="s">
        <v>1342</v>
      </c>
      <c r="D115" s="10" t="s">
        <v>1330</v>
      </c>
      <c r="E115" s="10" t="s">
        <v>1334</v>
      </c>
      <c r="F115" s="8">
        <v>34085706.369999997</v>
      </c>
      <c r="G115" s="8">
        <v>33020267.399999999</v>
      </c>
      <c r="H115" s="11">
        <v>0.96874235321883395</v>
      </c>
      <c r="I115" s="2"/>
    </row>
    <row r="116" spans="1:9" ht="36" hidden="1" outlineLevel="6">
      <c r="A116" s="9" t="s">
        <v>1722</v>
      </c>
      <c r="B116" s="10" t="s">
        <v>1353</v>
      </c>
      <c r="C116" s="10" t="s">
        <v>1342</v>
      </c>
      <c r="D116" s="10" t="s">
        <v>1330</v>
      </c>
      <c r="E116" s="10" t="s">
        <v>548</v>
      </c>
      <c r="F116" s="8">
        <v>0</v>
      </c>
      <c r="G116" s="8">
        <v>0</v>
      </c>
      <c r="H116" s="11">
        <v>0</v>
      </c>
      <c r="I116" s="2"/>
    </row>
    <row r="117" spans="1:9" ht="36" hidden="1" outlineLevel="7">
      <c r="A117" s="9" t="s">
        <v>1335</v>
      </c>
      <c r="B117" s="10" t="s">
        <v>1353</v>
      </c>
      <c r="C117" s="10" t="s">
        <v>1342</v>
      </c>
      <c r="D117" s="10" t="s">
        <v>1330</v>
      </c>
      <c r="E117" s="10" t="s">
        <v>1336</v>
      </c>
      <c r="F117" s="8">
        <v>0</v>
      </c>
      <c r="G117" s="8">
        <v>0</v>
      </c>
      <c r="H117" s="11">
        <v>0</v>
      </c>
      <c r="I117" s="2"/>
    </row>
    <row r="118" spans="1:9" ht="36" outlineLevel="5" collapsed="1">
      <c r="A118" s="9" t="s">
        <v>1393</v>
      </c>
      <c r="B118" s="10" t="s">
        <v>1353</v>
      </c>
      <c r="C118" s="10" t="s">
        <v>1342</v>
      </c>
      <c r="D118" s="10" t="s">
        <v>1394</v>
      </c>
      <c r="E118" s="10" t="s">
        <v>1323</v>
      </c>
      <c r="F118" s="8">
        <v>454002.59</v>
      </c>
      <c r="G118" s="8">
        <v>454002.59</v>
      </c>
      <c r="H118" s="11">
        <v>1</v>
      </c>
      <c r="I118" s="2"/>
    </row>
    <row r="119" spans="1:9" hidden="1" outlineLevel="6">
      <c r="A119" s="9" t="s">
        <v>1337</v>
      </c>
      <c r="B119" s="10" t="s">
        <v>1353</v>
      </c>
      <c r="C119" s="10" t="s">
        <v>1342</v>
      </c>
      <c r="D119" s="10" t="s">
        <v>1394</v>
      </c>
      <c r="E119" s="10" t="s">
        <v>1338</v>
      </c>
      <c r="F119" s="8">
        <v>454002.59</v>
      </c>
      <c r="G119" s="8">
        <v>454002.59</v>
      </c>
      <c r="H119" s="11">
        <v>1</v>
      </c>
      <c r="I119" s="2"/>
    </row>
    <row r="120" spans="1:9" hidden="1" outlineLevel="7">
      <c r="A120" s="9" t="s">
        <v>1739</v>
      </c>
      <c r="B120" s="10" t="s">
        <v>1353</v>
      </c>
      <c r="C120" s="10" t="s">
        <v>1342</v>
      </c>
      <c r="D120" s="10" t="s">
        <v>1394</v>
      </c>
      <c r="E120" s="10" t="s">
        <v>1395</v>
      </c>
      <c r="F120" s="8">
        <v>61000</v>
      </c>
      <c r="G120" s="8">
        <v>61000</v>
      </c>
      <c r="H120" s="11">
        <v>1</v>
      </c>
      <c r="I120" s="2"/>
    </row>
    <row r="121" spans="1:9" hidden="1" outlineLevel="7">
      <c r="A121" s="9" t="s">
        <v>1339</v>
      </c>
      <c r="B121" s="10" t="s">
        <v>1353</v>
      </c>
      <c r="C121" s="10" t="s">
        <v>1342</v>
      </c>
      <c r="D121" s="10" t="s">
        <v>1394</v>
      </c>
      <c r="E121" s="10" t="s">
        <v>1340</v>
      </c>
      <c r="F121" s="8">
        <v>393002.59</v>
      </c>
      <c r="G121" s="8">
        <v>393002.59</v>
      </c>
      <c r="H121" s="11">
        <v>1</v>
      </c>
      <c r="I121" s="2"/>
    </row>
    <row r="122" spans="1:9" outlineLevel="5" collapsed="1">
      <c r="A122" s="9" t="s">
        <v>1396</v>
      </c>
      <c r="B122" s="10" t="s">
        <v>1353</v>
      </c>
      <c r="C122" s="10" t="s">
        <v>1342</v>
      </c>
      <c r="D122" s="10" t="s">
        <v>1397</v>
      </c>
      <c r="E122" s="10" t="s">
        <v>1323</v>
      </c>
      <c r="F122" s="8">
        <v>1317671.32</v>
      </c>
      <c r="G122" s="8">
        <v>1317671.32</v>
      </c>
      <c r="H122" s="11">
        <v>1</v>
      </c>
      <c r="I122" s="2"/>
    </row>
    <row r="123" spans="1:9" ht="36" hidden="1" outlineLevel="6">
      <c r="A123" s="9" t="s">
        <v>1722</v>
      </c>
      <c r="B123" s="10" t="s">
        <v>1353</v>
      </c>
      <c r="C123" s="10" t="s">
        <v>1342</v>
      </c>
      <c r="D123" s="10" t="s">
        <v>1397</v>
      </c>
      <c r="E123" s="10" t="s">
        <v>548</v>
      </c>
      <c r="F123" s="8">
        <v>134942.99</v>
      </c>
      <c r="G123" s="8">
        <v>134942.99</v>
      </c>
      <c r="H123" s="11">
        <v>1</v>
      </c>
      <c r="I123" s="2"/>
    </row>
    <row r="124" spans="1:9" ht="36" hidden="1" outlineLevel="7">
      <c r="A124" s="9" t="s">
        <v>1740</v>
      </c>
      <c r="B124" s="10" t="s">
        <v>1353</v>
      </c>
      <c r="C124" s="10" t="s">
        <v>1342</v>
      </c>
      <c r="D124" s="10" t="s">
        <v>1397</v>
      </c>
      <c r="E124" s="10" t="s">
        <v>1336</v>
      </c>
      <c r="F124" s="8">
        <v>134942.99</v>
      </c>
      <c r="G124" s="8">
        <v>134942.99</v>
      </c>
      <c r="H124" s="11">
        <v>1</v>
      </c>
      <c r="I124" s="2"/>
    </row>
    <row r="125" spans="1:9" hidden="1" outlineLevel="6">
      <c r="A125" s="9" t="s">
        <v>1376</v>
      </c>
      <c r="B125" s="10" t="s">
        <v>1353</v>
      </c>
      <c r="C125" s="10" t="s">
        <v>1342</v>
      </c>
      <c r="D125" s="10" t="s">
        <v>1397</v>
      </c>
      <c r="E125" s="10" t="s">
        <v>1377</v>
      </c>
      <c r="F125" s="8">
        <v>1182728.33</v>
      </c>
      <c r="G125" s="8">
        <v>1182728.33</v>
      </c>
      <c r="H125" s="11">
        <v>1</v>
      </c>
      <c r="I125" s="2"/>
    </row>
    <row r="126" spans="1:9" ht="36" hidden="1" outlineLevel="7">
      <c r="A126" s="9" t="s">
        <v>1378</v>
      </c>
      <c r="B126" s="10" t="s">
        <v>1353</v>
      </c>
      <c r="C126" s="10" t="s">
        <v>1342</v>
      </c>
      <c r="D126" s="10" t="s">
        <v>1397</v>
      </c>
      <c r="E126" s="10" t="s">
        <v>1379</v>
      </c>
      <c r="F126" s="8">
        <v>1182728.33</v>
      </c>
      <c r="G126" s="8">
        <v>1182728.33</v>
      </c>
      <c r="H126" s="11">
        <v>1</v>
      </c>
      <c r="I126" s="2"/>
    </row>
    <row r="127" spans="1:9" ht="36" outlineLevel="5" collapsed="1">
      <c r="A127" s="9" t="s">
        <v>1398</v>
      </c>
      <c r="B127" s="10" t="s">
        <v>1353</v>
      </c>
      <c r="C127" s="10" t="s">
        <v>1342</v>
      </c>
      <c r="D127" s="10" t="s">
        <v>1399</v>
      </c>
      <c r="E127" s="10" t="s">
        <v>1323</v>
      </c>
      <c r="F127" s="8">
        <v>86999</v>
      </c>
      <c r="G127" s="8">
        <v>86999</v>
      </c>
      <c r="H127" s="11">
        <v>1</v>
      </c>
      <c r="I127" s="2"/>
    </row>
    <row r="128" spans="1:9" ht="36" hidden="1" outlineLevel="6">
      <c r="A128" s="9" t="s">
        <v>1717</v>
      </c>
      <c r="B128" s="10" t="s">
        <v>1353</v>
      </c>
      <c r="C128" s="10" t="s">
        <v>1342</v>
      </c>
      <c r="D128" s="10" t="s">
        <v>1399</v>
      </c>
      <c r="E128" s="10" t="s">
        <v>548</v>
      </c>
      <c r="F128" s="8">
        <v>86999</v>
      </c>
      <c r="G128" s="8">
        <v>86999</v>
      </c>
      <c r="H128" s="11">
        <v>1</v>
      </c>
      <c r="I128" s="2"/>
    </row>
    <row r="129" spans="1:9" ht="36" hidden="1" outlineLevel="7">
      <c r="A129" s="9" t="s">
        <v>1335</v>
      </c>
      <c r="B129" s="10" t="s">
        <v>1353</v>
      </c>
      <c r="C129" s="10" t="s">
        <v>1342</v>
      </c>
      <c r="D129" s="10" t="s">
        <v>1399</v>
      </c>
      <c r="E129" s="10" t="s">
        <v>1336</v>
      </c>
      <c r="F129" s="8">
        <v>86999</v>
      </c>
      <c r="G129" s="8">
        <v>86999</v>
      </c>
      <c r="H129" s="11">
        <v>1</v>
      </c>
      <c r="I129" s="2"/>
    </row>
    <row r="130" spans="1:9" outlineLevel="4">
      <c r="A130" s="9" t="s">
        <v>1360</v>
      </c>
      <c r="B130" s="10" t="s">
        <v>1353</v>
      </c>
      <c r="C130" s="10" t="s">
        <v>1342</v>
      </c>
      <c r="D130" s="10" t="s">
        <v>1727</v>
      </c>
      <c r="E130" s="10" t="s">
        <v>1323</v>
      </c>
      <c r="F130" s="8">
        <v>7416137.2000000002</v>
      </c>
      <c r="G130" s="8">
        <v>7083797.5300000003</v>
      </c>
      <c r="H130" s="11">
        <v>0.95518695770623019</v>
      </c>
      <c r="I130" s="2"/>
    </row>
    <row r="131" spans="1:9" outlineLevel="5">
      <c r="A131" s="9" t="s">
        <v>1400</v>
      </c>
      <c r="B131" s="10" t="s">
        <v>1353</v>
      </c>
      <c r="C131" s="10" t="s">
        <v>1342</v>
      </c>
      <c r="D131" s="10" t="s">
        <v>1401</v>
      </c>
      <c r="E131" s="10" t="s">
        <v>1323</v>
      </c>
      <c r="F131" s="8">
        <v>307152</v>
      </c>
      <c r="G131" s="8">
        <v>155125.79999999999</v>
      </c>
      <c r="H131" s="11">
        <v>0.50504571026722922</v>
      </c>
      <c r="I131" s="2"/>
    </row>
    <row r="132" spans="1:9" ht="36" hidden="1" outlineLevel="6">
      <c r="A132" s="9" t="s">
        <v>1722</v>
      </c>
      <c r="B132" s="10" t="s">
        <v>1353</v>
      </c>
      <c r="C132" s="10" t="s">
        <v>1342</v>
      </c>
      <c r="D132" s="10" t="s">
        <v>1401</v>
      </c>
      <c r="E132" s="10" t="s">
        <v>548</v>
      </c>
      <c r="F132" s="8">
        <v>307152</v>
      </c>
      <c r="G132" s="8">
        <v>155125.79999999999</v>
      </c>
      <c r="H132" s="11">
        <v>0.50504571026722922</v>
      </c>
      <c r="I132" s="2"/>
    </row>
    <row r="133" spans="1:9" ht="36" hidden="1" outlineLevel="7">
      <c r="A133" s="9" t="s">
        <v>1335</v>
      </c>
      <c r="B133" s="10" t="s">
        <v>1353</v>
      </c>
      <c r="C133" s="10" t="s">
        <v>1342</v>
      </c>
      <c r="D133" s="10" t="s">
        <v>1401</v>
      </c>
      <c r="E133" s="10" t="s">
        <v>1336</v>
      </c>
      <c r="F133" s="8">
        <v>307152</v>
      </c>
      <c r="G133" s="8">
        <v>155125.79999999999</v>
      </c>
      <c r="H133" s="11">
        <v>0.50504571026722922</v>
      </c>
      <c r="I133" s="2"/>
    </row>
    <row r="134" spans="1:9" ht="44.1" customHeight="1" outlineLevel="5" collapsed="1">
      <c r="A134" s="9" t="s">
        <v>1741</v>
      </c>
      <c r="B134" s="10" t="s">
        <v>1353</v>
      </c>
      <c r="C134" s="10" t="s">
        <v>1342</v>
      </c>
      <c r="D134" s="10" t="s">
        <v>1402</v>
      </c>
      <c r="E134" s="10" t="s">
        <v>1323</v>
      </c>
      <c r="F134" s="8">
        <v>1395192</v>
      </c>
      <c r="G134" s="8">
        <v>1395192</v>
      </c>
      <c r="H134" s="11">
        <v>1</v>
      </c>
      <c r="I134" s="2"/>
    </row>
    <row r="135" spans="1:9" ht="72" hidden="1" outlineLevel="6">
      <c r="A135" s="9" t="s">
        <v>1331</v>
      </c>
      <c r="B135" s="10" t="s">
        <v>1353</v>
      </c>
      <c r="C135" s="10" t="s">
        <v>1342</v>
      </c>
      <c r="D135" s="10" t="s">
        <v>1402</v>
      </c>
      <c r="E135" s="10" t="s">
        <v>1332</v>
      </c>
      <c r="F135" s="8">
        <v>1380328.42</v>
      </c>
      <c r="G135" s="8">
        <v>1380328.42</v>
      </c>
      <c r="H135" s="11">
        <v>1</v>
      </c>
      <c r="I135" s="2"/>
    </row>
    <row r="136" spans="1:9" ht="36" hidden="1" outlineLevel="7">
      <c r="A136" s="9" t="s">
        <v>1333</v>
      </c>
      <c r="B136" s="10" t="s">
        <v>1353</v>
      </c>
      <c r="C136" s="10" t="s">
        <v>1342</v>
      </c>
      <c r="D136" s="10" t="s">
        <v>1402</v>
      </c>
      <c r="E136" s="10" t="s">
        <v>1334</v>
      </c>
      <c r="F136" s="8">
        <v>1380328.42</v>
      </c>
      <c r="G136" s="8">
        <v>1380328.42</v>
      </c>
      <c r="H136" s="11">
        <v>1</v>
      </c>
      <c r="I136" s="2"/>
    </row>
    <row r="137" spans="1:9" ht="36" hidden="1" outlineLevel="6">
      <c r="A137" s="9" t="s">
        <v>1722</v>
      </c>
      <c r="B137" s="10" t="s">
        <v>1353</v>
      </c>
      <c r="C137" s="10" t="s">
        <v>1342</v>
      </c>
      <c r="D137" s="10" t="s">
        <v>1402</v>
      </c>
      <c r="E137" s="10" t="s">
        <v>548</v>
      </c>
      <c r="F137" s="8">
        <v>14863.58</v>
      </c>
      <c r="G137" s="8">
        <v>14863.58</v>
      </c>
      <c r="H137" s="11">
        <v>1</v>
      </c>
      <c r="I137" s="2"/>
    </row>
    <row r="138" spans="1:9" ht="36" hidden="1" outlineLevel="7">
      <c r="A138" s="9" t="s">
        <v>1335</v>
      </c>
      <c r="B138" s="10" t="s">
        <v>1353</v>
      </c>
      <c r="C138" s="10" t="s">
        <v>1342</v>
      </c>
      <c r="D138" s="10" t="s">
        <v>1402</v>
      </c>
      <c r="E138" s="10" t="s">
        <v>1336</v>
      </c>
      <c r="F138" s="8">
        <v>14863.58</v>
      </c>
      <c r="G138" s="8">
        <v>14863.58</v>
      </c>
      <c r="H138" s="11">
        <v>1</v>
      </c>
      <c r="I138" s="2"/>
    </row>
    <row r="139" spans="1:9" outlineLevel="5" collapsed="1">
      <c r="A139" s="9" t="s">
        <v>1405</v>
      </c>
      <c r="B139" s="10" t="s">
        <v>1353</v>
      </c>
      <c r="C139" s="10" t="s">
        <v>1342</v>
      </c>
      <c r="D139" s="10" t="s">
        <v>1406</v>
      </c>
      <c r="E139" s="10" t="s">
        <v>1323</v>
      </c>
      <c r="F139" s="8">
        <v>2016764</v>
      </c>
      <c r="G139" s="8">
        <v>2016764</v>
      </c>
      <c r="H139" s="11">
        <v>1</v>
      </c>
      <c r="I139" s="2"/>
    </row>
    <row r="140" spans="1:9" ht="72" hidden="1" outlineLevel="6">
      <c r="A140" s="9" t="s">
        <v>1725</v>
      </c>
      <c r="B140" s="10" t="s">
        <v>1353</v>
      </c>
      <c r="C140" s="10" t="s">
        <v>1342</v>
      </c>
      <c r="D140" s="10" t="s">
        <v>1406</v>
      </c>
      <c r="E140" s="10" t="s">
        <v>1332</v>
      </c>
      <c r="F140" s="8">
        <v>2008305.5</v>
      </c>
      <c r="G140" s="8">
        <v>2008305.5</v>
      </c>
      <c r="H140" s="11">
        <v>1</v>
      </c>
      <c r="I140" s="2"/>
    </row>
    <row r="141" spans="1:9" ht="36" hidden="1" outlineLevel="7">
      <c r="A141" s="9" t="s">
        <v>1333</v>
      </c>
      <c r="B141" s="10" t="s">
        <v>1353</v>
      </c>
      <c r="C141" s="10" t="s">
        <v>1342</v>
      </c>
      <c r="D141" s="10" t="s">
        <v>1406</v>
      </c>
      <c r="E141" s="10" t="s">
        <v>1334</v>
      </c>
      <c r="F141" s="8">
        <v>2008305.5</v>
      </c>
      <c r="G141" s="8">
        <v>2008305.5</v>
      </c>
      <c r="H141" s="11">
        <v>1</v>
      </c>
      <c r="I141" s="2"/>
    </row>
    <row r="142" spans="1:9" ht="36" hidden="1" outlineLevel="6">
      <c r="A142" s="9" t="s">
        <v>1722</v>
      </c>
      <c r="B142" s="10" t="s">
        <v>1353</v>
      </c>
      <c r="C142" s="10" t="s">
        <v>1342</v>
      </c>
      <c r="D142" s="10" t="s">
        <v>1406</v>
      </c>
      <c r="E142" s="10" t="s">
        <v>548</v>
      </c>
      <c r="F142" s="8">
        <v>8458.5</v>
      </c>
      <c r="G142" s="8">
        <v>8458.5</v>
      </c>
      <c r="H142" s="11">
        <v>1</v>
      </c>
      <c r="I142" s="2"/>
    </row>
    <row r="143" spans="1:9" ht="36" hidden="1" outlineLevel="7">
      <c r="A143" s="9" t="s">
        <v>1335</v>
      </c>
      <c r="B143" s="10" t="s">
        <v>1353</v>
      </c>
      <c r="C143" s="10" t="s">
        <v>1342</v>
      </c>
      <c r="D143" s="10" t="s">
        <v>1406</v>
      </c>
      <c r="E143" s="10" t="s">
        <v>1336</v>
      </c>
      <c r="F143" s="8">
        <v>8458.5</v>
      </c>
      <c r="G143" s="8">
        <v>8458.5</v>
      </c>
      <c r="H143" s="11">
        <v>1</v>
      </c>
      <c r="I143" s="2"/>
    </row>
    <row r="144" spans="1:9" ht="54" outlineLevel="5" collapsed="1">
      <c r="A144" s="9" t="s">
        <v>1742</v>
      </c>
      <c r="B144" s="10" t="s">
        <v>1353</v>
      </c>
      <c r="C144" s="10" t="s">
        <v>1342</v>
      </c>
      <c r="D144" s="10" t="s">
        <v>1407</v>
      </c>
      <c r="E144" s="10" t="s">
        <v>1323</v>
      </c>
      <c r="F144" s="8">
        <v>801977</v>
      </c>
      <c r="G144" s="8">
        <v>764724.52</v>
      </c>
      <c r="H144" s="11">
        <v>0.95354919156035645</v>
      </c>
      <c r="I144" s="2"/>
    </row>
    <row r="145" spans="1:9" ht="72" hidden="1" outlineLevel="6">
      <c r="A145" s="9" t="s">
        <v>1725</v>
      </c>
      <c r="B145" s="10" t="s">
        <v>1353</v>
      </c>
      <c r="C145" s="10" t="s">
        <v>1342</v>
      </c>
      <c r="D145" s="10" t="s">
        <v>1407</v>
      </c>
      <c r="E145" s="10" t="s">
        <v>1332</v>
      </c>
      <c r="F145" s="8">
        <v>756977</v>
      </c>
      <c r="G145" s="8">
        <v>751053.37</v>
      </c>
      <c r="H145" s="11">
        <v>0.99217462353545749</v>
      </c>
      <c r="I145" s="2"/>
    </row>
    <row r="146" spans="1:9" ht="36" hidden="1" outlineLevel="7">
      <c r="A146" s="9" t="s">
        <v>1333</v>
      </c>
      <c r="B146" s="10" t="s">
        <v>1353</v>
      </c>
      <c r="C146" s="10" t="s">
        <v>1342</v>
      </c>
      <c r="D146" s="10" t="s">
        <v>1407</v>
      </c>
      <c r="E146" s="10" t="s">
        <v>1334</v>
      </c>
      <c r="F146" s="8">
        <v>756977</v>
      </c>
      <c r="G146" s="8">
        <v>751053.37</v>
      </c>
      <c r="H146" s="11">
        <v>0.99217462353545749</v>
      </c>
      <c r="I146" s="2"/>
    </row>
    <row r="147" spans="1:9" ht="36" hidden="1" outlineLevel="6">
      <c r="A147" s="9" t="s">
        <v>1722</v>
      </c>
      <c r="B147" s="10" t="s">
        <v>1353</v>
      </c>
      <c r="C147" s="10" t="s">
        <v>1342</v>
      </c>
      <c r="D147" s="10" t="s">
        <v>1407</v>
      </c>
      <c r="E147" s="10" t="s">
        <v>548</v>
      </c>
      <c r="F147" s="8">
        <v>45000</v>
      </c>
      <c r="G147" s="8">
        <v>13671.15</v>
      </c>
      <c r="H147" s="11">
        <v>0.30380333333333331</v>
      </c>
      <c r="I147" s="2"/>
    </row>
    <row r="148" spans="1:9" ht="36" hidden="1" outlineLevel="7">
      <c r="A148" s="9" t="s">
        <v>1335</v>
      </c>
      <c r="B148" s="10" t="s">
        <v>1353</v>
      </c>
      <c r="C148" s="10" t="s">
        <v>1342</v>
      </c>
      <c r="D148" s="10" t="s">
        <v>1407</v>
      </c>
      <c r="E148" s="10" t="s">
        <v>1336</v>
      </c>
      <c r="F148" s="8">
        <v>45000</v>
      </c>
      <c r="G148" s="8">
        <v>13671.15</v>
      </c>
      <c r="H148" s="11">
        <v>0.30380333333333331</v>
      </c>
      <c r="I148" s="2"/>
    </row>
    <row r="149" spans="1:9" ht="36" outlineLevel="5" collapsed="1">
      <c r="A149" s="9" t="s">
        <v>1408</v>
      </c>
      <c r="B149" s="10" t="s">
        <v>1353</v>
      </c>
      <c r="C149" s="10" t="s">
        <v>1342</v>
      </c>
      <c r="D149" s="10" t="s">
        <v>1409</v>
      </c>
      <c r="E149" s="10" t="s">
        <v>1323</v>
      </c>
      <c r="F149" s="8">
        <v>1882503</v>
      </c>
      <c r="G149" s="8">
        <v>1791402.17</v>
      </c>
      <c r="H149" s="11">
        <v>0.95160654192848559</v>
      </c>
      <c r="I149" s="2"/>
    </row>
    <row r="150" spans="1:9" ht="72" hidden="1" outlineLevel="6">
      <c r="A150" s="9" t="s">
        <v>1331</v>
      </c>
      <c r="B150" s="10" t="s">
        <v>1353</v>
      </c>
      <c r="C150" s="10" t="s">
        <v>1342</v>
      </c>
      <c r="D150" s="10" t="s">
        <v>1409</v>
      </c>
      <c r="E150" s="10" t="s">
        <v>1332</v>
      </c>
      <c r="F150" s="8">
        <v>1724903</v>
      </c>
      <c r="G150" s="8">
        <v>1659215.56</v>
      </c>
      <c r="H150" s="11">
        <v>0.96191818322537559</v>
      </c>
      <c r="I150" s="2"/>
    </row>
    <row r="151" spans="1:9" ht="36" hidden="1" outlineLevel="7">
      <c r="A151" s="9" t="s">
        <v>1333</v>
      </c>
      <c r="B151" s="10" t="s">
        <v>1353</v>
      </c>
      <c r="C151" s="10" t="s">
        <v>1342</v>
      </c>
      <c r="D151" s="10" t="s">
        <v>1409</v>
      </c>
      <c r="E151" s="10" t="s">
        <v>1334</v>
      </c>
      <c r="F151" s="8">
        <v>1724903</v>
      </c>
      <c r="G151" s="8">
        <v>1659215.56</v>
      </c>
      <c r="H151" s="11">
        <v>0.96191818322537559</v>
      </c>
      <c r="I151" s="2"/>
    </row>
    <row r="152" spans="1:9" ht="36" hidden="1" outlineLevel="6">
      <c r="A152" s="9" t="s">
        <v>1722</v>
      </c>
      <c r="B152" s="10" t="s">
        <v>1353</v>
      </c>
      <c r="C152" s="10" t="s">
        <v>1342</v>
      </c>
      <c r="D152" s="10" t="s">
        <v>1409</v>
      </c>
      <c r="E152" s="10" t="s">
        <v>548</v>
      </c>
      <c r="F152" s="8">
        <v>157600</v>
      </c>
      <c r="G152" s="8">
        <v>132186.60999999999</v>
      </c>
      <c r="H152" s="11">
        <v>0.83874752538071062</v>
      </c>
      <c r="I152" s="2"/>
    </row>
    <row r="153" spans="1:9" ht="36" hidden="1" outlineLevel="7">
      <c r="A153" s="9" t="s">
        <v>1335</v>
      </c>
      <c r="B153" s="10" t="s">
        <v>1353</v>
      </c>
      <c r="C153" s="10" t="s">
        <v>1342</v>
      </c>
      <c r="D153" s="10" t="s">
        <v>1409</v>
      </c>
      <c r="E153" s="10" t="s">
        <v>1336</v>
      </c>
      <c r="F153" s="8">
        <v>157600</v>
      </c>
      <c r="G153" s="8">
        <v>132186.60999999999</v>
      </c>
      <c r="H153" s="11">
        <v>0.83874752538071062</v>
      </c>
      <c r="I153" s="2"/>
    </row>
    <row r="154" spans="1:9" ht="72" outlineLevel="5" collapsed="1">
      <c r="A154" s="9" t="s">
        <v>1403</v>
      </c>
      <c r="B154" s="10" t="s">
        <v>1353</v>
      </c>
      <c r="C154" s="10" t="s">
        <v>1342</v>
      </c>
      <c r="D154" s="10" t="s">
        <v>1404</v>
      </c>
      <c r="E154" s="10" t="s">
        <v>1323</v>
      </c>
      <c r="F154" s="8">
        <v>272232</v>
      </c>
      <c r="G154" s="8">
        <v>272232</v>
      </c>
      <c r="H154" s="11">
        <v>1</v>
      </c>
      <c r="I154" s="2"/>
    </row>
    <row r="155" spans="1:9" ht="72" hidden="1" outlineLevel="6">
      <c r="A155" s="9" t="s">
        <v>1331</v>
      </c>
      <c r="B155" s="10" t="s">
        <v>1353</v>
      </c>
      <c r="C155" s="10" t="s">
        <v>1342</v>
      </c>
      <c r="D155" s="10" t="s">
        <v>1404</v>
      </c>
      <c r="E155" s="10" t="s">
        <v>1332</v>
      </c>
      <c r="F155" s="8">
        <v>272232</v>
      </c>
      <c r="G155" s="8">
        <v>272232</v>
      </c>
      <c r="H155" s="11">
        <v>1</v>
      </c>
      <c r="I155" s="2"/>
    </row>
    <row r="156" spans="1:9" ht="36" hidden="1" outlineLevel="7">
      <c r="A156" s="9" t="s">
        <v>1333</v>
      </c>
      <c r="B156" s="10" t="s">
        <v>1353</v>
      </c>
      <c r="C156" s="10" t="s">
        <v>1342</v>
      </c>
      <c r="D156" s="10" t="s">
        <v>1404</v>
      </c>
      <c r="E156" s="10" t="s">
        <v>1334</v>
      </c>
      <c r="F156" s="8">
        <v>272232</v>
      </c>
      <c r="G156" s="8">
        <v>272232</v>
      </c>
      <c r="H156" s="11">
        <v>1</v>
      </c>
      <c r="I156" s="2"/>
    </row>
    <row r="157" spans="1:9" ht="57.75" customHeight="1" outlineLevel="5" collapsed="1">
      <c r="A157" s="9" t="s">
        <v>1462</v>
      </c>
      <c r="B157" s="10" t="s">
        <v>1353</v>
      </c>
      <c r="C157" s="10" t="s">
        <v>1342</v>
      </c>
      <c r="D157" s="10" t="s">
        <v>1410</v>
      </c>
      <c r="E157" s="10" t="s">
        <v>1323</v>
      </c>
      <c r="F157" s="8">
        <v>740317.2</v>
      </c>
      <c r="G157" s="8">
        <v>688357.04</v>
      </c>
      <c r="H157" s="11">
        <v>0.92981365285042683</v>
      </c>
      <c r="I157" s="2"/>
    </row>
    <row r="158" spans="1:9" ht="72" hidden="1" outlineLevel="6">
      <c r="A158" s="9" t="s">
        <v>1331</v>
      </c>
      <c r="B158" s="10" t="s">
        <v>1353</v>
      </c>
      <c r="C158" s="10" t="s">
        <v>1342</v>
      </c>
      <c r="D158" s="10" t="s">
        <v>1410</v>
      </c>
      <c r="E158" s="10" t="s">
        <v>1332</v>
      </c>
      <c r="F158" s="8">
        <v>687395.61</v>
      </c>
      <c r="G158" s="8">
        <v>687395.61</v>
      </c>
      <c r="H158" s="11">
        <v>1</v>
      </c>
      <c r="I158" s="2"/>
    </row>
    <row r="159" spans="1:9" ht="36" hidden="1" outlineLevel="7">
      <c r="A159" s="9" t="s">
        <v>1333</v>
      </c>
      <c r="B159" s="10" t="s">
        <v>1353</v>
      </c>
      <c r="C159" s="10" t="s">
        <v>1342</v>
      </c>
      <c r="D159" s="10" t="s">
        <v>1410</v>
      </c>
      <c r="E159" s="10" t="s">
        <v>1334</v>
      </c>
      <c r="F159" s="8">
        <v>687395.61</v>
      </c>
      <c r="G159" s="8">
        <v>687395.61</v>
      </c>
      <c r="H159" s="11">
        <v>1</v>
      </c>
      <c r="I159" s="2"/>
    </row>
    <row r="160" spans="1:9" ht="36" hidden="1" outlineLevel="6">
      <c r="A160" s="9" t="s">
        <v>1722</v>
      </c>
      <c r="B160" s="10" t="s">
        <v>1353</v>
      </c>
      <c r="C160" s="10" t="s">
        <v>1342</v>
      </c>
      <c r="D160" s="10" t="s">
        <v>1410</v>
      </c>
      <c r="E160" s="10" t="s">
        <v>548</v>
      </c>
      <c r="F160" s="8">
        <v>52921.59</v>
      </c>
      <c r="G160" s="8">
        <v>961.43</v>
      </c>
      <c r="H160" s="11">
        <v>1.8167065653167263E-2</v>
      </c>
      <c r="I160" s="2"/>
    </row>
    <row r="161" spans="1:9" ht="36" hidden="1" outlineLevel="7">
      <c r="A161" s="9" t="s">
        <v>1335</v>
      </c>
      <c r="B161" s="10" t="s">
        <v>1353</v>
      </c>
      <c r="C161" s="10" t="s">
        <v>1342</v>
      </c>
      <c r="D161" s="10" t="s">
        <v>1410</v>
      </c>
      <c r="E161" s="10" t="s">
        <v>1336</v>
      </c>
      <c r="F161" s="8">
        <v>52921.59</v>
      </c>
      <c r="G161" s="8">
        <v>961.43</v>
      </c>
      <c r="H161" s="11">
        <v>1.8167065653167263E-2</v>
      </c>
      <c r="I161" s="2"/>
    </row>
    <row r="162" spans="1:9" outlineLevel="1">
      <c r="A162" s="9" t="s">
        <v>1743</v>
      </c>
      <c r="B162" s="10" t="s">
        <v>1353</v>
      </c>
      <c r="C162" s="10" t="s">
        <v>1411</v>
      </c>
      <c r="D162" s="10" t="s">
        <v>1322</v>
      </c>
      <c r="E162" s="10" t="s">
        <v>1323</v>
      </c>
      <c r="F162" s="8">
        <v>1480972.63</v>
      </c>
      <c r="G162" s="8">
        <v>1465098.76</v>
      </c>
      <c r="H162" s="11">
        <v>0.98928145620084817</v>
      </c>
      <c r="I162" s="2"/>
    </row>
    <row r="163" spans="1:9" outlineLevel="2">
      <c r="A163" s="9" t="s">
        <v>1744</v>
      </c>
      <c r="B163" s="10" t="s">
        <v>1353</v>
      </c>
      <c r="C163" s="10" t="s">
        <v>1412</v>
      </c>
      <c r="D163" s="10" t="s">
        <v>1322</v>
      </c>
      <c r="E163" s="10" t="s">
        <v>1323</v>
      </c>
      <c r="F163" s="8">
        <v>1480972.63</v>
      </c>
      <c r="G163" s="8">
        <v>1465098.76</v>
      </c>
      <c r="H163" s="11">
        <v>0.98928145620084817</v>
      </c>
      <c r="I163" s="2"/>
    </row>
    <row r="164" spans="1:9" ht="36" outlineLevel="4">
      <c r="A164" s="9" t="s">
        <v>1328</v>
      </c>
      <c r="B164" s="10" t="s">
        <v>1353</v>
      </c>
      <c r="C164" s="10" t="s">
        <v>1412</v>
      </c>
      <c r="D164" s="10" t="s">
        <v>1745</v>
      </c>
      <c r="E164" s="10" t="s">
        <v>1323</v>
      </c>
      <c r="F164" s="8">
        <v>146640.63</v>
      </c>
      <c r="G164" s="8">
        <v>130766.76</v>
      </c>
      <c r="H164" s="11">
        <v>0.89174985132019691</v>
      </c>
      <c r="I164" s="2"/>
    </row>
    <row r="165" spans="1:9" ht="54" outlineLevel="5">
      <c r="A165" s="9" t="s">
        <v>1746</v>
      </c>
      <c r="B165" s="10" t="s">
        <v>1353</v>
      </c>
      <c r="C165" s="10" t="s">
        <v>1412</v>
      </c>
      <c r="D165" s="10" t="s">
        <v>1415</v>
      </c>
      <c r="E165" s="10" t="s">
        <v>1323</v>
      </c>
      <c r="F165" s="8">
        <v>146640.63</v>
      </c>
      <c r="G165" s="8">
        <v>130766.76</v>
      </c>
      <c r="H165" s="11">
        <v>0.89174985132019691</v>
      </c>
      <c r="I165" s="2"/>
    </row>
    <row r="166" spans="1:9" ht="72" hidden="1" outlineLevel="6">
      <c r="A166" s="9" t="s">
        <v>1331</v>
      </c>
      <c r="B166" s="10" t="s">
        <v>1353</v>
      </c>
      <c r="C166" s="10" t="s">
        <v>1412</v>
      </c>
      <c r="D166" s="10" t="s">
        <v>1415</v>
      </c>
      <c r="E166" s="10" t="s">
        <v>1332</v>
      </c>
      <c r="F166" s="8">
        <v>146640.63</v>
      </c>
      <c r="G166" s="8">
        <v>130766.76</v>
      </c>
      <c r="H166" s="11">
        <v>0.89174985132019691</v>
      </c>
      <c r="I166" s="2"/>
    </row>
    <row r="167" spans="1:9" ht="36" hidden="1" outlineLevel="7">
      <c r="A167" s="9" t="s">
        <v>1333</v>
      </c>
      <c r="B167" s="10" t="s">
        <v>1353</v>
      </c>
      <c r="C167" s="10" t="s">
        <v>1412</v>
      </c>
      <c r="D167" s="10" t="s">
        <v>1415</v>
      </c>
      <c r="E167" s="10" t="s">
        <v>1334</v>
      </c>
      <c r="F167" s="8">
        <v>146640.63</v>
      </c>
      <c r="G167" s="8">
        <v>130766.76</v>
      </c>
      <c r="H167" s="11">
        <v>0.89174985132019691</v>
      </c>
      <c r="I167" s="2"/>
    </row>
    <row r="168" spans="1:9" outlineLevel="4">
      <c r="A168" s="9" t="s">
        <v>1360</v>
      </c>
      <c r="B168" s="10" t="s">
        <v>1353</v>
      </c>
      <c r="C168" s="10" t="s">
        <v>1412</v>
      </c>
      <c r="D168" s="10" t="s">
        <v>1727</v>
      </c>
      <c r="E168" s="10" t="s">
        <v>1323</v>
      </c>
      <c r="F168" s="8">
        <v>1334332</v>
      </c>
      <c r="G168" s="8">
        <v>1334332</v>
      </c>
      <c r="H168" s="11">
        <v>1</v>
      </c>
      <c r="I168" s="2"/>
    </row>
    <row r="169" spans="1:9" ht="36" outlineLevel="5">
      <c r="A169" s="9" t="s">
        <v>1413</v>
      </c>
      <c r="B169" s="10" t="s">
        <v>1353</v>
      </c>
      <c r="C169" s="10" t="s">
        <v>1412</v>
      </c>
      <c r="D169" s="10" t="s">
        <v>1414</v>
      </c>
      <c r="E169" s="10" t="s">
        <v>1323</v>
      </c>
      <c r="F169" s="8">
        <v>1334332</v>
      </c>
      <c r="G169" s="8">
        <v>1334332</v>
      </c>
      <c r="H169" s="11">
        <v>1</v>
      </c>
      <c r="I169" s="2"/>
    </row>
    <row r="170" spans="1:9" ht="72" hidden="1" outlineLevel="6">
      <c r="A170" s="9" t="s">
        <v>1725</v>
      </c>
      <c r="B170" s="10" t="s">
        <v>1353</v>
      </c>
      <c r="C170" s="10" t="s">
        <v>1412</v>
      </c>
      <c r="D170" s="10" t="s">
        <v>1414</v>
      </c>
      <c r="E170" s="10" t="s">
        <v>1332</v>
      </c>
      <c r="F170" s="8">
        <v>1334332</v>
      </c>
      <c r="G170" s="8">
        <v>1334332</v>
      </c>
      <c r="H170" s="11">
        <v>1</v>
      </c>
      <c r="I170" s="2"/>
    </row>
    <row r="171" spans="1:9" hidden="1" outlineLevel="7">
      <c r="A171" s="9" t="s">
        <v>1374</v>
      </c>
      <c r="B171" s="10" t="s">
        <v>1353</v>
      </c>
      <c r="C171" s="10" t="s">
        <v>1412</v>
      </c>
      <c r="D171" s="10" t="s">
        <v>1414</v>
      </c>
      <c r="E171" s="10" t="s">
        <v>1375</v>
      </c>
      <c r="F171" s="8">
        <v>0</v>
      </c>
      <c r="G171" s="8">
        <v>0</v>
      </c>
      <c r="H171" s="11">
        <v>0</v>
      </c>
      <c r="I171" s="2"/>
    </row>
    <row r="172" spans="1:9" ht="36" hidden="1" outlineLevel="7">
      <c r="A172" s="9" t="s">
        <v>1333</v>
      </c>
      <c r="B172" s="10" t="s">
        <v>1353</v>
      </c>
      <c r="C172" s="10" t="s">
        <v>1412</v>
      </c>
      <c r="D172" s="10" t="s">
        <v>1414</v>
      </c>
      <c r="E172" s="10" t="s">
        <v>1334</v>
      </c>
      <c r="F172" s="8">
        <v>1334332</v>
      </c>
      <c r="G172" s="8">
        <v>1334332</v>
      </c>
      <c r="H172" s="11">
        <v>1</v>
      </c>
      <c r="I172" s="2"/>
    </row>
    <row r="173" spans="1:9" ht="36" outlineLevel="1">
      <c r="A173" s="9" t="s">
        <v>1416</v>
      </c>
      <c r="B173" s="10" t="s">
        <v>1353</v>
      </c>
      <c r="C173" s="10" t="s">
        <v>1417</v>
      </c>
      <c r="D173" s="10" t="s">
        <v>1322</v>
      </c>
      <c r="E173" s="10" t="s">
        <v>1323</v>
      </c>
      <c r="F173" s="8">
        <v>11670348.939999999</v>
      </c>
      <c r="G173" s="8">
        <v>11670348.939999999</v>
      </c>
      <c r="H173" s="11">
        <v>1</v>
      </c>
      <c r="I173" s="2"/>
    </row>
    <row r="174" spans="1:9" ht="36" outlineLevel="2">
      <c r="A174" s="9" t="s">
        <v>1418</v>
      </c>
      <c r="B174" s="10" t="s">
        <v>1353</v>
      </c>
      <c r="C174" s="10" t="s">
        <v>1419</v>
      </c>
      <c r="D174" s="10" t="s">
        <v>1322</v>
      </c>
      <c r="E174" s="10" t="s">
        <v>1323</v>
      </c>
      <c r="F174" s="8">
        <v>11433943.199999999</v>
      </c>
      <c r="G174" s="8">
        <v>11433943.199999999</v>
      </c>
      <c r="H174" s="11">
        <v>1</v>
      </c>
      <c r="I174" s="2"/>
    </row>
    <row r="175" spans="1:9" ht="36" outlineLevel="4">
      <c r="A175" s="9" t="s">
        <v>1328</v>
      </c>
      <c r="B175" s="10" t="s">
        <v>1353</v>
      </c>
      <c r="C175" s="10" t="s">
        <v>1419</v>
      </c>
      <c r="D175" s="10" t="s">
        <v>1745</v>
      </c>
      <c r="E175" s="10" t="s">
        <v>1323</v>
      </c>
      <c r="F175" s="8">
        <v>11433943.199999999</v>
      </c>
      <c r="G175" s="8">
        <v>11433943.199999999</v>
      </c>
      <c r="H175" s="11">
        <v>1</v>
      </c>
      <c r="I175" s="2"/>
    </row>
    <row r="176" spans="1:9" ht="36" outlineLevel="5">
      <c r="A176" s="9" t="s">
        <v>1420</v>
      </c>
      <c r="B176" s="10" t="s">
        <v>1353</v>
      </c>
      <c r="C176" s="10" t="s">
        <v>1419</v>
      </c>
      <c r="D176" s="10" t="s">
        <v>1421</v>
      </c>
      <c r="E176" s="10" t="s">
        <v>1323</v>
      </c>
      <c r="F176" s="8">
        <v>11433943.199999999</v>
      </c>
      <c r="G176" s="8">
        <v>11433943.199999999</v>
      </c>
      <c r="H176" s="11">
        <v>1</v>
      </c>
      <c r="I176" s="2"/>
    </row>
    <row r="177" spans="1:9" ht="36" hidden="1" outlineLevel="6">
      <c r="A177" s="9" t="s">
        <v>1722</v>
      </c>
      <c r="B177" s="10" t="s">
        <v>1353</v>
      </c>
      <c r="C177" s="10" t="s">
        <v>1419</v>
      </c>
      <c r="D177" s="10" t="s">
        <v>1421</v>
      </c>
      <c r="E177" s="10" t="s">
        <v>548</v>
      </c>
      <c r="F177" s="8">
        <v>11433943.199999999</v>
      </c>
      <c r="G177" s="8">
        <v>11433943.199999999</v>
      </c>
      <c r="H177" s="11">
        <v>1</v>
      </c>
      <c r="I177" s="2"/>
    </row>
    <row r="178" spans="1:9" ht="36" hidden="1" outlineLevel="7">
      <c r="A178" s="9" t="s">
        <v>1740</v>
      </c>
      <c r="B178" s="10" t="s">
        <v>1353</v>
      </c>
      <c r="C178" s="10" t="s">
        <v>1419</v>
      </c>
      <c r="D178" s="10" t="s">
        <v>1421</v>
      </c>
      <c r="E178" s="10" t="s">
        <v>1336</v>
      </c>
      <c r="F178" s="8">
        <v>11433943.199999999</v>
      </c>
      <c r="G178" s="8">
        <v>11433943.199999999</v>
      </c>
      <c r="H178" s="11">
        <v>1</v>
      </c>
      <c r="I178" s="2"/>
    </row>
    <row r="179" spans="1:9" outlineLevel="2">
      <c r="A179" s="9" t="s">
        <v>1422</v>
      </c>
      <c r="B179" s="10" t="s">
        <v>1353</v>
      </c>
      <c r="C179" s="10" t="s">
        <v>1423</v>
      </c>
      <c r="D179" s="10" t="s">
        <v>1322</v>
      </c>
      <c r="E179" s="10" t="s">
        <v>1323</v>
      </c>
      <c r="F179" s="8">
        <v>236405.74</v>
      </c>
      <c r="G179" s="8">
        <v>236405.74</v>
      </c>
      <c r="H179" s="11">
        <v>1</v>
      </c>
      <c r="I179" s="2"/>
    </row>
    <row r="180" spans="1:9" ht="36" outlineLevel="4">
      <c r="A180" s="9" t="s">
        <v>1328</v>
      </c>
      <c r="B180" s="10" t="s">
        <v>1353</v>
      </c>
      <c r="C180" s="10" t="s">
        <v>1423</v>
      </c>
      <c r="D180" s="10" t="s">
        <v>1745</v>
      </c>
      <c r="E180" s="10" t="s">
        <v>1323</v>
      </c>
      <c r="F180" s="8">
        <v>236405.74</v>
      </c>
      <c r="G180" s="8">
        <v>236405.74</v>
      </c>
      <c r="H180" s="11">
        <v>1</v>
      </c>
      <c r="I180" s="2"/>
    </row>
    <row r="181" spans="1:9" ht="36" outlineLevel="5">
      <c r="A181" s="9" t="s">
        <v>1424</v>
      </c>
      <c r="B181" s="10" t="s">
        <v>1353</v>
      </c>
      <c r="C181" s="10" t="s">
        <v>1423</v>
      </c>
      <c r="D181" s="10" t="s">
        <v>1425</v>
      </c>
      <c r="E181" s="10" t="s">
        <v>1323</v>
      </c>
      <c r="F181" s="8">
        <v>236405.74</v>
      </c>
      <c r="G181" s="8">
        <v>236405.74</v>
      </c>
      <c r="H181" s="11">
        <v>1</v>
      </c>
      <c r="I181" s="2"/>
    </row>
    <row r="182" spans="1:9" ht="36" hidden="1" outlineLevel="6">
      <c r="A182" s="9" t="s">
        <v>1722</v>
      </c>
      <c r="B182" s="10" t="s">
        <v>1353</v>
      </c>
      <c r="C182" s="10" t="s">
        <v>1423</v>
      </c>
      <c r="D182" s="10" t="s">
        <v>1425</v>
      </c>
      <c r="E182" s="10" t="s">
        <v>548</v>
      </c>
      <c r="F182" s="8">
        <v>236405.74</v>
      </c>
      <c r="G182" s="8">
        <v>236405.74</v>
      </c>
      <c r="H182" s="11">
        <v>1</v>
      </c>
      <c r="I182" s="2"/>
    </row>
    <row r="183" spans="1:9" ht="36" hidden="1" outlineLevel="7">
      <c r="A183" s="9" t="s">
        <v>1335</v>
      </c>
      <c r="B183" s="10" t="s">
        <v>1353</v>
      </c>
      <c r="C183" s="10" t="s">
        <v>1423</v>
      </c>
      <c r="D183" s="10" t="s">
        <v>1425</v>
      </c>
      <c r="E183" s="10" t="s">
        <v>1336</v>
      </c>
      <c r="F183" s="8">
        <v>236405.74</v>
      </c>
      <c r="G183" s="8">
        <v>236405.74</v>
      </c>
      <c r="H183" s="11">
        <v>1</v>
      </c>
      <c r="I183" s="2"/>
    </row>
    <row r="184" spans="1:9" outlineLevel="1">
      <c r="A184" s="9" t="s">
        <v>1426</v>
      </c>
      <c r="B184" s="10" t="s">
        <v>1353</v>
      </c>
      <c r="C184" s="10" t="s">
        <v>1427</v>
      </c>
      <c r="D184" s="10" t="s">
        <v>1322</v>
      </c>
      <c r="E184" s="10" t="s">
        <v>1323</v>
      </c>
      <c r="F184" s="8">
        <v>47813362.780000001</v>
      </c>
      <c r="G184" s="8">
        <v>46732107.039999999</v>
      </c>
      <c r="H184" s="11">
        <v>0.97738590893564425</v>
      </c>
      <c r="I184" s="2"/>
    </row>
    <row r="185" spans="1:9" outlineLevel="2">
      <c r="A185" s="9" t="s">
        <v>1428</v>
      </c>
      <c r="B185" s="10" t="s">
        <v>1353</v>
      </c>
      <c r="C185" s="10" t="s">
        <v>1429</v>
      </c>
      <c r="D185" s="10" t="s">
        <v>1322</v>
      </c>
      <c r="E185" s="10" t="s">
        <v>1323</v>
      </c>
      <c r="F185" s="8">
        <v>324127.09000000003</v>
      </c>
      <c r="G185" s="8">
        <v>0</v>
      </c>
      <c r="H185" s="11">
        <v>0</v>
      </c>
      <c r="I185" s="2"/>
    </row>
    <row r="186" spans="1:9" ht="36" outlineLevel="3">
      <c r="A186" s="12" t="s">
        <v>1328</v>
      </c>
      <c r="B186" s="10" t="s">
        <v>1353</v>
      </c>
      <c r="C186" s="10" t="s">
        <v>1429</v>
      </c>
      <c r="D186" s="10" t="s">
        <v>1329</v>
      </c>
      <c r="E186" s="10" t="s">
        <v>1323</v>
      </c>
      <c r="F186" s="8">
        <v>324127.09000000003</v>
      </c>
      <c r="G186" s="8">
        <v>0</v>
      </c>
      <c r="H186" s="11">
        <v>0</v>
      </c>
      <c r="I186" s="2"/>
    </row>
    <row r="187" spans="1:9" outlineLevel="4">
      <c r="A187" s="9" t="s">
        <v>1360</v>
      </c>
      <c r="B187" s="10" t="s">
        <v>1353</v>
      </c>
      <c r="C187" s="10" t="s">
        <v>1429</v>
      </c>
      <c r="D187" s="10" t="s">
        <v>1727</v>
      </c>
      <c r="E187" s="10" t="s">
        <v>1323</v>
      </c>
      <c r="F187" s="8">
        <v>324127.09000000003</v>
      </c>
      <c r="G187" s="8">
        <v>0</v>
      </c>
      <c r="H187" s="11">
        <v>0</v>
      </c>
      <c r="I187" s="2"/>
    </row>
    <row r="188" spans="1:9" ht="90" outlineLevel="5">
      <c r="A188" s="9" t="s">
        <v>1430</v>
      </c>
      <c r="B188" s="10" t="s">
        <v>1353</v>
      </c>
      <c r="C188" s="10" t="s">
        <v>1429</v>
      </c>
      <c r="D188" s="10" t="s">
        <v>1431</v>
      </c>
      <c r="E188" s="10" t="s">
        <v>1323</v>
      </c>
      <c r="F188" s="8">
        <v>324127.09000000003</v>
      </c>
      <c r="G188" s="8">
        <v>0</v>
      </c>
      <c r="H188" s="11">
        <v>0</v>
      </c>
      <c r="I188" s="2"/>
    </row>
    <row r="189" spans="1:9" ht="36" hidden="1" outlineLevel="6">
      <c r="A189" s="9" t="s">
        <v>1722</v>
      </c>
      <c r="B189" s="10" t="s">
        <v>1353</v>
      </c>
      <c r="C189" s="10" t="s">
        <v>1429</v>
      </c>
      <c r="D189" s="10" t="s">
        <v>1431</v>
      </c>
      <c r="E189" s="10" t="s">
        <v>548</v>
      </c>
      <c r="F189" s="8">
        <v>324127.09000000003</v>
      </c>
      <c r="G189" s="8">
        <v>0</v>
      </c>
      <c r="H189" s="11">
        <v>0</v>
      </c>
      <c r="I189" s="2"/>
    </row>
    <row r="190" spans="1:9" ht="36" hidden="1" outlineLevel="7">
      <c r="A190" s="9" t="s">
        <v>1335</v>
      </c>
      <c r="B190" s="10" t="s">
        <v>1353</v>
      </c>
      <c r="C190" s="10" t="s">
        <v>1429</v>
      </c>
      <c r="D190" s="10" t="s">
        <v>1431</v>
      </c>
      <c r="E190" s="10" t="s">
        <v>1336</v>
      </c>
      <c r="F190" s="8">
        <v>324127.09000000003</v>
      </c>
      <c r="G190" s="8">
        <v>0</v>
      </c>
      <c r="H190" s="11">
        <v>0</v>
      </c>
      <c r="I190" s="2"/>
    </row>
    <row r="191" spans="1:9" outlineLevel="2">
      <c r="A191" s="9" t="s">
        <v>1432</v>
      </c>
      <c r="B191" s="10" t="s">
        <v>1353</v>
      </c>
      <c r="C191" s="10" t="s">
        <v>1433</v>
      </c>
      <c r="D191" s="10" t="s">
        <v>1322</v>
      </c>
      <c r="E191" s="10" t="s">
        <v>1323</v>
      </c>
      <c r="F191" s="8">
        <v>3387.08</v>
      </c>
      <c r="G191" s="8">
        <v>0</v>
      </c>
      <c r="H191" s="11">
        <v>0</v>
      </c>
      <c r="I191" s="2"/>
    </row>
    <row r="192" spans="1:9" ht="36" outlineLevel="3">
      <c r="A192" s="12" t="s">
        <v>1328</v>
      </c>
      <c r="B192" s="13" t="s">
        <v>1353</v>
      </c>
      <c r="C192" s="13" t="s">
        <v>1433</v>
      </c>
      <c r="D192" s="13" t="s">
        <v>1329</v>
      </c>
      <c r="E192" s="13" t="s">
        <v>1323</v>
      </c>
      <c r="F192" s="14">
        <v>3387.08</v>
      </c>
      <c r="G192" s="14">
        <v>0</v>
      </c>
      <c r="H192" s="15">
        <v>0</v>
      </c>
      <c r="I192" s="2"/>
    </row>
    <row r="193" spans="1:9" outlineLevel="4">
      <c r="A193" s="9" t="s">
        <v>1360</v>
      </c>
      <c r="B193" s="10" t="s">
        <v>1353</v>
      </c>
      <c r="C193" s="10" t="s">
        <v>1433</v>
      </c>
      <c r="D193" s="10" t="s">
        <v>1727</v>
      </c>
      <c r="E193" s="10" t="s">
        <v>1323</v>
      </c>
      <c r="F193" s="8">
        <v>3387.08</v>
      </c>
      <c r="G193" s="8">
        <v>0</v>
      </c>
      <c r="H193" s="11">
        <v>0</v>
      </c>
      <c r="I193" s="2"/>
    </row>
    <row r="194" spans="1:9" ht="108" outlineLevel="5">
      <c r="A194" s="9" t="s">
        <v>1747</v>
      </c>
      <c r="B194" s="10" t="s">
        <v>1353</v>
      </c>
      <c r="C194" s="10" t="s">
        <v>1433</v>
      </c>
      <c r="D194" s="10" t="s">
        <v>1434</v>
      </c>
      <c r="E194" s="10" t="s">
        <v>1323</v>
      </c>
      <c r="F194" s="8">
        <v>3387.08</v>
      </c>
      <c r="G194" s="8">
        <v>0</v>
      </c>
      <c r="H194" s="11">
        <v>0</v>
      </c>
      <c r="I194" s="2"/>
    </row>
    <row r="195" spans="1:9" ht="36" hidden="1" outlineLevel="6">
      <c r="A195" s="9" t="s">
        <v>1722</v>
      </c>
      <c r="B195" s="10" t="s">
        <v>1353</v>
      </c>
      <c r="C195" s="10" t="s">
        <v>1433</v>
      </c>
      <c r="D195" s="10" t="s">
        <v>1434</v>
      </c>
      <c r="E195" s="10" t="s">
        <v>548</v>
      </c>
      <c r="F195" s="8">
        <v>3387.08</v>
      </c>
      <c r="G195" s="8">
        <v>0</v>
      </c>
      <c r="H195" s="11">
        <v>0</v>
      </c>
      <c r="I195" s="2"/>
    </row>
    <row r="196" spans="1:9" ht="36" hidden="1" outlineLevel="7">
      <c r="A196" s="9" t="s">
        <v>1335</v>
      </c>
      <c r="B196" s="10" t="s">
        <v>1353</v>
      </c>
      <c r="C196" s="10" t="s">
        <v>1433</v>
      </c>
      <c r="D196" s="10" t="s">
        <v>1434</v>
      </c>
      <c r="E196" s="10" t="s">
        <v>1336</v>
      </c>
      <c r="F196" s="8">
        <v>3387.08</v>
      </c>
      <c r="G196" s="8">
        <v>0</v>
      </c>
      <c r="H196" s="11">
        <v>0</v>
      </c>
      <c r="I196" s="2"/>
    </row>
    <row r="197" spans="1:9" outlineLevel="2">
      <c r="A197" s="9" t="s">
        <v>1435</v>
      </c>
      <c r="B197" s="10" t="s">
        <v>1353</v>
      </c>
      <c r="C197" s="10" t="s">
        <v>1436</v>
      </c>
      <c r="D197" s="10" t="s">
        <v>1322</v>
      </c>
      <c r="E197" s="10" t="s">
        <v>1323</v>
      </c>
      <c r="F197" s="8">
        <v>46731547.890000001</v>
      </c>
      <c r="G197" s="8">
        <v>45977806.32</v>
      </c>
      <c r="H197" s="11">
        <v>0.98387081952059008</v>
      </c>
      <c r="I197" s="2"/>
    </row>
    <row r="198" spans="1:9" ht="59.85" customHeight="1" outlineLevel="3">
      <c r="A198" s="12" t="s">
        <v>1437</v>
      </c>
      <c r="B198" s="13" t="s">
        <v>1353</v>
      </c>
      <c r="C198" s="13" t="s">
        <v>1436</v>
      </c>
      <c r="D198" s="13" t="s">
        <v>1438</v>
      </c>
      <c r="E198" s="13" t="s">
        <v>1323</v>
      </c>
      <c r="F198" s="14">
        <v>46731547.890000001</v>
      </c>
      <c r="G198" s="14">
        <v>45977806.32</v>
      </c>
      <c r="H198" s="15">
        <v>0.98387081952059008</v>
      </c>
      <c r="I198" s="2"/>
    </row>
    <row r="199" spans="1:9" ht="36" outlineLevel="4">
      <c r="A199" s="9" t="s">
        <v>1748</v>
      </c>
      <c r="B199" s="10" t="s">
        <v>1353</v>
      </c>
      <c r="C199" s="10" t="s">
        <v>1436</v>
      </c>
      <c r="D199" s="10" t="s">
        <v>1439</v>
      </c>
      <c r="E199" s="10" t="s">
        <v>1323</v>
      </c>
      <c r="F199" s="8">
        <v>46731547.890000001</v>
      </c>
      <c r="G199" s="8">
        <v>45977806.32</v>
      </c>
      <c r="H199" s="11">
        <v>0.98387081952059008</v>
      </c>
      <c r="I199" s="2"/>
    </row>
    <row r="200" spans="1:9" ht="54" outlineLevel="5">
      <c r="A200" s="9" t="s">
        <v>1749</v>
      </c>
      <c r="B200" s="10" t="s">
        <v>1353</v>
      </c>
      <c r="C200" s="10" t="s">
        <v>1436</v>
      </c>
      <c r="D200" s="10" t="s">
        <v>1440</v>
      </c>
      <c r="E200" s="10" t="s">
        <v>1323</v>
      </c>
      <c r="F200" s="8">
        <v>10649073.66</v>
      </c>
      <c r="G200" s="8">
        <v>10511682.609999999</v>
      </c>
      <c r="H200" s="11">
        <v>0.9870983097322289</v>
      </c>
      <c r="I200" s="2"/>
    </row>
    <row r="201" spans="1:9" ht="36" hidden="1" outlineLevel="6">
      <c r="A201" s="9" t="s">
        <v>1722</v>
      </c>
      <c r="B201" s="10" t="s">
        <v>1353</v>
      </c>
      <c r="C201" s="10" t="s">
        <v>1436</v>
      </c>
      <c r="D201" s="10" t="s">
        <v>1440</v>
      </c>
      <c r="E201" s="10" t="s">
        <v>548</v>
      </c>
      <c r="F201" s="8">
        <v>10649073.66</v>
      </c>
      <c r="G201" s="8">
        <v>10511682.609999999</v>
      </c>
      <c r="H201" s="11">
        <v>0.9870983097322289</v>
      </c>
      <c r="I201" s="2"/>
    </row>
    <row r="202" spans="1:9" ht="36" hidden="1" outlineLevel="7">
      <c r="A202" s="9" t="s">
        <v>1335</v>
      </c>
      <c r="B202" s="10" t="s">
        <v>1353</v>
      </c>
      <c r="C202" s="10" t="s">
        <v>1436</v>
      </c>
      <c r="D202" s="10" t="s">
        <v>1440</v>
      </c>
      <c r="E202" s="10" t="s">
        <v>1336</v>
      </c>
      <c r="F202" s="8">
        <v>10649073.66</v>
      </c>
      <c r="G202" s="8">
        <v>10511682.609999999</v>
      </c>
      <c r="H202" s="11">
        <v>0.9870983097322289</v>
      </c>
      <c r="I202" s="2"/>
    </row>
    <row r="203" spans="1:9" ht="54" outlineLevel="5" collapsed="1">
      <c r="A203" s="9" t="s">
        <v>1750</v>
      </c>
      <c r="B203" s="10" t="s">
        <v>1353</v>
      </c>
      <c r="C203" s="10" t="s">
        <v>1436</v>
      </c>
      <c r="D203" s="10" t="s">
        <v>1441</v>
      </c>
      <c r="E203" s="10" t="s">
        <v>1323</v>
      </c>
      <c r="F203" s="8">
        <v>35000000</v>
      </c>
      <c r="G203" s="8">
        <v>34402140</v>
      </c>
      <c r="H203" s="11">
        <v>0.98291828571428574</v>
      </c>
      <c r="I203" s="2"/>
    </row>
    <row r="204" spans="1:9" ht="36" hidden="1" outlineLevel="6">
      <c r="A204" s="9" t="s">
        <v>1722</v>
      </c>
      <c r="B204" s="10" t="s">
        <v>1353</v>
      </c>
      <c r="C204" s="10" t="s">
        <v>1436</v>
      </c>
      <c r="D204" s="10" t="s">
        <v>1441</v>
      </c>
      <c r="E204" s="10" t="s">
        <v>548</v>
      </c>
      <c r="F204" s="8">
        <v>35000000</v>
      </c>
      <c r="G204" s="8">
        <v>34402140</v>
      </c>
      <c r="H204" s="11">
        <v>0.98291828571428574</v>
      </c>
      <c r="I204" s="2"/>
    </row>
    <row r="205" spans="1:9" ht="36" hidden="1" outlineLevel="7">
      <c r="A205" s="9" t="s">
        <v>1335</v>
      </c>
      <c r="B205" s="10" t="s">
        <v>1353</v>
      </c>
      <c r="C205" s="10" t="s">
        <v>1436</v>
      </c>
      <c r="D205" s="10" t="s">
        <v>1441</v>
      </c>
      <c r="E205" s="10" t="s">
        <v>1336</v>
      </c>
      <c r="F205" s="8">
        <v>35000000</v>
      </c>
      <c r="G205" s="8">
        <v>34402140</v>
      </c>
      <c r="H205" s="11">
        <v>0.98291828571428574</v>
      </c>
      <c r="I205" s="2"/>
    </row>
    <row r="206" spans="1:9" ht="36" outlineLevel="5" collapsed="1">
      <c r="A206" s="9" t="s">
        <v>1442</v>
      </c>
      <c r="B206" s="10" t="s">
        <v>1353</v>
      </c>
      <c r="C206" s="10" t="s">
        <v>1436</v>
      </c>
      <c r="D206" s="10" t="s">
        <v>1443</v>
      </c>
      <c r="E206" s="10" t="s">
        <v>1323</v>
      </c>
      <c r="F206" s="8">
        <v>1082474.23</v>
      </c>
      <c r="G206" s="8">
        <v>1063983.71</v>
      </c>
      <c r="H206" s="11">
        <v>0.98291828157424121</v>
      </c>
      <c r="I206" s="2"/>
    </row>
    <row r="207" spans="1:9" ht="36" hidden="1" outlineLevel="6">
      <c r="A207" s="9" t="s">
        <v>1722</v>
      </c>
      <c r="B207" s="10" t="s">
        <v>1353</v>
      </c>
      <c r="C207" s="10" t="s">
        <v>1436</v>
      </c>
      <c r="D207" s="10" t="s">
        <v>1443</v>
      </c>
      <c r="E207" s="10" t="s">
        <v>548</v>
      </c>
      <c r="F207" s="8">
        <v>1082474.23</v>
      </c>
      <c r="G207" s="8">
        <v>1063983.71</v>
      </c>
      <c r="H207" s="11">
        <v>0.98291828157424121</v>
      </c>
      <c r="I207" s="2"/>
    </row>
    <row r="208" spans="1:9" ht="36" hidden="1" outlineLevel="7">
      <c r="A208" s="9" t="s">
        <v>1335</v>
      </c>
      <c r="B208" s="10" t="s">
        <v>1353</v>
      </c>
      <c r="C208" s="10" t="s">
        <v>1436</v>
      </c>
      <c r="D208" s="10" t="s">
        <v>1443</v>
      </c>
      <c r="E208" s="10" t="s">
        <v>1336</v>
      </c>
      <c r="F208" s="8">
        <v>1082474.23</v>
      </c>
      <c r="G208" s="8">
        <v>1063983.71</v>
      </c>
      <c r="H208" s="11">
        <v>0.98291828157424121</v>
      </c>
      <c r="I208" s="2"/>
    </row>
    <row r="209" spans="1:9" outlineLevel="2">
      <c r="A209" s="9" t="s">
        <v>1444</v>
      </c>
      <c r="B209" s="10" t="s">
        <v>1353</v>
      </c>
      <c r="C209" s="10" t="s">
        <v>1445</v>
      </c>
      <c r="D209" s="10" t="s">
        <v>1322</v>
      </c>
      <c r="E209" s="10" t="s">
        <v>1323</v>
      </c>
      <c r="F209" s="8">
        <v>754300.72</v>
      </c>
      <c r="G209" s="8">
        <v>754300.72</v>
      </c>
      <c r="H209" s="11">
        <v>1</v>
      </c>
      <c r="I209" s="2"/>
    </row>
    <row r="210" spans="1:9" ht="54" outlineLevel="3">
      <c r="A210" s="12" t="s">
        <v>1751</v>
      </c>
      <c r="B210" s="13" t="s">
        <v>1353</v>
      </c>
      <c r="C210" s="13" t="s">
        <v>1445</v>
      </c>
      <c r="D210" s="13" t="s">
        <v>1448</v>
      </c>
      <c r="E210" s="13" t="s">
        <v>1323</v>
      </c>
      <c r="F210" s="14">
        <v>0</v>
      </c>
      <c r="G210" s="14">
        <v>0</v>
      </c>
      <c r="H210" s="15">
        <v>0</v>
      </c>
      <c r="I210" s="2"/>
    </row>
    <row r="211" spans="1:9" ht="36" outlineLevel="4">
      <c r="A211" s="9" t="s">
        <v>1752</v>
      </c>
      <c r="B211" s="10" t="s">
        <v>1353</v>
      </c>
      <c r="C211" s="10" t="s">
        <v>1445</v>
      </c>
      <c r="D211" s="10" t="s">
        <v>1449</v>
      </c>
      <c r="E211" s="10" t="s">
        <v>1323</v>
      </c>
      <c r="F211" s="8">
        <v>0</v>
      </c>
      <c r="G211" s="8">
        <v>0</v>
      </c>
      <c r="H211" s="11">
        <v>0</v>
      </c>
      <c r="I211" s="2"/>
    </row>
    <row r="212" spans="1:9" ht="90" outlineLevel="5">
      <c r="A212" s="9" t="s">
        <v>1753</v>
      </c>
      <c r="B212" s="10" t="s">
        <v>1353</v>
      </c>
      <c r="C212" s="10" t="s">
        <v>1445</v>
      </c>
      <c r="D212" s="10" t="s">
        <v>1450</v>
      </c>
      <c r="E212" s="10" t="s">
        <v>1323</v>
      </c>
      <c r="F212" s="8">
        <v>0</v>
      </c>
      <c r="G212" s="8">
        <v>0</v>
      </c>
      <c r="H212" s="11">
        <v>0</v>
      </c>
      <c r="I212" s="2"/>
    </row>
    <row r="213" spans="1:9" hidden="1" outlineLevel="6">
      <c r="A213" s="9" t="s">
        <v>1337</v>
      </c>
      <c r="B213" s="10" t="s">
        <v>1353</v>
      </c>
      <c r="C213" s="10" t="s">
        <v>1445</v>
      </c>
      <c r="D213" s="10" t="s">
        <v>1450</v>
      </c>
      <c r="E213" s="10" t="s">
        <v>1338</v>
      </c>
      <c r="F213" s="8">
        <v>0</v>
      </c>
      <c r="G213" s="8">
        <v>0</v>
      </c>
      <c r="H213" s="11">
        <v>0</v>
      </c>
      <c r="I213" s="2"/>
    </row>
    <row r="214" spans="1:9" ht="54" hidden="1" outlineLevel="7">
      <c r="A214" s="9" t="s">
        <v>1754</v>
      </c>
      <c r="B214" s="10" t="s">
        <v>1353</v>
      </c>
      <c r="C214" s="10" t="s">
        <v>1445</v>
      </c>
      <c r="D214" s="10" t="s">
        <v>1450</v>
      </c>
      <c r="E214" s="10" t="s">
        <v>1451</v>
      </c>
      <c r="F214" s="8">
        <v>0</v>
      </c>
      <c r="G214" s="8">
        <v>0</v>
      </c>
      <c r="H214" s="11">
        <v>0</v>
      </c>
      <c r="I214" s="2"/>
    </row>
    <row r="215" spans="1:9" ht="54" outlineLevel="3">
      <c r="A215" s="12" t="s">
        <v>1755</v>
      </c>
      <c r="B215" s="13" t="s">
        <v>1353</v>
      </c>
      <c r="C215" s="13" t="s">
        <v>1445</v>
      </c>
      <c r="D215" s="13" t="s">
        <v>1452</v>
      </c>
      <c r="E215" s="13" t="s">
        <v>1323</v>
      </c>
      <c r="F215" s="14">
        <v>464300.72</v>
      </c>
      <c r="G215" s="14">
        <v>464300.72</v>
      </c>
      <c r="H215" s="15">
        <v>1</v>
      </c>
      <c r="I215" s="2"/>
    </row>
    <row r="216" spans="1:9" ht="36" outlineLevel="4">
      <c r="A216" s="9" t="s">
        <v>1756</v>
      </c>
      <c r="B216" s="10" t="s">
        <v>1353</v>
      </c>
      <c r="C216" s="10" t="s">
        <v>1445</v>
      </c>
      <c r="D216" s="10" t="s">
        <v>1453</v>
      </c>
      <c r="E216" s="10" t="s">
        <v>1323</v>
      </c>
      <c r="F216" s="8">
        <v>249600</v>
      </c>
      <c r="G216" s="8">
        <v>249600</v>
      </c>
      <c r="H216" s="11">
        <v>1</v>
      </c>
      <c r="I216" s="2"/>
    </row>
    <row r="217" spans="1:9" outlineLevel="5">
      <c r="A217" s="9" t="s">
        <v>1757</v>
      </c>
      <c r="B217" s="10" t="s">
        <v>1353</v>
      </c>
      <c r="C217" s="10" t="s">
        <v>1445</v>
      </c>
      <c r="D217" s="10" t="s">
        <v>1454</v>
      </c>
      <c r="E217" s="10" t="s">
        <v>1323</v>
      </c>
      <c r="F217" s="8">
        <v>249600</v>
      </c>
      <c r="G217" s="8">
        <v>249600</v>
      </c>
      <c r="H217" s="11">
        <v>1</v>
      </c>
      <c r="I217" s="2"/>
    </row>
    <row r="218" spans="1:9" ht="36" hidden="1" outlineLevel="6">
      <c r="A218" s="9" t="s">
        <v>1722</v>
      </c>
      <c r="B218" s="10" t="s">
        <v>1353</v>
      </c>
      <c r="C218" s="10" t="s">
        <v>1445</v>
      </c>
      <c r="D218" s="10" t="s">
        <v>1454</v>
      </c>
      <c r="E218" s="10" t="s">
        <v>548</v>
      </c>
      <c r="F218" s="8">
        <v>249600</v>
      </c>
      <c r="G218" s="8">
        <v>249600</v>
      </c>
      <c r="H218" s="11">
        <v>1</v>
      </c>
      <c r="I218" s="2"/>
    </row>
    <row r="219" spans="1:9" ht="36" hidden="1" outlineLevel="7">
      <c r="A219" s="9" t="s">
        <v>1335</v>
      </c>
      <c r="B219" s="10" t="s">
        <v>1353</v>
      </c>
      <c r="C219" s="10" t="s">
        <v>1445</v>
      </c>
      <c r="D219" s="10" t="s">
        <v>1454</v>
      </c>
      <c r="E219" s="10" t="s">
        <v>1336</v>
      </c>
      <c r="F219" s="8">
        <v>249600</v>
      </c>
      <c r="G219" s="8">
        <v>249600</v>
      </c>
      <c r="H219" s="11">
        <v>1</v>
      </c>
      <c r="I219" s="2"/>
    </row>
    <row r="220" spans="1:9" ht="36" outlineLevel="4">
      <c r="A220" s="9" t="s">
        <v>1758</v>
      </c>
      <c r="B220" s="10" t="s">
        <v>1353</v>
      </c>
      <c r="C220" s="10" t="s">
        <v>1445</v>
      </c>
      <c r="D220" s="10" t="s">
        <v>1455</v>
      </c>
      <c r="E220" s="10" t="s">
        <v>1323</v>
      </c>
      <c r="F220" s="8">
        <v>214700.72</v>
      </c>
      <c r="G220" s="8">
        <v>214700.72</v>
      </c>
      <c r="H220" s="11">
        <v>1</v>
      </c>
      <c r="I220" s="2"/>
    </row>
    <row r="221" spans="1:9" outlineLevel="5">
      <c r="A221" s="9" t="s">
        <v>1456</v>
      </c>
      <c r="B221" s="10" t="s">
        <v>1353</v>
      </c>
      <c r="C221" s="10" t="s">
        <v>1445</v>
      </c>
      <c r="D221" s="10" t="s">
        <v>1457</v>
      </c>
      <c r="E221" s="10" t="s">
        <v>1323</v>
      </c>
      <c r="F221" s="8">
        <v>214700.72</v>
      </c>
      <c r="G221" s="8">
        <v>214700.72</v>
      </c>
      <c r="H221" s="11">
        <v>1</v>
      </c>
      <c r="I221" s="2"/>
    </row>
    <row r="222" spans="1:9" ht="36" hidden="1" outlineLevel="6">
      <c r="A222" s="9" t="s">
        <v>1722</v>
      </c>
      <c r="B222" s="10" t="s">
        <v>1353</v>
      </c>
      <c r="C222" s="10" t="s">
        <v>1445</v>
      </c>
      <c r="D222" s="10" t="s">
        <v>1457</v>
      </c>
      <c r="E222" s="10" t="s">
        <v>548</v>
      </c>
      <c r="F222" s="8">
        <v>214700.72</v>
      </c>
      <c r="G222" s="8">
        <v>214700.72</v>
      </c>
      <c r="H222" s="11">
        <v>1</v>
      </c>
      <c r="I222" s="2"/>
    </row>
    <row r="223" spans="1:9" ht="36" hidden="1" outlineLevel="7">
      <c r="A223" s="9" t="s">
        <v>1335</v>
      </c>
      <c r="B223" s="10" t="s">
        <v>1353</v>
      </c>
      <c r="C223" s="10" t="s">
        <v>1445</v>
      </c>
      <c r="D223" s="10" t="s">
        <v>1457</v>
      </c>
      <c r="E223" s="10" t="s">
        <v>1336</v>
      </c>
      <c r="F223" s="8">
        <v>214700.72</v>
      </c>
      <c r="G223" s="8">
        <v>214700.72</v>
      </c>
      <c r="H223" s="11">
        <v>1</v>
      </c>
      <c r="I223" s="2"/>
    </row>
    <row r="224" spans="1:9" ht="36" outlineLevel="3">
      <c r="A224" s="9" t="s">
        <v>1328</v>
      </c>
      <c r="B224" s="10" t="s">
        <v>1353</v>
      </c>
      <c r="C224" s="10" t="s">
        <v>1445</v>
      </c>
      <c r="D224" s="10" t="s">
        <v>1329</v>
      </c>
      <c r="E224" s="10" t="s">
        <v>1323</v>
      </c>
      <c r="F224" s="8">
        <v>290000</v>
      </c>
      <c r="G224" s="8">
        <v>290000</v>
      </c>
      <c r="H224" s="11">
        <v>1</v>
      </c>
      <c r="I224" s="2"/>
    </row>
    <row r="225" spans="1:9" ht="36" outlineLevel="4">
      <c r="A225" s="9" t="s">
        <v>1328</v>
      </c>
      <c r="B225" s="10" t="s">
        <v>1353</v>
      </c>
      <c r="C225" s="10" t="s">
        <v>1445</v>
      </c>
      <c r="D225" s="10" t="s">
        <v>1745</v>
      </c>
      <c r="E225" s="10" t="s">
        <v>1323</v>
      </c>
      <c r="F225" s="8">
        <v>290000</v>
      </c>
      <c r="G225" s="8">
        <v>290000</v>
      </c>
      <c r="H225" s="11">
        <v>1</v>
      </c>
      <c r="I225" s="2"/>
    </row>
    <row r="226" spans="1:9" ht="54" outlineLevel="5">
      <c r="A226" s="9" t="s">
        <v>1446</v>
      </c>
      <c r="B226" s="10" t="s">
        <v>1353</v>
      </c>
      <c r="C226" s="10" t="s">
        <v>1445</v>
      </c>
      <c r="D226" s="10" t="s">
        <v>1447</v>
      </c>
      <c r="E226" s="10" t="s">
        <v>1323</v>
      </c>
      <c r="F226" s="8">
        <v>290000</v>
      </c>
      <c r="G226" s="8">
        <v>290000</v>
      </c>
      <c r="H226" s="11">
        <v>1</v>
      </c>
      <c r="I226" s="2"/>
    </row>
    <row r="227" spans="1:9" ht="36" hidden="1" outlineLevel="6">
      <c r="A227" s="9" t="s">
        <v>1722</v>
      </c>
      <c r="B227" s="10" t="s">
        <v>1353</v>
      </c>
      <c r="C227" s="10" t="s">
        <v>1445</v>
      </c>
      <c r="D227" s="10" t="s">
        <v>1447</v>
      </c>
      <c r="E227" s="10" t="s">
        <v>548</v>
      </c>
      <c r="F227" s="8">
        <v>290000</v>
      </c>
      <c r="G227" s="8">
        <v>290000</v>
      </c>
      <c r="H227" s="11">
        <v>1</v>
      </c>
      <c r="I227" s="2"/>
    </row>
    <row r="228" spans="1:9" ht="36" hidden="1" outlineLevel="7">
      <c r="A228" s="9" t="s">
        <v>1335</v>
      </c>
      <c r="B228" s="10" t="s">
        <v>1353</v>
      </c>
      <c r="C228" s="10" t="s">
        <v>1445</v>
      </c>
      <c r="D228" s="10" t="s">
        <v>1447</v>
      </c>
      <c r="E228" s="10" t="s">
        <v>1336</v>
      </c>
      <c r="F228" s="8">
        <v>290000</v>
      </c>
      <c r="G228" s="8">
        <v>290000</v>
      </c>
      <c r="H228" s="11">
        <v>1</v>
      </c>
      <c r="I228" s="2"/>
    </row>
    <row r="229" spans="1:9" outlineLevel="1">
      <c r="A229" s="9" t="s">
        <v>1458</v>
      </c>
      <c r="B229" s="10" t="s">
        <v>1353</v>
      </c>
      <c r="C229" s="10" t="s">
        <v>1459</v>
      </c>
      <c r="D229" s="10" t="s">
        <v>1322</v>
      </c>
      <c r="E229" s="10" t="s">
        <v>1323</v>
      </c>
      <c r="F229" s="8">
        <v>189616960</v>
      </c>
      <c r="G229" s="8">
        <v>188947675.87</v>
      </c>
      <c r="H229" s="11">
        <v>0.99647033614503677</v>
      </c>
      <c r="I229" s="2"/>
    </row>
    <row r="230" spans="1:9" outlineLevel="2">
      <c r="A230" s="9" t="s">
        <v>1759</v>
      </c>
      <c r="B230" s="10" t="s">
        <v>1353</v>
      </c>
      <c r="C230" s="10" t="s">
        <v>1460</v>
      </c>
      <c r="D230" s="10" t="s">
        <v>1322</v>
      </c>
      <c r="E230" s="10" t="s">
        <v>1323</v>
      </c>
      <c r="F230" s="8">
        <v>3673250</v>
      </c>
      <c r="G230" s="8">
        <v>3451807.53</v>
      </c>
      <c r="H230" s="11">
        <v>0.93971483835840197</v>
      </c>
      <c r="I230" s="2"/>
    </row>
    <row r="231" spans="1:9" ht="54" outlineLevel="3">
      <c r="A231" s="12" t="s">
        <v>1389</v>
      </c>
      <c r="B231" s="13" t="s">
        <v>1353</v>
      </c>
      <c r="C231" s="13" t="s">
        <v>1460</v>
      </c>
      <c r="D231" s="13" t="s">
        <v>1390</v>
      </c>
      <c r="E231" s="13" t="s">
        <v>1323</v>
      </c>
      <c r="F231" s="14">
        <v>3673250</v>
      </c>
      <c r="G231" s="14">
        <v>3451807.53</v>
      </c>
      <c r="H231" s="15">
        <v>0.93971483835840197</v>
      </c>
      <c r="I231" s="2"/>
    </row>
    <row r="232" spans="1:9" ht="36" outlineLevel="4">
      <c r="A232" s="9" t="s">
        <v>1737</v>
      </c>
      <c r="B232" s="10" t="s">
        <v>1353</v>
      </c>
      <c r="C232" s="10" t="s">
        <v>1460</v>
      </c>
      <c r="D232" s="10" t="s">
        <v>1391</v>
      </c>
      <c r="E232" s="10" t="s">
        <v>1323</v>
      </c>
      <c r="F232" s="8">
        <v>3673250</v>
      </c>
      <c r="G232" s="8">
        <v>3451807.53</v>
      </c>
      <c r="H232" s="11">
        <v>0.93971483835840197</v>
      </c>
      <c r="I232" s="2"/>
    </row>
    <row r="233" spans="1:9" outlineLevel="5">
      <c r="A233" s="9" t="s">
        <v>1760</v>
      </c>
      <c r="B233" s="10" t="s">
        <v>1353</v>
      </c>
      <c r="C233" s="10" t="s">
        <v>1460</v>
      </c>
      <c r="D233" s="10" t="s">
        <v>1461</v>
      </c>
      <c r="E233" s="10" t="s">
        <v>1323</v>
      </c>
      <c r="F233" s="8">
        <v>3673250</v>
      </c>
      <c r="G233" s="8">
        <v>3451807.53</v>
      </c>
      <c r="H233" s="11">
        <v>0.93971483835840197</v>
      </c>
      <c r="I233" s="2"/>
    </row>
    <row r="234" spans="1:9" ht="36" hidden="1" outlineLevel="6">
      <c r="A234" s="9" t="s">
        <v>1722</v>
      </c>
      <c r="B234" s="10" t="s">
        <v>1353</v>
      </c>
      <c r="C234" s="10" t="s">
        <v>1460</v>
      </c>
      <c r="D234" s="10" t="s">
        <v>1461</v>
      </c>
      <c r="E234" s="10" t="s">
        <v>548</v>
      </c>
      <c r="F234" s="8">
        <v>3673250</v>
      </c>
      <c r="G234" s="8">
        <v>3451807.53</v>
      </c>
      <c r="H234" s="11">
        <v>0.93971483835840197</v>
      </c>
      <c r="I234" s="2"/>
    </row>
    <row r="235" spans="1:9" ht="36" hidden="1" outlineLevel="7">
      <c r="A235" s="9" t="s">
        <v>1335</v>
      </c>
      <c r="B235" s="10" t="s">
        <v>1353</v>
      </c>
      <c r="C235" s="10" t="s">
        <v>1460</v>
      </c>
      <c r="D235" s="10" t="s">
        <v>1461</v>
      </c>
      <c r="E235" s="10" t="s">
        <v>1336</v>
      </c>
      <c r="F235" s="8">
        <v>3673250</v>
      </c>
      <c r="G235" s="8">
        <v>3451807.53</v>
      </c>
      <c r="H235" s="11">
        <v>0.93971483835840197</v>
      </c>
      <c r="I235" s="2"/>
    </row>
    <row r="236" spans="1:9" outlineLevel="2">
      <c r="A236" s="9" t="s">
        <v>1463</v>
      </c>
      <c r="B236" s="10" t="s">
        <v>1353</v>
      </c>
      <c r="C236" s="10" t="s">
        <v>1464</v>
      </c>
      <c r="D236" s="10" t="s">
        <v>1322</v>
      </c>
      <c r="E236" s="10" t="s">
        <v>1323</v>
      </c>
      <c r="F236" s="8">
        <v>157470747.69999999</v>
      </c>
      <c r="G236" s="8">
        <v>157175808.12</v>
      </c>
      <c r="H236" s="11">
        <v>0.99812701987951502</v>
      </c>
      <c r="I236" s="2"/>
    </row>
    <row r="237" spans="1:9" ht="54" outlineLevel="3">
      <c r="A237" s="9" t="s">
        <v>1513</v>
      </c>
      <c r="B237" s="10" t="s">
        <v>1353</v>
      </c>
      <c r="C237" s="10" t="s">
        <v>1464</v>
      </c>
      <c r="D237" s="10" t="s">
        <v>1465</v>
      </c>
      <c r="E237" s="10" t="s">
        <v>1323</v>
      </c>
      <c r="F237" s="8">
        <v>157470747.69999999</v>
      </c>
      <c r="G237" s="8">
        <v>157175808.12</v>
      </c>
      <c r="H237" s="11">
        <v>0.99812701987951502</v>
      </c>
      <c r="I237" s="2"/>
    </row>
    <row r="238" spans="1:9" ht="36" outlineLevel="4">
      <c r="A238" s="9" t="s">
        <v>1761</v>
      </c>
      <c r="B238" s="10" t="s">
        <v>1353</v>
      </c>
      <c r="C238" s="10" t="s">
        <v>1464</v>
      </c>
      <c r="D238" s="10" t="s">
        <v>1466</v>
      </c>
      <c r="E238" s="10" t="s">
        <v>1323</v>
      </c>
      <c r="F238" s="8">
        <v>39510462.490000002</v>
      </c>
      <c r="G238" s="8">
        <v>39215522.909999996</v>
      </c>
      <c r="H238" s="11">
        <v>0.99253515242767287</v>
      </c>
      <c r="I238" s="2"/>
    </row>
    <row r="239" spans="1:9" ht="72" outlineLevel="5">
      <c r="A239" s="9" t="s">
        <v>1762</v>
      </c>
      <c r="B239" s="10" t="s">
        <v>1353</v>
      </c>
      <c r="C239" s="10" t="s">
        <v>1464</v>
      </c>
      <c r="D239" s="10" t="s">
        <v>1468</v>
      </c>
      <c r="E239" s="10" t="s">
        <v>1323</v>
      </c>
      <c r="F239" s="8">
        <v>18761443.300000001</v>
      </c>
      <c r="G239" s="8">
        <v>18467321.710000001</v>
      </c>
      <c r="H239" s="11">
        <v>0.98432308296878201</v>
      </c>
      <c r="I239" s="2"/>
    </row>
    <row r="240" spans="1:9" ht="36" hidden="1" outlineLevel="6">
      <c r="A240" s="9" t="s">
        <v>1722</v>
      </c>
      <c r="B240" s="10" t="s">
        <v>1353</v>
      </c>
      <c r="C240" s="10" t="s">
        <v>1464</v>
      </c>
      <c r="D240" s="10" t="s">
        <v>1468</v>
      </c>
      <c r="E240" s="10" t="s">
        <v>548</v>
      </c>
      <c r="F240" s="8">
        <v>5467566.9199999999</v>
      </c>
      <c r="G240" s="8">
        <v>5173445.33</v>
      </c>
      <c r="H240" s="11">
        <v>0.94620612892288114</v>
      </c>
      <c r="I240" s="2"/>
    </row>
    <row r="241" spans="1:9" ht="36" hidden="1" outlineLevel="7">
      <c r="A241" s="9" t="s">
        <v>1335</v>
      </c>
      <c r="B241" s="10" t="s">
        <v>1353</v>
      </c>
      <c r="C241" s="10" t="s">
        <v>1464</v>
      </c>
      <c r="D241" s="10" t="s">
        <v>1468</v>
      </c>
      <c r="E241" s="10" t="s">
        <v>1336</v>
      </c>
      <c r="F241" s="8">
        <v>5467566.9199999999</v>
      </c>
      <c r="G241" s="8">
        <v>5173445.33</v>
      </c>
      <c r="H241" s="11">
        <v>0.94620612892288114</v>
      </c>
      <c r="I241" s="2"/>
    </row>
    <row r="242" spans="1:9" ht="36" hidden="1" outlineLevel="6">
      <c r="A242" s="9" t="s">
        <v>1763</v>
      </c>
      <c r="B242" s="10" t="s">
        <v>1353</v>
      </c>
      <c r="C242" s="10" t="s">
        <v>1464</v>
      </c>
      <c r="D242" s="10" t="s">
        <v>1468</v>
      </c>
      <c r="E242" s="10" t="s">
        <v>1469</v>
      </c>
      <c r="F242" s="8">
        <v>1362876.38</v>
      </c>
      <c r="G242" s="8">
        <v>1362876.38</v>
      </c>
      <c r="H242" s="11">
        <v>1</v>
      </c>
      <c r="I242" s="2"/>
    </row>
    <row r="243" spans="1:9" hidden="1" outlineLevel="7">
      <c r="A243" s="9" t="s">
        <v>1470</v>
      </c>
      <c r="B243" s="10" t="s">
        <v>1353</v>
      </c>
      <c r="C243" s="10" t="s">
        <v>1464</v>
      </c>
      <c r="D243" s="10" t="s">
        <v>1468</v>
      </c>
      <c r="E243" s="10" t="s">
        <v>1471</v>
      </c>
      <c r="F243" s="8">
        <v>1362876.38</v>
      </c>
      <c r="G243" s="8">
        <v>1362876.38</v>
      </c>
      <c r="H243" s="11">
        <v>1</v>
      </c>
      <c r="I243" s="2"/>
    </row>
    <row r="244" spans="1:9" hidden="1" outlineLevel="6">
      <c r="A244" s="9" t="s">
        <v>1337</v>
      </c>
      <c r="B244" s="10" t="s">
        <v>1353</v>
      </c>
      <c r="C244" s="10" t="s">
        <v>1464</v>
      </c>
      <c r="D244" s="10" t="s">
        <v>1468</v>
      </c>
      <c r="E244" s="10" t="s">
        <v>1338</v>
      </c>
      <c r="F244" s="8">
        <v>11931000</v>
      </c>
      <c r="G244" s="8">
        <v>11931000</v>
      </c>
      <c r="H244" s="11">
        <v>1</v>
      </c>
      <c r="I244" s="2"/>
    </row>
    <row r="245" spans="1:9" ht="54" hidden="1" outlineLevel="7">
      <c r="A245" s="9" t="s">
        <v>1754</v>
      </c>
      <c r="B245" s="10" t="s">
        <v>1353</v>
      </c>
      <c r="C245" s="10" t="s">
        <v>1464</v>
      </c>
      <c r="D245" s="10" t="s">
        <v>1468</v>
      </c>
      <c r="E245" s="10" t="s">
        <v>1451</v>
      </c>
      <c r="F245" s="8">
        <v>11931000</v>
      </c>
      <c r="G245" s="8">
        <v>11931000</v>
      </c>
      <c r="H245" s="11">
        <v>1</v>
      </c>
      <c r="I245" s="2"/>
    </row>
    <row r="246" spans="1:9" ht="36" outlineLevel="5" collapsed="1">
      <c r="A246" s="9" t="s">
        <v>1472</v>
      </c>
      <c r="B246" s="10" t="s">
        <v>1353</v>
      </c>
      <c r="C246" s="10" t="s">
        <v>1464</v>
      </c>
      <c r="D246" s="10" t="s">
        <v>1473</v>
      </c>
      <c r="E246" s="10" t="s">
        <v>1323</v>
      </c>
      <c r="F246" s="8">
        <v>1100000</v>
      </c>
      <c r="G246" s="8">
        <v>1100000</v>
      </c>
      <c r="H246" s="11">
        <v>1</v>
      </c>
      <c r="I246" s="2"/>
    </row>
    <row r="247" spans="1:9" hidden="1" outlineLevel="6">
      <c r="A247" s="9" t="s">
        <v>1337</v>
      </c>
      <c r="B247" s="10" t="s">
        <v>1353</v>
      </c>
      <c r="C247" s="10" t="s">
        <v>1464</v>
      </c>
      <c r="D247" s="10" t="s">
        <v>1473</v>
      </c>
      <c r="E247" s="10" t="s">
        <v>1338</v>
      </c>
      <c r="F247" s="8">
        <v>1100000</v>
      </c>
      <c r="G247" s="8">
        <v>1100000</v>
      </c>
      <c r="H247" s="11">
        <v>1</v>
      </c>
      <c r="I247" s="2"/>
    </row>
    <row r="248" spans="1:9" ht="54" hidden="1" outlineLevel="7">
      <c r="A248" s="9" t="s">
        <v>1754</v>
      </c>
      <c r="B248" s="10" t="s">
        <v>1353</v>
      </c>
      <c r="C248" s="10" t="s">
        <v>1464</v>
      </c>
      <c r="D248" s="10" t="s">
        <v>1473</v>
      </c>
      <c r="E248" s="10" t="s">
        <v>1451</v>
      </c>
      <c r="F248" s="8">
        <v>1100000</v>
      </c>
      <c r="G248" s="8">
        <v>1100000</v>
      </c>
      <c r="H248" s="11">
        <v>1</v>
      </c>
      <c r="I248" s="2"/>
    </row>
    <row r="249" spans="1:9" ht="36" outlineLevel="5" collapsed="1">
      <c r="A249" s="9" t="s">
        <v>1474</v>
      </c>
      <c r="B249" s="10" t="s">
        <v>1353</v>
      </c>
      <c r="C249" s="10" t="s">
        <v>1464</v>
      </c>
      <c r="D249" s="10" t="s">
        <v>1475</v>
      </c>
      <c r="E249" s="10" t="s">
        <v>1323</v>
      </c>
      <c r="F249" s="8">
        <v>13650000</v>
      </c>
      <c r="G249" s="8">
        <v>13650000</v>
      </c>
      <c r="H249" s="11">
        <v>1</v>
      </c>
      <c r="I249" s="2"/>
    </row>
    <row r="250" spans="1:9" hidden="1" outlineLevel="6">
      <c r="A250" s="9" t="s">
        <v>1337</v>
      </c>
      <c r="B250" s="10" t="s">
        <v>1353</v>
      </c>
      <c r="C250" s="10" t="s">
        <v>1464</v>
      </c>
      <c r="D250" s="10" t="s">
        <v>1475</v>
      </c>
      <c r="E250" s="10" t="s">
        <v>1338</v>
      </c>
      <c r="F250" s="8">
        <v>13650000</v>
      </c>
      <c r="G250" s="8">
        <v>13650000</v>
      </c>
      <c r="H250" s="11">
        <v>1</v>
      </c>
      <c r="I250" s="2"/>
    </row>
    <row r="251" spans="1:9" ht="54" hidden="1" outlineLevel="7">
      <c r="A251" s="9" t="s">
        <v>1754</v>
      </c>
      <c r="B251" s="10" t="s">
        <v>1353</v>
      </c>
      <c r="C251" s="10" t="s">
        <v>1464</v>
      </c>
      <c r="D251" s="10" t="s">
        <v>1475</v>
      </c>
      <c r="E251" s="10" t="s">
        <v>1451</v>
      </c>
      <c r="F251" s="8">
        <v>13650000</v>
      </c>
      <c r="G251" s="8">
        <v>13650000</v>
      </c>
      <c r="H251" s="11">
        <v>1</v>
      </c>
      <c r="I251" s="2"/>
    </row>
    <row r="252" spans="1:9" ht="36" outlineLevel="5" collapsed="1">
      <c r="A252" s="9" t="s">
        <v>1764</v>
      </c>
      <c r="B252" s="10" t="s">
        <v>1353</v>
      </c>
      <c r="C252" s="10" t="s">
        <v>1464</v>
      </c>
      <c r="D252" s="10" t="s">
        <v>1476</v>
      </c>
      <c r="E252" s="10" t="s">
        <v>1323</v>
      </c>
      <c r="F252" s="8">
        <v>5938219.1900000004</v>
      </c>
      <c r="G252" s="8">
        <v>5938219.1900000004</v>
      </c>
      <c r="H252" s="11">
        <v>1</v>
      </c>
      <c r="I252" s="2"/>
    </row>
    <row r="253" spans="1:9" ht="36" hidden="1" outlineLevel="6">
      <c r="A253" s="9" t="s">
        <v>1722</v>
      </c>
      <c r="B253" s="10" t="s">
        <v>1353</v>
      </c>
      <c r="C253" s="10" t="s">
        <v>1464</v>
      </c>
      <c r="D253" s="10" t="s">
        <v>1476</v>
      </c>
      <c r="E253" s="10" t="s">
        <v>548</v>
      </c>
      <c r="F253" s="8">
        <v>5938219.1900000004</v>
      </c>
      <c r="G253" s="8">
        <v>5938219.1900000004</v>
      </c>
      <c r="H253" s="11">
        <v>1</v>
      </c>
      <c r="I253" s="2"/>
    </row>
    <row r="254" spans="1:9" ht="36" hidden="1" outlineLevel="7">
      <c r="A254" s="9" t="s">
        <v>1335</v>
      </c>
      <c r="B254" s="10" t="s">
        <v>1353</v>
      </c>
      <c r="C254" s="10" t="s">
        <v>1464</v>
      </c>
      <c r="D254" s="10" t="s">
        <v>1476</v>
      </c>
      <c r="E254" s="10" t="s">
        <v>1336</v>
      </c>
      <c r="F254" s="8">
        <v>5938219.1900000004</v>
      </c>
      <c r="G254" s="8">
        <v>5938219.1900000004</v>
      </c>
      <c r="H254" s="11">
        <v>1</v>
      </c>
      <c r="I254" s="2"/>
    </row>
    <row r="255" spans="1:9" ht="36" outlineLevel="5" collapsed="1">
      <c r="A255" s="9" t="s">
        <v>1477</v>
      </c>
      <c r="B255" s="10" t="s">
        <v>1353</v>
      </c>
      <c r="C255" s="10" t="s">
        <v>1464</v>
      </c>
      <c r="D255" s="10" t="s">
        <v>1478</v>
      </c>
      <c r="E255" s="10" t="s">
        <v>1323</v>
      </c>
      <c r="F255" s="8">
        <v>60800</v>
      </c>
      <c r="G255" s="8">
        <v>59982.01</v>
      </c>
      <c r="H255" s="11">
        <v>0.98654621710526313</v>
      </c>
      <c r="I255" s="2"/>
    </row>
    <row r="256" spans="1:9" ht="36" hidden="1" outlineLevel="6">
      <c r="A256" s="9" t="s">
        <v>1722</v>
      </c>
      <c r="B256" s="10" t="s">
        <v>1353</v>
      </c>
      <c r="C256" s="10" t="s">
        <v>1464</v>
      </c>
      <c r="D256" s="10" t="s">
        <v>1478</v>
      </c>
      <c r="E256" s="10" t="s">
        <v>548</v>
      </c>
      <c r="F256" s="8">
        <v>60800</v>
      </c>
      <c r="G256" s="8">
        <v>59982.01</v>
      </c>
      <c r="H256" s="11">
        <v>0.98654621710526313</v>
      </c>
      <c r="I256" s="2"/>
    </row>
    <row r="257" spans="1:9" ht="36" hidden="1" outlineLevel="7">
      <c r="A257" s="9" t="s">
        <v>1335</v>
      </c>
      <c r="B257" s="10" t="s">
        <v>1353</v>
      </c>
      <c r="C257" s="10" t="s">
        <v>1464</v>
      </c>
      <c r="D257" s="10" t="s">
        <v>1478</v>
      </c>
      <c r="E257" s="10" t="s">
        <v>1336</v>
      </c>
      <c r="F257" s="8">
        <v>60800</v>
      </c>
      <c r="G257" s="8">
        <v>59982.01</v>
      </c>
      <c r="H257" s="11">
        <v>0.98654621710526313</v>
      </c>
      <c r="I257" s="2"/>
    </row>
    <row r="258" spans="1:9" outlineLevel="4">
      <c r="A258" s="12" t="s">
        <v>1479</v>
      </c>
      <c r="B258" s="13" t="s">
        <v>1353</v>
      </c>
      <c r="C258" s="13" t="s">
        <v>1464</v>
      </c>
      <c r="D258" s="13" t="s">
        <v>1480</v>
      </c>
      <c r="E258" s="13" t="s">
        <v>1323</v>
      </c>
      <c r="F258" s="14">
        <v>117960285.20999999</v>
      </c>
      <c r="G258" s="14">
        <v>117960285.20999999</v>
      </c>
      <c r="H258" s="15">
        <v>1</v>
      </c>
      <c r="I258" s="2"/>
    </row>
    <row r="259" spans="1:9" ht="54" outlineLevel="5">
      <c r="A259" s="9" t="s">
        <v>1481</v>
      </c>
      <c r="B259" s="10" t="s">
        <v>1353</v>
      </c>
      <c r="C259" s="10" t="s">
        <v>1464</v>
      </c>
      <c r="D259" s="10" t="s">
        <v>1482</v>
      </c>
      <c r="E259" s="10" t="s">
        <v>1323</v>
      </c>
      <c r="F259" s="8">
        <v>117960285.20999999</v>
      </c>
      <c r="G259" s="8">
        <v>117960285.20999999</v>
      </c>
      <c r="H259" s="11">
        <v>1</v>
      </c>
      <c r="I259" s="2"/>
    </row>
    <row r="260" spans="1:9" ht="36" hidden="1" outlineLevel="6">
      <c r="A260" s="9" t="s">
        <v>1763</v>
      </c>
      <c r="B260" s="10" t="s">
        <v>1353</v>
      </c>
      <c r="C260" s="10" t="s">
        <v>1464</v>
      </c>
      <c r="D260" s="10" t="s">
        <v>1482</v>
      </c>
      <c r="E260" s="10" t="s">
        <v>1469</v>
      </c>
      <c r="F260" s="8">
        <v>117960285.20999999</v>
      </c>
      <c r="G260" s="8">
        <v>117960285.20999999</v>
      </c>
      <c r="H260" s="11">
        <v>1</v>
      </c>
      <c r="I260" s="2"/>
    </row>
    <row r="261" spans="1:9" hidden="1" outlineLevel="7">
      <c r="A261" s="9" t="s">
        <v>1470</v>
      </c>
      <c r="B261" s="10" t="s">
        <v>1353</v>
      </c>
      <c r="C261" s="10" t="s">
        <v>1464</v>
      </c>
      <c r="D261" s="10" t="s">
        <v>1482</v>
      </c>
      <c r="E261" s="10" t="s">
        <v>1471</v>
      </c>
      <c r="F261" s="8">
        <v>117960285.20999999</v>
      </c>
      <c r="G261" s="8">
        <v>117960285.20999999</v>
      </c>
      <c r="H261" s="11">
        <v>1</v>
      </c>
      <c r="I261" s="2"/>
    </row>
    <row r="262" spans="1:9" outlineLevel="2">
      <c r="A262" s="9" t="s">
        <v>1483</v>
      </c>
      <c r="B262" s="10" t="s">
        <v>1353</v>
      </c>
      <c r="C262" s="10" t="s">
        <v>1484</v>
      </c>
      <c r="D262" s="10" t="s">
        <v>1322</v>
      </c>
      <c r="E262" s="10" t="s">
        <v>1323</v>
      </c>
      <c r="F262" s="8">
        <v>26054405.600000001</v>
      </c>
      <c r="G262" s="8">
        <v>25901503.52</v>
      </c>
      <c r="H262" s="11">
        <v>0.99413143088553135</v>
      </c>
      <c r="I262" s="2"/>
    </row>
    <row r="263" spans="1:9" ht="54" outlineLevel="3">
      <c r="A263" s="12" t="s">
        <v>1513</v>
      </c>
      <c r="B263" s="13" t="s">
        <v>1353</v>
      </c>
      <c r="C263" s="13" t="s">
        <v>1484</v>
      </c>
      <c r="D263" s="13" t="s">
        <v>1465</v>
      </c>
      <c r="E263" s="13" t="s">
        <v>1323</v>
      </c>
      <c r="F263" s="14">
        <v>350000</v>
      </c>
      <c r="G263" s="14">
        <v>299455.2</v>
      </c>
      <c r="H263" s="15">
        <v>0.85558628571428574</v>
      </c>
      <c r="I263" s="2"/>
    </row>
    <row r="264" spans="1:9" outlineLevel="4">
      <c r="A264" s="9" t="s">
        <v>1765</v>
      </c>
      <c r="B264" s="10" t="s">
        <v>1353</v>
      </c>
      <c r="C264" s="10" t="s">
        <v>1484</v>
      </c>
      <c r="D264" s="10" t="s">
        <v>1485</v>
      </c>
      <c r="E264" s="10" t="s">
        <v>1323</v>
      </c>
      <c r="F264" s="8">
        <v>350000</v>
      </c>
      <c r="G264" s="8">
        <v>299455.2</v>
      </c>
      <c r="H264" s="11">
        <v>0.85558628571428574</v>
      </c>
      <c r="I264" s="2"/>
    </row>
    <row r="265" spans="1:9" outlineLevel="5">
      <c r="A265" s="9" t="s">
        <v>1486</v>
      </c>
      <c r="B265" s="10" t="s">
        <v>1353</v>
      </c>
      <c r="C265" s="10" t="s">
        <v>1484</v>
      </c>
      <c r="D265" s="10" t="s">
        <v>1487</v>
      </c>
      <c r="E265" s="10" t="s">
        <v>1323</v>
      </c>
      <c r="F265" s="8">
        <v>0</v>
      </c>
      <c r="G265" s="8">
        <v>0</v>
      </c>
      <c r="H265" s="11">
        <v>0</v>
      </c>
      <c r="I265" s="2"/>
    </row>
    <row r="266" spans="1:9" ht="36" hidden="1" outlineLevel="6">
      <c r="A266" s="9" t="s">
        <v>1722</v>
      </c>
      <c r="B266" s="10" t="s">
        <v>1353</v>
      </c>
      <c r="C266" s="10" t="s">
        <v>1484</v>
      </c>
      <c r="D266" s="10" t="s">
        <v>1487</v>
      </c>
      <c r="E266" s="10" t="s">
        <v>548</v>
      </c>
      <c r="F266" s="8">
        <v>0</v>
      </c>
      <c r="G266" s="8">
        <v>0</v>
      </c>
      <c r="H266" s="11">
        <v>0</v>
      </c>
      <c r="I266" s="2"/>
    </row>
    <row r="267" spans="1:9" ht="36" hidden="1" outlineLevel="7">
      <c r="A267" s="9" t="s">
        <v>1335</v>
      </c>
      <c r="B267" s="10" t="s">
        <v>1353</v>
      </c>
      <c r="C267" s="10" t="s">
        <v>1484</v>
      </c>
      <c r="D267" s="10" t="s">
        <v>1487</v>
      </c>
      <c r="E267" s="10" t="s">
        <v>1336</v>
      </c>
      <c r="F267" s="8">
        <v>0</v>
      </c>
      <c r="G267" s="8">
        <v>0</v>
      </c>
      <c r="H267" s="11">
        <v>0</v>
      </c>
      <c r="I267" s="2"/>
    </row>
    <row r="268" spans="1:9" ht="36" outlineLevel="5" collapsed="1">
      <c r="A268" s="9" t="s">
        <v>1766</v>
      </c>
      <c r="B268" s="10" t="s">
        <v>1353</v>
      </c>
      <c r="C268" s="10" t="s">
        <v>1484</v>
      </c>
      <c r="D268" s="10" t="s">
        <v>1488</v>
      </c>
      <c r="E268" s="10" t="s">
        <v>1323</v>
      </c>
      <c r="F268" s="8">
        <v>350000</v>
      </c>
      <c r="G268" s="8">
        <v>299455.2</v>
      </c>
      <c r="H268" s="11">
        <v>0.85558628571428574</v>
      </c>
      <c r="I268" s="2"/>
    </row>
    <row r="269" spans="1:9" ht="36" hidden="1" outlineLevel="6">
      <c r="A269" s="9" t="s">
        <v>1722</v>
      </c>
      <c r="B269" s="10" t="s">
        <v>1353</v>
      </c>
      <c r="C269" s="10" t="s">
        <v>1484</v>
      </c>
      <c r="D269" s="10" t="s">
        <v>1488</v>
      </c>
      <c r="E269" s="10" t="s">
        <v>548</v>
      </c>
      <c r="F269" s="8">
        <v>350000</v>
      </c>
      <c r="G269" s="8">
        <v>299455.2</v>
      </c>
      <c r="H269" s="11">
        <v>0.85558628571428574</v>
      </c>
      <c r="I269" s="2"/>
    </row>
    <row r="270" spans="1:9" ht="36" hidden="1" outlineLevel="7">
      <c r="A270" s="9" t="s">
        <v>1740</v>
      </c>
      <c r="B270" s="10" t="s">
        <v>1353</v>
      </c>
      <c r="C270" s="10" t="s">
        <v>1484</v>
      </c>
      <c r="D270" s="10" t="s">
        <v>1488</v>
      </c>
      <c r="E270" s="10" t="s">
        <v>1336</v>
      </c>
      <c r="F270" s="8">
        <v>350000</v>
      </c>
      <c r="G270" s="8">
        <v>299455.2</v>
      </c>
      <c r="H270" s="11">
        <v>0.85558628571428574</v>
      </c>
      <c r="I270" s="2"/>
    </row>
    <row r="271" spans="1:9" ht="54" outlineLevel="3">
      <c r="A271" s="12" t="s">
        <v>1767</v>
      </c>
      <c r="B271" s="13" t="s">
        <v>1353</v>
      </c>
      <c r="C271" s="13" t="s">
        <v>1484</v>
      </c>
      <c r="D271" s="13" t="s">
        <v>1489</v>
      </c>
      <c r="E271" s="13" t="s">
        <v>1323</v>
      </c>
      <c r="F271" s="14">
        <v>9828403.0199999996</v>
      </c>
      <c r="G271" s="14">
        <v>9726045.7400000002</v>
      </c>
      <c r="H271" s="15">
        <v>0.98958556341333259</v>
      </c>
      <c r="I271" s="2"/>
    </row>
    <row r="272" spans="1:9" ht="36" outlineLevel="4">
      <c r="A272" s="9" t="s">
        <v>1490</v>
      </c>
      <c r="B272" s="10" t="s">
        <v>1353</v>
      </c>
      <c r="C272" s="10" t="s">
        <v>1484</v>
      </c>
      <c r="D272" s="10" t="s">
        <v>1491</v>
      </c>
      <c r="E272" s="10" t="s">
        <v>1323</v>
      </c>
      <c r="F272" s="8">
        <v>9828403.0199999996</v>
      </c>
      <c r="G272" s="8">
        <v>9726045.7400000002</v>
      </c>
      <c r="H272" s="11">
        <v>0.98958556341333259</v>
      </c>
      <c r="I272" s="2"/>
    </row>
    <row r="273" spans="1:9" ht="59.1" customHeight="1" outlineLevel="5">
      <c r="A273" s="9" t="s">
        <v>1492</v>
      </c>
      <c r="B273" s="10" t="s">
        <v>1353</v>
      </c>
      <c r="C273" s="10" t="s">
        <v>1484</v>
      </c>
      <c r="D273" s="10" t="s">
        <v>1493</v>
      </c>
      <c r="E273" s="10" t="s">
        <v>1323</v>
      </c>
      <c r="F273" s="8">
        <v>1310244.74</v>
      </c>
      <c r="G273" s="8">
        <v>1296863.18</v>
      </c>
      <c r="H273" s="11">
        <v>0.98978697674451266</v>
      </c>
      <c r="I273" s="2"/>
    </row>
    <row r="274" spans="1:9" ht="36" hidden="1" outlineLevel="6">
      <c r="A274" s="9" t="s">
        <v>1722</v>
      </c>
      <c r="B274" s="10" t="s">
        <v>1353</v>
      </c>
      <c r="C274" s="10" t="s">
        <v>1484</v>
      </c>
      <c r="D274" s="10" t="s">
        <v>1493</v>
      </c>
      <c r="E274" s="10" t="s">
        <v>548</v>
      </c>
      <c r="F274" s="8">
        <v>1310244.74</v>
      </c>
      <c r="G274" s="8">
        <v>1296863.18</v>
      </c>
      <c r="H274" s="11">
        <v>0.98978697674451266</v>
      </c>
      <c r="I274" s="2"/>
    </row>
    <row r="275" spans="1:9" ht="36" hidden="1" outlineLevel="7">
      <c r="A275" s="9" t="s">
        <v>1335</v>
      </c>
      <c r="B275" s="10" t="s">
        <v>1353</v>
      </c>
      <c r="C275" s="10" t="s">
        <v>1484</v>
      </c>
      <c r="D275" s="10" t="s">
        <v>1493</v>
      </c>
      <c r="E275" s="10" t="s">
        <v>1336</v>
      </c>
      <c r="F275" s="8">
        <v>1310244.74</v>
      </c>
      <c r="G275" s="8">
        <v>1296863.18</v>
      </c>
      <c r="H275" s="11">
        <v>0.98978697674451266</v>
      </c>
      <c r="I275" s="2"/>
    </row>
    <row r="276" spans="1:9" ht="36" outlineLevel="5" collapsed="1">
      <c r="A276" s="9" t="s">
        <v>1494</v>
      </c>
      <c r="B276" s="10" t="s">
        <v>1353</v>
      </c>
      <c r="C276" s="10" t="s">
        <v>1484</v>
      </c>
      <c r="D276" s="10" t="s">
        <v>1495</v>
      </c>
      <c r="E276" s="10" t="s">
        <v>1323</v>
      </c>
      <c r="F276" s="8">
        <v>3750776.94</v>
      </c>
      <c r="G276" s="8">
        <v>3750776.94</v>
      </c>
      <c r="H276" s="11">
        <v>1</v>
      </c>
      <c r="I276" s="2"/>
    </row>
    <row r="277" spans="1:9" ht="36" hidden="1" outlineLevel="6">
      <c r="A277" s="9" t="s">
        <v>1722</v>
      </c>
      <c r="B277" s="10" t="s">
        <v>1353</v>
      </c>
      <c r="C277" s="10" t="s">
        <v>1484</v>
      </c>
      <c r="D277" s="10" t="s">
        <v>1495</v>
      </c>
      <c r="E277" s="10" t="s">
        <v>548</v>
      </c>
      <c r="F277" s="8">
        <v>3750776.94</v>
      </c>
      <c r="G277" s="8">
        <v>3750776.94</v>
      </c>
      <c r="H277" s="11">
        <v>1</v>
      </c>
      <c r="I277" s="2"/>
    </row>
    <row r="278" spans="1:9" ht="36" hidden="1" outlineLevel="7">
      <c r="A278" s="9" t="s">
        <v>1335</v>
      </c>
      <c r="B278" s="10" t="s">
        <v>1353</v>
      </c>
      <c r="C278" s="10" t="s">
        <v>1484</v>
      </c>
      <c r="D278" s="10" t="s">
        <v>1495</v>
      </c>
      <c r="E278" s="10" t="s">
        <v>1336</v>
      </c>
      <c r="F278" s="8">
        <v>3750776.94</v>
      </c>
      <c r="G278" s="8">
        <v>3750776.94</v>
      </c>
      <c r="H278" s="11">
        <v>1</v>
      </c>
      <c r="I278" s="2"/>
    </row>
    <row r="279" spans="1:9" ht="36" outlineLevel="5" collapsed="1">
      <c r="A279" s="9" t="s">
        <v>1496</v>
      </c>
      <c r="B279" s="10" t="s">
        <v>1353</v>
      </c>
      <c r="C279" s="10" t="s">
        <v>1484</v>
      </c>
      <c r="D279" s="10" t="s">
        <v>1497</v>
      </c>
      <c r="E279" s="10" t="s">
        <v>1323</v>
      </c>
      <c r="F279" s="8">
        <v>4767381.34</v>
      </c>
      <c r="G279" s="8">
        <v>4678405.62</v>
      </c>
      <c r="H279" s="11">
        <v>0.98133656327144159</v>
      </c>
      <c r="I279" s="2"/>
    </row>
    <row r="280" spans="1:9" ht="36" hidden="1" outlineLevel="6">
      <c r="A280" s="9" t="s">
        <v>1722</v>
      </c>
      <c r="B280" s="10" t="s">
        <v>1353</v>
      </c>
      <c r="C280" s="10" t="s">
        <v>1484</v>
      </c>
      <c r="D280" s="10" t="s">
        <v>1497</v>
      </c>
      <c r="E280" s="10" t="s">
        <v>548</v>
      </c>
      <c r="F280" s="8">
        <v>4767381.34</v>
      </c>
      <c r="G280" s="8">
        <v>4678405.62</v>
      </c>
      <c r="H280" s="11">
        <v>0.98133656327144159</v>
      </c>
      <c r="I280" s="2"/>
    </row>
    <row r="281" spans="1:9" ht="36" hidden="1" outlineLevel="7">
      <c r="A281" s="9" t="s">
        <v>1335</v>
      </c>
      <c r="B281" s="10" t="s">
        <v>1353</v>
      </c>
      <c r="C281" s="10" t="s">
        <v>1484</v>
      </c>
      <c r="D281" s="10" t="s">
        <v>1497</v>
      </c>
      <c r="E281" s="10" t="s">
        <v>1336</v>
      </c>
      <c r="F281" s="8">
        <v>4767381.34</v>
      </c>
      <c r="G281" s="8">
        <v>4678405.62</v>
      </c>
      <c r="H281" s="11">
        <v>0.98133656327144159</v>
      </c>
      <c r="I281" s="2"/>
    </row>
    <row r="282" spans="1:9" ht="54" outlineLevel="3">
      <c r="A282" s="12" t="s">
        <v>1768</v>
      </c>
      <c r="B282" s="13" t="s">
        <v>1353</v>
      </c>
      <c r="C282" s="13" t="s">
        <v>1484</v>
      </c>
      <c r="D282" s="13" t="s">
        <v>1498</v>
      </c>
      <c r="E282" s="13" t="s">
        <v>1323</v>
      </c>
      <c r="F282" s="14">
        <v>15876002.58</v>
      </c>
      <c r="G282" s="14">
        <v>15876002.58</v>
      </c>
      <c r="H282" s="15">
        <v>1</v>
      </c>
      <c r="I282" s="2"/>
    </row>
    <row r="283" spans="1:9" ht="36" outlineLevel="4">
      <c r="A283" s="9" t="s">
        <v>1769</v>
      </c>
      <c r="B283" s="10" t="s">
        <v>1353</v>
      </c>
      <c r="C283" s="10" t="s">
        <v>1484</v>
      </c>
      <c r="D283" s="10" t="s">
        <v>1500</v>
      </c>
      <c r="E283" s="10" t="s">
        <v>1323</v>
      </c>
      <c r="F283" s="8">
        <v>8247922.1500000004</v>
      </c>
      <c r="G283" s="8">
        <v>8247922.1500000004</v>
      </c>
      <c r="H283" s="11">
        <v>1</v>
      </c>
      <c r="I283" s="2"/>
    </row>
    <row r="284" spans="1:9" ht="44.1" customHeight="1" outlineLevel="5">
      <c r="A284" s="9" t="s">
        <v>1502</v>
      </c>
      <c r="B284" s="10" t="s">
        <v>1353</v>
      </c>
      <c r="C284" s="10" t="s">
        <v>1484</v>
      </c>
      <c r="D284" s="10" t="s">
        <v>1503</v>
      </c>
      <c r="E284" s="10" t="s">
        <v>1323</v>
      </c>
      <c r="F284" s="8">
        <v>1397910.04</v>
      </c>
      <c r="G284" s="8">
        <v>1397910.04</v>
      </c>
      <c r="H284" s="11">
        <v>1</v>
      </c>
      <c r="I284" s="2"/>
    </row>
    <row r="285" spans="1:9" ht="36" hidden="1" outlineLevel="6">
      <c r="A285" s="9" t="s">
        <v>1722</v>
      </c>
      <c r="B285" s="10" t="s">
        <v>1353</v>
      </c>
      <c r="C285" s="10" t="s">
        <v>1484</v>
      </c>
      <c r="D285" s="10" t="s">
        <v>1503</v>
      </c>
      <c r="E285" s="10" t="s">
        <v>548</v>
      </c>
      <c r="F285" s="8">
        <v>1397910.04</v>
      </c>
      <c r="G285" s="8">
        <v>1397910.04</v>
      </c>
      <c r="H285" s="11">
        <v>1</v>
      </c>
      <c r="I285" s="2"/>
    </row>
    <row r="286" spans="1:9" ht="36" hidden="1" outlineLevel="7">
      <c r="A286" s="9" t="s">
        <v>1335</v>
      </c>
      <c r="B286" s="10" t="s">
        <v>1353</v>
      </c>
      <c r="C286" s="10" t="s">
        <v>1484</v>
      </c>
      <c r="D286" s="10" t="s">
        <v>1503</v>
      </c>
      <c r="E286" s="10" t="s">
        <v>1336</v>
      </c>
      <c r="F286" s="8">
        <v>1397910.04</v>
      </c>
      <c r="G286" s="8">
        <v>1397910.04</v>
      </c>
      <c r="H286" s="11">
        <v>1</v>
      </c>
      <c r="I286" s="2"/>
    </row>
    <row r="287" spans="1:9" ht="36" outlineLevel="5" collapsed="1">
      <c r="A287" s="9" t="s">
        <v>1770</v>
      </c>
      <c r="B287" s="10" t="s">
        <v>1353</v>
      </c>
      <c r="C287" s="10" t="s">
        <v>1484</v>
      </c>
      <c r="D287" s="10" t="s">
        <v>1501</v>
      </c>
      <c r="E287" s="10" t="s">
        <v>1323</v>
      </c>
      <c r="F287" s="8">
        <v>6850012.1100000003</v>
      </c>
      <c r="G287" s="8">
        <v>6850012.1100000003</v>
      </c>
      <c r="H287" s="11">
        <v>1</v>
      </c>
      <c r="I287" s="2"/>
    </row>
    <row r="288" spans="1:9" ht="36" hidden="1" outlineLevel="6">
      <c r="A288" s="9" t="s">
        <v>1722</v>
      </c>
      <c r="B288" s="10" t="s">
        <v>1353</v>
      </c>
      <c r="C288" s="10" t="s">
        <v>1484</v>
      </c>
      <c r="D288" s="10" t="s">
        <v>1501</v>
      </c>
      <c r="E288" s="10" t="s">
        <v>548</v>
      </c>
      <c r="F288" s="8">
        <v>6850012.1100000003</v>
      </c>
      <c r="G288" s="8">
        <v>6850012.1100000003</v>
      </c>
      <c r="H288" s="11">
        <v>1</v>
      </c>
      <c r="I288" s="2"/>
    </row>
    <row r="289" spans="1:9" ht="36" hidden="1" outlineLevel="7">
      <c r="A289" s="9" t="s">
        <v>1335</v>
      </c>
      <c r="B289" s="10" t="s">
        <v>1353</v>
      </c>
      <c r="C289" s="10" t="s">
        <v>1484</v>
      </c>
      <c r="D289" s="10" t="s">
        <v>1501</v>
      </c>
      <c r="E289" s="10" t="s">
        <v>1336</v>
      </c>
      <c r="F289" s="8">
        <v>6850012.1100000003</v>
      </c>
      <c r="G289" s="8">
        <v>6850012.1100000003</v>
      </c>
      <c r="H289" s="11">
        <v>1</v>
      </c>
      <c r="I289" s="2"/>
    </row>
    <row r="290" spans="1:9" ht="36" outlineLevel="4">
      <c r="A290" s="9" t="s">
        <v>1504</v>
      </c>
      <c r="B290" s="10" t="s">
        <v>1353</v>
      </c>
      <c r="C290" s="10" t="s">
        <v>1484</v>
      </c>
      <c r="D290" s="10" t="s">
        <v>1505</v>
      </c>
      <c r="E290" s="10" t="s">
        <v>1323</v>
      </c>
      <c r="F290" s="8">
        <v>7628080.4299999997</v>
      </c>
      <c r="G290" s="8">
        <v>7628080.4299999997</v>
      </c>
      <c r="H290" s="11">
        <v>1</v>
      </c>
      <c r="I290" s="2"/>
    </row>
    <row r="291" spans="1:9" ht="40.200000000000003" customHeight="1" outlineLevel="5">
      <c r="A291" s="9" t="s">
        <v>1502</v>
      </c>
      <c r="B291" s="10" t="s">
        <v>1353</v>
      </c>
      <c r="C291" s="10" t="s">
        <v>1484</v>
      </c>
      <c r="D291" s="10" t="s">
        <v>1510</v>
      </c>
      <c r="E291" s="10" t="s">
        <v>1323</v>
      </c>
      <c r="F291" s="8">
        <v>925575.92</v>
      </c>
      <c r="G291" s="8">
        <v>925575.92</v>
      </c>
      <c r="H291" s="11">
        <v>1</v>
      </c>
      <c r="I291" s="2"/>
    </row>
    <row r="292" spans="1:9" ht="36" hidden="1" outlineLevel="6">
      <c r="A292" s="9" t="s">
        <v>1722</v>
      </c>
      <c r="B292" s="10" t="s">
        <v>1353</v>
      </c>
      <c r="C292" s="10" t="s">
        <v>1484</v>
      </c>
      <c r="D292" s="10" t="s">
        <v>1510</v>
      </c>
      <c r="E292" s="10" t="s">
        <v>548</v>
      </c>
      <c r="F292" s="8">
        <v>925575.92</v>
      </c>
      <c r="G292" s="8">
        <v>925575.92</v>
      </c>
      <c r="H292" s="11">
        <v>1</v>
      </c>
      <c r="I292" s="2"/>
    </row>
    <row r="293" spans="1:9" ht="36" hidden="1" outlineLevel="7">
      <c r="A293" s="9" t="s">
        <v>1335</v>
      </c>
      <c r="B293" s="10" t="s">
        <v>1353</v>
      </c>
      <c r="C293" s="10" t="s">
        <v>1484</v>
      </c>
      <c r="D293" s="10" t="s">
        <v>1510</v>
      </c>
      <c r="E293" s="10" t="s">
        <v>1336</v>
      </c>
      <c r="F293" s="8">
        <v>925575.92</v>
      </c>
      <c r="G293" s="8">
        <v>925575.92</v>
      </c>
      <c r="H293" s="11">
        <v>1</v>
      </c>
      <c r="I293" s="2"/>
    </row>
    <row r="294" spans="1:9" ht="54" outlineLevel="5" collapsed="1">
      <c r="A294" s="9" t="s">
        <v>1506</v>
      </c>
      <c r="B294" s="10" t="s">
        <v>1353</v>
      </c>
      <c r="C294" s="10" t="s">
        <v>1484</v>
      </c>
      <c r="D294" s="10" t="s">
        <v>1507</v>
      </c>
      <c r="E294" s="10" t="s">
        <v>1323</v>
      </c>
      <c r="F294" s="8">
        <v>6501429.3700000001</v>
      </c>
      <c r="G294" s="8">
        <v>6501429.3700000001</v>
      </c>
      <c r="H294" s="11">
        <v>1</v>
      </c>
      <c r="I294" s="2"/>
    </row>
    <row r="295" spans="1:9" ht="36" hidden="1" outlineLevel="6">
      <c r="A295" s="9" t="s">
        <v>1722</v>
      </c>
      <c r="B295" s="10" t="s">
        <v>1353</v>
      </c>
      <c r="C295" s="10" t="s">
        <v>1484</v>
      </c>
      <c r="D295" s="10" t="s">
        <v>1507</v>
      </c>
      <c r="E295" s="10" t="s">
        <v>548</v>
      </c>
      <c r="F295" s="8">
        <v>6501429.3700000001</v>
      </c>
      <c r="G295" s="8">
        <v>6501429.3700000001</v>
      </c>
      <c r="H295" s="11">
        <v>1</v>
      </c>
      <c r="I295" s="2"/>
    </row>
    <row r="296" spans="1:9" ht="36" hidden="1" outlineLevel="7">
      <c r="A296" s="9" t="s">
        <v>1335</v>
      </c>
      <c r="B296" s="10" t="s">
        <v>1353</v>
      </c>
      <c r="C296" s="10" t="s">
        <v>1484</v>
      </c>
      <c r="D296" s="10" t="s">
        <v>1507</v>
      </c>
      <c r="E296" s="10" t="s">
        <v>1336</v>
      </c>
      <c r="F296" s="8">
        <v>6501429.3700000001</v>
      </c>
      <c r="G296" s="8">
        <v>6501429.3700000001</v>
      </c>
      <c r="H296" s="11">
        <v>1</v>
      </c>
      <c r="I296" s="2"/>
    </row>
    <row r="297" spans="1:9" ht="54" outlineLevel="5" collapsed="1">
      <c r="A297" s="9" t="s">
        <v>1508</v>
      </c>
      <c r="B297" s="10" t="s">
        <v>1353</v>
      </c>
      <c r="C297" s="10" t="s">
        <v>1484</v>
      </c>
      <c r="D297" s="10" t="s">
        <v>1509</v>
      </c>
      <c r="E297" s="10" t="s">
        <v>1323</v>
      </c>
      <c r="F297" s="8">
        <v>201075.14</v>
      </c>
      <c r="G297" s="8">
        <v>201075.14</v>
      </c>
      <c r="H297" s="11">
        <v>1</v>
      </c>
      <c r="I297" s="2"/>
    </row>
    <row r="298" spans="1:9" ht="36" hidden="1" outlineLevel="6">
      <c r="A298" s="9" t="s">
        <v>1722</v>
      </c>
      <c r="B298" s="10" t="s">
        <v>1353</v>
      </c>
      <c r="C298" s="10" t="s">
        <v>1484</v>
      </c>
      <c r="D298" s="10" t="s">
        <v>1509</v>
      </c>
      <c r="E298" s="10" t="s">
        <v>548</v>
      </c>
      <c r="F298" s="8">
        <v>201075.14</v>
      </c>
      <c r="G298" s="8">
        <v>201075.14</v>
      </c>
      <c r="H298" s="11">
        <v>1</v>
      </c>
      <c r="I298" s="2"/>
    </row>
    <row r="299" spans="1:9" ht="36" hidden="1" outlineLevel="7">
      <c r="A299" s="9" t="s">
        <v>1335</v>
      </c>
      <c r="B299" s="10" t="s">
        <v>1353</v>
      </c>
      <c r="C299" s="10" t="s">
        <v>1484</v>
      </c>
      <c r="D299" s="10" t="s">
        <v>1509</v>
      </c>
      <c r="E299" s="10" t="s">
        <v>1336</v>
      </c>
      <c r="F299" s="8">
        <v>201075.14</v>
      </c>
      <c r="G299" s="8">
        <v>201075.14</v>
      </c>
      <c r="H299" s="11">
        <v>1</v>
      </c>
      <c r="I299" s="2"/>
    </row>
    <row r="300" spans="1:9" outlineLevel="2">
      <c r="A300" s="9" t="s">
        <v>1511</v>
      </c>
      <c r="B300" s="10" t="s">
        <v>1353</v>
      </c>
      <c r="C300" s="10" t="s">
        <v>1512</v>
      </c>
      <c r="D300" s="10" t="s">
        <v>1322</v>
      </c>
      <c r="E300" s="10" t="s">
        <v>1323</v>
      </c>
      <c r="F300" s="8">
        <v>2418556.7000000002</v>
      </c>
      <c r="G300" s="8">
        <v>2418556.7000000002</v>
      </c>
      <c r="H300" s="11">
        <v>1</v>
      </c>
      <c r="I300" s="2"/>
    </row>
    <row r="301" spans="1:9" ht="54" outlineLevel="3">
      <c r="A301" s="12" t="s">
        <v>1513</v>
      </c>
      <c r="B301" s="13" t="s">
        <v>1353</v>
      </c>
      <c r="C301" s="13" t="s">
        <v>1512</v>
      </c>
      <c r="D301" s="13" t="s">
        <v>1465</v>
      </c>
      <c r="E301" s="13" t="s">
        <v>1323</v>
      </c>
      <c r="F301" s="14">
        <v>2418556.7000000002</v>
      </c>
      <c r="G301" s="14">
        <v>2418556.7000000002</v>
      </c>
      <c r="H301" s="15">
        <v>1</v>
      </c>
      <c r="I301" s="2"/>
    </row>
    <row r="302" spans="1:9" ht="38.85" customHeight="1" outlineLevel="4">
      <c r="A302" s="9" t="s">
        <v>1761</v>
      </c>
      <c r="B302" s="10" t="s">
        <v>1353</v>
      </c>
      <c r="C302" s="10" t="s">
        <v>1512</v>
      </c>
      <c r="D302" s="10" t="s">
        <v>1466</v>
      </c>
      <c r="E302" s="10" t="s">
        <v>1323</v>
      </c>
      <c r="F302" s="8">
        <v>2418556.7000000002</v>
      </c>
      <c r="G302" s="8">
        <v>2418556.7000000002</v>
      </c>
      <c r="H302" s="11">
        <v>1</v>
      </c>
      <c r="I302" s="2"/>
    </row>
    <row r="303" spans="1:9" ht="42.15" customHeight="1" outlineLevel="5">
      <c r="A303" s="9" t="s">
        <v>1514</v>
      </c>
      <c r="B303" s="10" t="s">
        <v>1353</v>
      </c>
      <c r="C303" s="10" t="s">
        <v>1512</v>
      </c>
      <c r="D303" s="10" t="s">
        <v>1515</v>
      </c>
      <c r="E303" s="10" t="s">
        <v>1323</v>
      </c>
      <c r="F303" s="8">
        <v>2346000</v>
      </c>
      <c r="G303" s="8">
        <v>2346000</v>
      </c>
      <c r="H303" s="11">
        <v>1</v>
      </c>
      <c r="I303" s="2"/>
    </row>
    <row r="304" spans="1:9" hidden="1" outlineLevel="6">
      <c r="A304" s="9" t="s">
        <v>1337</v>
      </c>
      <c r="B304" s="10" t="s">
        <v>1353</v>
      </c>
      <c r="C304" s="10" t="s">
        <v>1512</v>
      </c>
      <c r="D304" s="10" t="s">
        <v>1515</v>
      </c>
      <c r="E304" s="10" t="s">
        <v>1338</v>
      </c>
      <c r="F304" s="8">
        <v>2346000</v>
      </c>
      <c r="G304" s="8">
        <v>2346000</v>
      </c>
      <c r="H304" s="11">
        <v>1</v>
      </c>
      <c r="I304" s="2"/>
    </row>
    <row r="305" spans="1:9" ht="54" hidden="1" outlineLevel="7">
      <c r="A305" s="9" t="s">
        <v>1754</v>
      </c>
      <c r="B305" s="10" t="s">
        <v>1353</v>
      </c>
      <c r="C305" s="10" t="s">
        <v>1512</v>
      </c>
      <c r="D305" s="10" t="s">
        <v>1515</v>
      </c>
      <c r="E305" s="10" t="s">
        <v>1451</v>
      </c>
      <c r="F305" s="8">
        <v>2346000</v>
      </c>
      <c r="G305" s="8">
        <v>2346000</v>
      </c>
      <c r="H305" s="11">
        <v>1</v>
      </c>
      <c r="I305" s="2"/>
    </row>
    <row r="306" spans="1:9" ht="36" outlineLevel="5" collapsed="1">
      <c r="A306" s="9" t="s">
        <v>1516</v>
      </c>
      <c r="B306" s="10" t="s">
        <v>1353</v>
      </c>
      <c r="C306" s="10" t="s">
        <v>1512</v>
      </c>
      <c r="D306" s="10" t="s">
        <v>1517</v>
      </c>
      <c r="E306" s="10" t="s">
        <v>1323</v>
      </c>
      <c r="F306" s="8">
        <v>72556.7</v>
      </c>
      <c r="G306" s="8">
        <v>72556.7</v>
      </c>
      <c r="H306" s="11">
        <v>1</v>
      </c>
      <c r="I306" s="2"/>
    </row>
    <row r="307" spans="1:9" hidden="1" outlineLevel="6">
      <c r="A307" s="9" t="s">
        <v>1337</v>
      </c>
      <c r="B307" s="10" t="s">
        <v>1353</v>
      </c>
      <c r="C307" s="10" t="s">
        <v>1512</v>
      </c>
      <c r="D307" s="10" t="s">
        <v>1517</v>
      </c>
      <c r="E307" s="10" t="s">
        <v>1338</v>
      </c>
      <c r="F307" s="8">
        <v>72556.7</v>
      </c>
      <c r="G307" s="8">
        <v>72556.7</v>
      </c>
      <c r="H307" s="11">
        <v>1</v>
      </c>
      <c r="I307" s="2"/>
    </row>
    <row r="308" spans="1:9" ht="54" hidden="1" outlineLevel="7">
      <c r="A308" s="9" t="s">
        <v>1754</v>
      </c>
      <c r="B308" s="10" t="s">
        <v>1353</v>
      </c>
      <c r="C308" s="10" t="s">
        <v>1512</v>
      </c>
      <c r="D308" s="10" t="s">
        <v>1517</v>
      </c>
      <c r="E308" s="10" t="s">
        <v>1451</v>
      </c>
      <c r="F308" s="8">
        <v>72556.7</v>
      </c>
      <c r="G308" s="8">
        <v>72556.7</v>
      </c>
      <c r="H308" s="11">
        <v>1</v>
      </c>
      <c r="I308" s="2"/>
    </row>
    <row r="309" spans="1:9" outlineLevel="1">
      <c r="A309" s="9" t="s">
        <v>1518</v>
      </c>
      <c r="B309" s="10" t="s">
        <v>1353</v>
      </c>
      <c r="C309" s="10" t="s">
        <v>1519</v>
      </c>
      <c r="D309" s="10" t="s">
        <v>1322</v>
      </c>
      <c r="E309" s="10" t="s">
        <v>1323</v>
      </c>
      <c r="F309" s="8">
        <v>515000</v>
      </c>
      <c r="G309" s="8">
        <v>514749.4</v>
      </c>
      <c r="H309" s="11">
        <v>0.99951339805825246</v>
      </c>
      <c r="I309" s="2"/>
    </row>
    <row r="310" spans="1:9" outlineLevel="2">
      <c r="A310" s="9" t="s">
        <v>1520</v>
      </c>
      <c r="B310" s="10" t="s">
        <v>1353</v>
      </c>
      <c r="C310" s="10" t="s">
        <v>1521</v>
      </c>
      <c r="D310" s="10" t="s">
        <v>1322</v>
      </c>
      <c r="E310" s="10" t="s">
        <v>1323</v>
      </c>
      <c r="F310" s="8">
        <v>515000</v>
      </c>
      <c r="G310" s="8">
        <v>514749.4</v>
      </c>
      <c r="H310" s="11">
        <v>0.99951339805825246</v>
      </c>
      <c r="I310" s="2"/>
    </row>
    <row r="311" spans="1:9" ht="36" outlineLevel="3">
      <c r="A311" s="12" t="s">
        <v>1771</v>
      </c>
      <c r="B311" s="13" t="s">
        <v>1353</v>
      </c>
      <c r="C311" s="13" t="s">
        <v>1521</v>
      </c>
      <c r="D311" s="13" t="s">
        <v>1522</v>
      </c>
      <c r="E311" s="13" t="s">
        <v>1323</v>
      </c>
      <c r="F311" s="14">
        <v>470000</v>
      </c>
      <c r="G311" s="14">
        <v>469935.4</v>
      </c>
      <c r="H311" s="15">
        <v>0.99986255319148931</v>
      </c>
      <c r="I311" s="2"/>
    </row>
    <row r="312" spans="1:9" ht="54" outlineLevel="4">
      <c r="A312" s="9" t="s">
        <v>1772</v>
      </c>
      <c r="B312" s="10" t="s">
        <v>1353</v>
      </c>
      <c r="C312" s="10" t="s">
        <v>1521</v>
      </c>
      <c r="D312" s="10" t="s">
        <v>1523</v>
      </c>
      <c r="E312" s="10" t="s">
        <v>1323</v>
      </c>
      <c r="F312" s="8">
        <v>440000</v>
      </c>
      <c r="G312" s="8">
        <v>439940.4</v>
      </c>
      <c r="H312" s="11">
        <v>0.99986454545454551</v>
      </c>
      <c r="I312" s="2"/>
    </row>
    <row r="313" spans="1:9" outlineLevel="5">
      <c r="A313" s="9" t="s">
        <v>1524</v>
      </c>
      <c r="B313" s="10" t="s">
        <v>1353</v>
      </c>
      <c r="C313" s="10" t="s">
        <v>1521</v>
      </c>
      <c r="D313" s="10" t="s">
        <v>1525</v>
      </c>
      <c r="E313" s="10" t="s">
        <v>1323</v>
      </c>
      <c r="F313" s="8">
        <v>440000</v>
      </c>
      <c r="G313" s="8">
        <v>439940.4</v>
      </c>
      <c r="H313" s="11">
        <v>0.99986454545454551</v>
      </c>
      <c r="I313" s="2"/>
    </row>
    <row r="314" spans="1:9" ht="36" hidden="1" outlineLevel="6">
      <c r="A314" s="9" t="s">
        <v>1722</v>
      </c>
      <c r="B314" s="10" t="s">
        <v>1353</v>
      </c>
      <c r="C314" s="10" t="s">
        <v>1521</v>
      </c>
      <c r="D314" s="10" t="s">
        <v>1525</v>
      </c>
      <c r="E314" s="10" t="s">
        <v>548</v>
      </c>
      <c r="F314" s="8">
        <v>440000</v>
      </c>
      <c r="G314" s="8">
        <v>439940.4</v>
      </c>
      <c r="H314" s="11">
        <v>0.99986454545454551</v>
      </c>
      <c r="I314" s="2"/>
    </row>
    <row r="315" spans="1:9" ht="36" hidden="1" outlineLevel="7">
      <c r="A315" s="9" t="s">
        <v>1335</v>
      </c>
      <c r="B315" s="10" t="s">
        <v>1353</v>
      </c>
      <c r="C315" s="10" t="s">
        <v>1521</v>
      </c>
      <c r="D315" s="10" t="s">
        <v>1525</v>
      </c>
      <c r="E315" s="10" t="s">
        <v>1336</v>
      </c>
      <c r="F315" s="8">
        <v>440000</v>
      </c>
      <c r="G315" s="8">
        <v>439940.4</v>
      </c>
      <c r="H315" s="11">
        <v>0.99986454545454551</v>
      </c>
      <c r="I315" s="2"/>
    </row>
    <row r="316" spans="1:9" ht="36" outlineLevel="4">
      <c r="A316" s="9" t="s">
        <v>1773</v>
      </c>
      <c r="B316" s="10" t="s">
        <v>1353</v>
      </c>
      <c r="C316" s="10" t="s">
        <v>1521</v>
      </c>
      <c r="D316" s="10" t="s">
        <v>1526</v>
      </c>
      <c r="E316" s="10" t="s">
        <v>1323</v>
      </c>
      <c r="F316" s="8">
        <v>30000</v>
      </c>
      <c r="G316" s="8">
        <v>29995</v>
      </c>
      <c r="H316" s="11">
        <v>0.99983333333333335</v>
      </c>
      <c r="I316" s="2"/>
    </row>
    <row r="317" spans="1:9" outlineLevel="5">
      <c r="A317" s="9" t="s">
        <v>1527</v>
      </c>
      <c r="B317" s="10" t="s">
        <v>1353</v>
      </c>
      <c r="C317" s="10" t="s">
        <v>1521</v>
      </c>
      <c r="D317" s="10" t="s">
        <v>1528</v>
      </c>
      <c r="E317" s="10" t="s">
        <v>1323</v>
      </c>
      <c r="F317" s="8">
        <v>30000</v>
      </c>
      <c r="G317" s="8">
        <v>29995</v>
      </c>
      <c r="H317" s="11">
        <v>0.99983333333333335</v>
      </c>
      <c r="I317" s="2"/>
    </row>
    <row r="318" spans="1:9" ht="36" hidden="1" outlineLevel="6">
      <c r="A318" s="9" t="s">
        <v>1722</v>
      </c>
      <c r="B318" s="10" t="s">
        <v>1353</v>
      </c>
      <c r="C318" s="10" t="s">
        <v>1521</v>
      </c>
      <c r="D318" s="10" t="s">
        <v>1528</v>
      </c>
      <c r="E318" s="10" t="s">
        <v>548</v>
      </c>
      <c r="F318" s="8">
        <v>30000</v>
      </c>
      <c r="G318" s="8">
        <v>29995</v>
      </c>
      <c r="H318" s="11">
        <v>0.99983333333333335</v>
      </c>
      <c r="I318" s="2"/>
    </row>
    <row r="319" spans="1:9" ht="36" hidden="1" outlineLevel="7">
      <c r="A319" s="9" t="s">
        <v>1335</v>
      </c>
      <c r="B319" s="10" t="s">
        <v>1353</v>
      </c>
      <c r="C319" s="10" t="s">
        <v>1521</v>
      </c>
      <c r="D319" s="10" t="s">
        <v>1528</v>
      </c>
      <c r="E319" s="10" t="s">
        <v>1336</v>
      </c>
      <c r="F319" s="8">
        <v>30000</v>
      </c>
      <c r="G319" s="8">
        <v>29995</v>
      </c>
      <c r="H319" s="11">
        <v>0.99983333333333335</v>
      </c>
      <c r="I319" s="2"/>
    </row>
    <row r="320" spans="1:9" ht="72" outlineLevel="3">
      <c r="A320" s="12" t="s">
        <v>1774</v>
      </c>
      <c r="B320" s="13" t="s">
        <v>1353</v>
      </c>
      <c r="C320" s="13" t="s">
        <v>1521</v>
      </c>
      <c r="D320" s="13" t="s">
        <v>1529</v>
      </c>
      <c r="E320" s="13" t="s">
        <v>1323</v>
      </c>
      <c r="F320" s="14">
        <v>45000</v>
      </c>
      <c r="G320" s="14">
        <v>44814</v>
      </c>
      <c r="H320" s="15">
        <v>0.99586666666666668</v>
      </c>
      <c r="I320" s="2"/>
    </row>
    <row r="321" spans="1:9" ht="36" outlineLevel="4">
      <c r="A321" s="9" t="s">
        <v>1775</v>
      </c>
      <c r="B321" s="10" t="s">
        <v>1353</v>
      </c>
      <c r="C321" s="10" t="s">
        <v>1521</v>
      </c>
      <c r="D321" s="10" t="s">
        <v>1530</v>
      </c>
      <c r="E321" s="10" t="s">
        <v>1323</v>
      </c>
      <c r="F321" s="8">
        <v>45000</v>
      </c>
      <c r="G321" s="8">
        <v>44814</v>
      </c>
      <c r="H321" s="11">
        <v>0.99586666666666668</v>
      </c>
      <c r="I321" s="2"/>
    </row>
    <row r="322" spans="1:9" outlineLevel="5">
      <c r="A322" s="9" t="s">
        <v>1776</v>
      </c>
      <c r="B322" s="10" t="s">
        <v>1353</v>
      </c>
      <c r="C322" s="10" t="s">
        <v>1521</v>
      </c>
      <c r="D322" s="10" t="s">
        <v>1531</v>
      </c>
      <c r="E322" s="10" t="s">
        <v>1323</v>
      </c>
      <c r="F322" s="8">
        <v>45000</v>
      </c>
      <c r="G322" s="8">
        <v>44814</v>
      </c>
      <c r="H322" s="11">
        <v>0.99586666666666668</v>
      </c>
      <c r="I322" s="2"/>
    </row>
    <row r="323" spans="1:9" ht="36" hidden="1" outlineLevel="6">
      <c r="A323" s="9" t="s">
        <v>1722</v>
      </c>
      <c r="B323" s="10" t="s">
        <v>1353</v>
      </c>
      <c r="C323" s="10" t="s">
        <v>1521</v>
      </c>
      <c r="D323" s="10" t="s">
        <v>1531</v>
      </c>
      <c r="E323" s="10" t="s">
        <v>548</v>
      </c>
      <c r="F323" s="8">
        <v>45000</v>
      </c>
      <c r="G323" s="8">
        <v>44814</v>
      </c>
      <c r="H323" s="11">
        <v>0.99586666666666668</v>
      </c>
      <c r="I323" s="2"/>
    </row>
    <row r="324" spans="1:9" ht="36" hidden="1" outlineLevel="7">
      <c r="A324" s="9" t="s">
        <v>1335</v>
      </c>
      <c r="B324" s="10" t="s">
        <v>1353</v>
      </c>
      <c r="C324" s="10" t="s">
        <v>1521</v>
      </c>
      <c r="D324" s="10" t="s">
        <v>1531</v>
      </c>
      <c r="E324" s="10" t="s">
        <v>1336</v>
      </c>
      <c r="F324" s="8">
        <v>45000</v>
      </c>
      <c r="G324" s="8">
        <v>44814</v>
      </c>
      <c r="H324" s="11">
        <v>0.99586666666666668</v>
      </c>
      <c r="I324" s="2"/>
    </row>
    <row r="325" spans="1:9" outlineLevel="1">
      <c r="A325" s="9" t="s">
        <v>1532</v>
      </c>
      <c r="B325" s="10" t="s">
        <v>1353</v>
      </c>
      <c r="C325" s="10" t="s">
        <v>1533</v>
      </c>
      <c r="D325" s="10" t="s">
        <v>1322</v>
      </c>
      <c r="E325" s="10" t="s">
        <v>1323</v>
      </c>
      <c r="F325" s="8">
        <v>16476920</v>
      </c>
      <c r="G325" s="8">
        <v>16476920</v>
      </c>
      <c r="H325" s="11">
        <v>1</v>
      </c>
      <c r="I325" s="2"/>
    </row>
    <row r="326" spans="1:9" outlineLevel="2">
      <c r="A326" s="9" t="s">
        <v>1534</v>
      </c>
      <c r="B326" s="10" t="s">
        <v>1353</v>
      </c>
      <c r="C326" s="10" t="s">
        <v>1535</v>
      </c>
      <c r="D326" s="10" t="s">
        <v>1322</v>
      </c>
      <c r="E326" s="10" t="s">
        <v>1323</v>
      </c>
      <c r="F326" s="8">
        <v>16476920</v>
      </c>
      <c r="G326" s="8">
        <v>16476920</v>
      </c>
      <c r="H326" s="11">
        <v>1</v>
      </c>
      <c r="I326" s="2"/>
    </row>
    <row r="327" spans="1:9" ht="40.200000000000003" customHeight="1" outlineLevel="3">
      <c r="A327" s="12" t="s">
        <v>1777</v>
      </c>
      <c r="B327" s="13" t="s">
        <v>1353</v>
      </c>
      <c r="C327" s="13" t="s">
        <v>1535</v>
      </c>
      <c r="D327" s="13" t="s">
        <v>1536</v>
      </c>
      <c r="E327" s="13" t="s">
        <v>1323</v>
      </c>
      <c r="F327" s="14">
        <v>16476920</v>
      </c>
      <c r="G327" s="14">
        <v>16476920</v>
      </c>
      <c r="H327" s="15">
        <v>1</v>
      </c>
      <c r="I327" s="2"/>
    </row>
    <row r="328" spans="1:9" ht="36" outlineLevel="4">
      <c r="A328" s="9" t="s">
        <v>1778</v>
      </c>
      <c r="B328" s="10" t="s">
        <v>1353</v>
      </c>
      <c r="C328" s="10" t="s">
        <v>1535</v>
      </c>
      <c r="D328" s="10" t="s">
        <v>1537</v>
      </c>
      <c r="E328" s="10" t="s">
        <v>1323</v>
      </c>
      <c r="F328" s="8">
        <v>16476920</v>
      </c>
      <c r="G328" s="8">
        <v>16476920</v>
      </c>
      <c r="H328" s="11">
        <v>1</v>
      </c>
      <c r="I328" s="2"/>
    </row>
    <row r="329" spans="1:9" ht="36" outlineLevel="5">
      <c r="A329" s="9" t="s">
        <v>1538</v>
      </c>
      <c r="B329" s="10" t="s">
        <v>1353</v>
      </c>
      <c r="C329" s="10" t="s">
        <v>1535</v>
      </c>
      <c r="D329" s="10" t="s">
        <v>1539</v>
      </c>
      <c r="E329" s="10" t="s">
        <v>1323</v>
      </c>
      <c r="F329" s="8">
        <v>16476920</v>
      </c>
      <c r="G329" s="8">
        <v>16476920</v>
      </c>
      <c r="H329" s="11">
        <v>1</v>
      </c>
      <c r="I329" s="2"/>
    </row>
    <row r="330" spans="1:9" ht="36" hidden="1" outlineLevel="6">
      <c r="A330" s="9" t="s">
        <v>1540</v>
      </c>
      <c r="B330" s="10" t="s">
        <v>1353</v>
      </c>
      <c r="C330" s="10" t="s">
        <v>1535</v>
      </c>
      <c r="D330" s="10" t="s">
        <v>1539</v>
      </c>
      <c r="E330" s="10" t="s">
        <v>1541</v>
      </c>
      <c r="F330" s="8">
        <v>16476920</v>
      </c>
      <c r="G330" s="8">
        <v>16476920</v>
      </c>
      <c r="H330" s="11">
        <v>1</v>
      </c>
      <c r="I330" s="2"/>
    </row>
    <row r="331" spans="1:9" hidden="1" outlineLevel="7">
      <c r="A331" s="9" t="s">
        <v>1542</v>
      </c>
      <c r="B331" s="10" t="s">
        <v>1353</v>
      </c>
      <c r="C331" s="10" t="s">
        <v>1535</v>
      </c>
      <c r="D331" s="10" t="s">
        <v>1539</v>
      </c>
      <c r="E331" s="10" t="s">
        <v>1543</v>
      </c>
      <c r="F331" s="8">
        <v>16476920</v>
      </c>
      <c r="G331" s="8">
        <v>16476920</v>
      </c>
      <c r="H331" s="11">
        <v>1</v>
      </c>
      <c r="I331" s="2"/>
    </row>
    <row r="332" spans="1:9" outlineLevel="1">
      <c r="A332" s="9" t="s">
        <v>1545</v>
      </c>
      <c r="B332" s="10" t="s">
        <v>1353</v>
      </c>
      <c r="C332" s="10" t="s">
        <v>1546</v>
      </c>
      <c r="D332" s="10" t="s">
        <v>1322</v>
      </c>
      <c r="E332" s="10" t="s">
        <v>1323</v>
      </c>
      <c r="F332" s="8">
        <v>33822841.700000003</v>
      </c>
      <c r="G332" s="8">
        <v>33822841.700000003</v>
      </c>
      <c r="H332" s="11">
        <v>1</v>
      </c>
      <c r="I332" s="2"/>
    </row>
    <row r="333" spans="1:9" outlineLevel="2">
      <c r="A333" s="9" t="s">
        <v>1547</v>
      </c>
      <c r="B333" s="10" t="s">
        <v>1353</v>
      </c>
      <c r="C333" s="10" t="s">
        <v>1548</v>
      </c>
      <c r="D333" s="10" t="s">
        <v>1322</v>
      </c>
      <c r="E333" s="10" t="s">
        <v>1323</v>
      </c>
      <c r="F333" s="8">
        <v>33822841.700000003</v>
      </c>
      <c r="G333" s="8">
        <v>33822841.700000003</v>
      </c>
      <c r="H333" s="11">
        <v>1</v>
      </c>
      <c r="I333" s="2"/>
    </row>
    <row r="334" spans="1:9" ht="44.1" customHeight="1" outlineLevel="3">
      <c r="A334" s="12" t="s">
        <v>1777</v>
      </c>
      <c r="B334" s="13" t="s">
        <v>1353</v>
      </c>
      <c r="C334" s="13" t="s">
        <v>1548</v>
      </c>
      <c r="D334" s="13" t="s">
        <v>1536</v>
      </c>
      <c r="E334" s="13" t="s">
        <v>1323</v>
      </c>
      <c r="F334" s="14">
        <v>33822841.700000003</v>
      </c>
      <c r="G334" s="14">
        <v>33822841.700000003</v>
      </c>
      <c r="H334" s="15">
        <v>1</v>
      </c>
      <c r="I334" s="2"/>
    </row>
    <row r="335" spans="1:9" ht="36" outlineLevel="4">
      <c r="A335" s="9" t="s">
        <v>1779</v>
      </c>
      <c r="B335" s="10" t="s">
        <v>1353</v>
      </c>
      <c r="C335" s="10" t="s">
        <v>1548</v>
      </c>
      <c r="D335" s="10" t="s">
        <v>1549</v>
      </c>
      <c r="E335" s="10" t="s">
        <v>1323</v>
      </c>
      <c r="F335" s="8">
        <v>8468322.4199999999</v>
      </c>
      <c r="G335" s="8">
        <v>8468322.4199999999</v>
      </c>
      <c r="H335" s="11">
        <v>1</v>
      </c>
      <c r="I335" s="2"/>
    </row>
    <row r="336" spans="1:9" ht="36" outlineLevel="5">
      <c r="A336" s="9" t="s">
        <v>1550</v>
      </c>
      <c r="B336" s="10" t="s">
        <v>1353</v>
      </c>
      <c r="C336" s="10" t="s">
        <v>1548</v>
      </c>
      <c r="D336" s="10" t="s">
        <v>1551</v>
      </c>
      <c r="E336" s="10" t="s">
        <v>1323</v>
      </c>
      <c r="F336" s="8">
        <v>8234876.1399999997</v>
      </c>
      <c r="G336" s="8">
        <v>8234876.1399999997</v>
      </c>
      <c r="H336" s="11">
        <v>1</v>
      </c>
      <c r="I336" s="2"/>
    </row>
    <row r="337" spans="1:9" ht="36" hidden="1" outlineLevel="6">
      <c r="A337" s="9" t="s">
        <v>1540</v>
      </c>
      <c r="B337" s="10" t="s">
        <v>1353</v>
      </c>
      <c r="C337" s="10" t="s">
        <v>1548</v>
      </c>
      <c r="D337" s="10" t="s">
        <v>1551</v>
      </c>
      <c r="E337" s="10" t="s">
        <v>1541</v>
      </c>
      <c r="F337" s="8">
        <v>8234876.1399999997</v>
      </c>
      <c r="G337" s="8">
        <v>8234876.1399999997</v>
      </c>
      <c r="H337" s="11">
        <v>1</v>
      </c>
      <c r="I337" s="2"/>
    </row>
    <row r="338" spans="1:9" hidden="1" outlineLevel="7">
      <c r="A338" s="9" t="s">
        <v>1542</v>
      </c>
      <c r="B338" s="10" t="s">
        <v>1353</v>
      </c>
      <c r="C338" s="10" t="s">
        <v>1548</v>
      </c>
      <c r="D338" s="10" t="s">
        <v>1551</v>
      </c>
      <c r="E338" s="10" t="s">
        <v>1543</v>
      </c>
      <c r="F338" s="8">
        <v>8234876.1399999997</v>
      </c>
      <c r="G338" s="8">
        <v>8234876.1399999997</v>
      </c>
      <c r="H338" s="11">
        <v>1</v>
      </c>
      <c r="I338" s="2"/>
    </row>
    <row r="339" spans="1:9" ht="72" outlineLevel="5" collapsed="1">
      <c r="A339" s="9" t="s">
        <v>1555</v>
      </c>
      <c r="B339" s="10" t="s">
        <v>1353</v>
      </c>
      <c r="C339" s="10" t="s">
        <v>1548</v>
      </c>
      <c r="D339" s="10" t="s">
        <v>1556</v>
      </c>
      <c r="E339" s="10" t="s">
        <v>1323</v>
      </c>
      <c r="F339" s="8">
        <v>226442.89</v>
      </c>
      <c r="G339" s="8">
        <v>226442.89</v>
      </c>
      <c r="H339" s="11">
        <v>1</v>
      </c>
      <c r="I339" s="2"/>
    </row>
    <row r="340" spans="1:9" ht="36" hidden="1" outlineLevel="6">
      <c r="A340" s="9" t="s">
        <v>1540</v>
      </c>
      <c r="B340" s="10" t="s">
        <v>1353</v>
      </c>
      <c r="C340" s="10" t="s">
        <v>1548</v>
      </c>
      <c r="D340" s="10" t="s">
        <v>1556</v>
      </c>
      <c r="E340" s="10" t="s">
        <v>1541</v>
      </c>
      <c r="F340" s="8">
        <v>226442.89</v>
      </c>
      <c r="G340" s="8">
        <v>226442.89</v>
      </c>
      <c r="H340" s="11">
        <v>1</v>
      </c>
      <c r="I340" s="2"/>
    </row>
    <row r="341" spans="1:9" hidden="1" outlineLevel="7">
      <c r="A341" s="9" t="s">
        <v>1542</v>
      </c>
      <c r="B341" s="10" t="s">
        <v>1353</v>
      </c>
      <c r="C341" s="10" t="s">
        <v>1548</v>
      </c>
      <c r="D341" s="10" t="s">
        <v>1556</v>
      </c>
      <c r="E341" s="10" t="s">
        <v>1543</v>
      </c>
      <c r="F341" s="8">
        <v>226442.89</v>
      </c>
      <c r="G341" s="8">
        <v>226442.89</v>
      </c>
      <c r="H341" s="11">
        <v>1</v>
      </c>
      <c r="I341" s="2"/>
    </row>
    <row r="342" spans="1:9" ht="60.45" customHeight="1" outlineLevel="5" collapsed="1">
      <c r="A342" s="9" t="s">
        <v>1557</v>
      </c>
      <c r="B342" s="10" t="s">
        <v>1353</v>
      </c>
      <c r="C342" s="10" t="s">
        <v>1548</v>
      </c>
      <c r="D342" s="10" t="s">
        <v>1558</v>
      </c>
      <c r="E342" s="10" t="s">
        <v>1323</v>
      </c>
      <c r="F342" s="8">
        <v>7003.39</v>
      </c>
      <c r="G342" s="8">
        <v>7003.39</v>
      </c>
      <c r="H342" s="11">
        <v>1</v>
      </c>
      <c r="I342" s="2"/>
    </row>
    <row r="343" spans="1:9" ht="36" hidden="1" outlineLevel="6">
      <c r="A343" s="9" t="s">
        <v>1540</v>
      </c>
      <c r="B343" s="10" t="s">
        <v>1353</v>
      </c>
      <c r="C343" s="10" t="s">
        <v>1548</v>
      </c>
      <c r="D343" s="10" t="s">
        <v>1558</v>
      </c>
      <c r="E343" s="10" t="s">
        <v>1541</v>
      </c>
      <c r="F343" s="8">
        <v>7003.39</v>
      </c>
      <c r="G343" s="8">
        <v>7003.39</v>
      </c>
      <c r="H343" s="11">
        <v>1</v>
      </c>
      <c r="I343" s="2"/>
    </row>
    <row r="344" spans="1:9" hidden="1" outlineLevel="7">
      <c r="A344" s="9" t="s">
        <v>1542</v>
      </c>
      <c r="B344" s="10" t="s">
        <v>1353</v>
      </c>
      <c r="C344" s="10" t="s">
        <v>1548</v>
      </c>
      <c r="D344" s="10" t="s">
        <v>1558</v>
      </c>
      <c r="E344" s="10" t="s">
        <v>1543</v>
      </c>
      <c r="F344" s="8">
        <v>7003.39</v>
      </c>
      <c r="G344" s="8">
        <v>7003.39</v>
      </c>
      <c r="H344" s="11">
        <v>1</v>
      </c>
      <c r="I344" s="2"/>
    </row>
    <row r="345" spans="1:9" ht="36" outlineLevel="4">
      <c r="A345" s="9" t="s">
        <v>1780</v>
      </c>
      <c r="B345" s="10" t="s">
        <v>1353</v>
      </c>
      <c r="C345" s="10" t="s">
        <v>1548</v>
      </c>
      <c r="D345" s="10" t="s">
        <v>1544</v>
      </c>
      <c r="E345" s="10" t="s">
        <v>1323</v>
      </c>
      <c r="F345" s="8">
        <v>1880985.73</v>
      </c>
      <c r="G345" s="8">
        <v>1880985.73</v>
      </c>
      <c r="H345" s="11">
        <v>1</v>
      </c>
      <c r="I345" s="2"/>
    </row>
    <row r="346" spans="1:9" outlineLevel="5">
      <c r="A346" s="9" t="s">
        <v>1781</v>
      </c>
      <c r="B346" s="10" t="s">
        <v>1353</v>
      </c>
      <c r="C346" s="10" t="s">
        <v>1548</v>
      </c>
      <c r="D346" s="10" t="s">
        <v>1559</v>
      </c>
      <c r="E346" s="10" t="s">
        <v>1323</v>
      </c>
      <c r="F346" s="8">
        <v>1880985.73</v>
      </c>
      <c r="G346" s="8">
        <v>1880985.73</v>
      </c>
      <c r="H346" s="11">
        <v>1</v>
      </c>
      <c r="I346" s="2"/>
    </row>
    <row r="347" spans="1:9" ht="36" hidden="1" outlineLevel="6">
      <c r="A347" s="9" t="s">
        <v>1540</v>
      </c>
      <c r="B347" s="10" t="s">
        <v>1353</v>
      </c>
      <c r="C347" s="10" t="s">
        <v>1548</v>
      </c>
      <c r="D347" s="10" t="s">
        <v>1559</v>
      </c>
      <c r="E347" s="10" t="s">
        <v>1541</v>
      </c>
      <c r="F347" s="8">
        <v>1880985.73</v>
      </c>
      <c r="G347" s="8">
        <v>1880985.73</v>
      </c>
      <c r="H347" s="11">
        <v>1</v>
      </c>
      <c r="I347" s="2"/>
    </row>
    <row r="348" spans="1:9" hidden="1" outlineLevel="7">
      <c r="A348" s="9" t="s">
        <v>1542</v>
      </c>
      <c r="B348" s="10" t="s">
        <v>1353</v>
      </c>
      <c r="C348" s="10" t="s">
        <v>1548</v>
      </c>
      <c r="D348" s="10" t="s">
        <v>1559</v>
      </c>
      <c r="E348" s="10" t="s">
        <v>1543</v>
      </c>
      <c r="F348" s="8">
        <v>1766985.73</v>
      </c>
      <c r="G348" s="8">
        <v>1766985.73</v>
      </c>
      <c r="H348" s="11">
        <v>1</v>
      </c>
      <c r="I348" s="2"/>
    </row>
    <row r="349" spans="1:9" ht="36" hidden="1" outlineLevel="7">
      <c r="A349" s="9" t="s">
        <v>1782</v>
      </c>
      <c r="B349" s="10" t="s">
        <v>1353</v>
      </c>
      <c r="C349" s="10" t="s">
        <v>1548</v>
      </c>
      <c r="D349" s="10" t="s">
        <v>1559</v>
      </c>
      <c r="E349" s="10" t="s">
        <v>1560</v>
      </c>
      <c r="F349" s="8">
        <v>114000</v>
      </c>
      <c r="G349" s="8">
        <v>114000</v>
      </c>
      <c r="H349" s="11">
        <v>1</v>
      </c>
      <c r="I349" s="2"/>
    </row>
    <row r="350" spans="1:9" ht="36" outlineLevel="4">
      <c r="A350" s="9" t="s">
        <v>1552</v>
      </c>
      <c r="B350" s="10" t="s">
        <v>1353</v>
      </c>
      <c r="C350" s="10" t="s">
        <v>1548</v>
      </c>
      <c r="D350" s="10" t="s">
        <v>1553</v>
      </c>
      <c r="E350" s="10" t="s">
        <v>1323</v>
      </c>
      <c r="F350" s="8">
        <v>23473533.550000001</v>
      </c>
      <c r="G350" s="8">
        <v>23473533.550000001</v>
      </c>
      <c r="H350" s="11">
        <v>1</v>
      </c>
      <c r="I350" s="2"/>
    </row>
    <row r="351" spans="1:9" ht="36" outlineLevel="5">
      <c r="A351" s="9" t="s">
        <v>1550</v>
      </c>
      <c r="B351" s="10" t="s">
        <v>1353</v>
      </c>
      <c r="C351" s="10" t="s">
        <v>1548</v>
      </c>
      <c r="D351" s="10" t="s">
        <v>1554</v>
      </c>
      <c r="E351" s="10" t="s">
        <v>1323</v>
      </c>
      <c r="F351" s="8">
        <v>23473533.550000001</v>
      </c>
      <c r="G351" s="8">
        <v>23473533.550000001</v>
      </c>
      <c r="H351" s="11">
        <v>1</v>
      </c>
      <c r="I351" s="2"/>
    </row>
    <row r="352" spans="1:9" ht="36" hidden="1" outlineLevel="6">
      <c r="A352" s="9" t="s">
        <v>1540</v>
      </c>
      <c r="B352" s="10" t="s">
        <v>1353</v>
      </c>
      <c r="C352" s="10" t="s">
        <v>1548</v>
      </c>
      <c r="D352" s="10" t="s">
        <v>1554</v>
      </c>
      <c r="E352" s="10" t="s">
        <v>1541</v>
      </c>
      <c r="F352" s="8">
        <v>23473533.550000001</v>
      </c>
      <c r="G352" s="8">
        <v>23473533.550000001</v>
      </c>
      <c r="H352" s="11">
        <v>1</v>
      </c>
      <c r="I352" s="2"/>
    </row>
    <row r="353" spans="1:9" hidden="1" outlineLevel="7">
      <c r="A353" s="9" t="s">
        <v>1542</v>
      </c>
      <c r="B353" s="10" t="s">
        <v>1353</v>
      </c>
      <c r="C353" s="10" t="s">
        <v>1548</v>
      </c>
      <c r="D353" s="10" t="s">
        <v>1554</v>
      </c>
      <c r="E353" s="10" t="s">
        <v>1543</v>
      </c>
      <c r="F353" s="8">
        <v>23473533.550000001</v>
      </c>
      <c r="G353" s="8">
        <v>23473533.550000001</v>
      </c>
      <c r="H353" s="11">
        <v>1</v>
      </c>
      <c r="I353" s="2"/>
    </row>
    <row r="354" spans="1:9" outlineLevel="1">
      <c r="A354" s="9" t="s">
        <v>1563</v>
      </c>
      <c r="B354" s="10" t="s">
        <v>1353</v>
      </c>
      <c r="C354" s="10" t="s">
        <v>1564</v>
      </c>
      <c r="D354" s="10" t="s">
        <v>1322</v>
      </c>
      <c r="E354" s="10" t="s">
        <v>1323</v>
      </c>
      <c r="F354" s="8">
        <v>39086538.020000003</v>
      </c>
      <c r="G354" s="8">
        <v>37352716.880000003</v>
      </c>
      <c r="H354" s="11">
        <v>0.95564147586791059</v>
      </c>
      <c r="I354" s="2"/>
    </row>
    <row r="355" spans="1:9" outlineLevel="2">
      <c r="A355" s="9" t="s">
        <v>1783</v>
      </c>
      <c r="B355" s="10" t="s">
        <v>1353</v>
      </c>
      <c r="C355" s="10" t="s">
        <v>1566</v>
      </c>
      <c r="D355" s="10" t="s">
        <v>1322</v>
      </c>
      <c r="E355" s="10" t="s">
        <v>1323</v>
      </c>
      <c r="F355" s="8">
        <v>5273116.42</v>
      </c>
      <c r="G355" s="8">
        <v>5273116.22</v>
      </c>
      <c r="H355" s="11">
        <v>0.99999996207176478</v>
      </c>
      <c r="I355" s="2"/>
    </row>
    <row r="356" spans="1:9" ht="40.65" customHeight="1" outlineLevel="3">
      <c r="A356" s="9" t="s">
        <v>1328</v>
      </c>
      <c r="B356" s="10" t="s">
        <v>1353</v>
      </c>
      <c r="C356" s="10" t="s">
        <v>1566</v>
      </c>
      <c r="D356" s="10" t="s">
        <v>1329</v>
      </c>
      <c r="E356" s="10" t="s">
        <v>1323</v>
      </c>
      <c r="F356" s="8">
        <v>5273116.42</v>
      </c>
      <c r="G356" s="8">
        <v>5273116.22</v>
      </c>
      <c r="H356" s="11">
        <v>0.99999996207176478</v>
      </c>
      <c r="I356" s="2"/>
    </row>
    <row r="357" spans="1:9" outlineLevel="5">
      <c r="A357" s="9" t="s">
        <v>1567</v>
      </c>
      <c r="B357" s="10" t="s">
        <v>1353</v>
      </c>
      <c r="C357" s="10" t="s">
        <v>1566</v>
      </c>
      <c r="D357" s="10" t="s">
        <v>1568</v>
      </c>
      <c r="E357" s="10" t="s">
        <v>1323</v>
      </c>
      <c r="F357" s="8">
        <v>5273116.42</v>
      </c>
      <c r="G357" s="8">
        <v>5273116.22</v>
      </c>
      <c r="H357" s="11">
        <v>0.99999996207176478</v>
      </c>
      <c r="I357" s="2"/>
    </row>
    <row r="358" spans="1:9" hidden="1" outlineLevel="6">
      <c r="A358" s="9" t="s">
        <v>1376</v>
      </c>
      <c r="B358" s="10" t="s">
        <v>1353</v>
      </c>
      <c r="C358" s="10" t="s">
        <v>1566</v>
      </c>
      <c r="D358" s="10" t="s">
        <v>1568</v>
      </c>
      <c r="E358" s="10" t="s">
        <v>1377</v>
      </c>
      <c r="F358" s="8">
        <v>5273116.42</v>
      </c>
      <c r="G358" s="8">
        <v>5273116.22</v>
      </c>
      <c r="H358" s="11">
        <v>0.99999996207176478</v>
      </c>
      <c r="I358" s="2"/>
    </row>
    <row r="359" spans="1:9" hidden="1" outlineLevel="7">
      <c r="A359" s="9" t="s">
        <v>1569</v>
      </c>
      <c r="B359" s="10" t="s">
        <v>1353</v>
      </c>
      <c r="C359" s="10" t="s">
        <v>1566</v>
      </c>
      <c r="D359" s="10" t="s">
        <v>1568</v>
      </c>
      <c r="E359" s="10" t="s">
        <v>1570</v>
      </c>
      <c r="F359" s="8">
        <v>5273116.42</v>
      </c>
      <c r="G359" s="8">
        <v>5273116.22</v>
      </c>
      <c r="H359" s="11">
        <v>0.99999996207176478</v>
      </c>
      <c r="I359" s="2"/>
    </row>
    <row r="360" spans="1:9" outlineLevel="2">
      <c r="A360" s="9" t="s">
        <v>1571</v>
      </c>
      <c r="B360" s="10" t="s">
        <v>1353</v>
      </c>
      <c r="C360" s="10" t="s">
        <v>1572</v>
      </c>
      <c r="D360" s="10" t="s">
        <v>1322</v>
      </c>
      <c r="E360" s="10" t="s">
        <v>1323</v>
      </c>
      <c r="F360" s="8">
        <v>719404.39</v>
      </c>
      <c r="G360" s="8">
        <v>679404.39</v>
      </c>
      <c r="H360" s="11">
        <v>0.94439844883348567</v>
      </c>
      <c r="I360" s="2"/>
    </row>
    <row r="361" spans="1:9" ht="36" outlineLevel="3">
      <c r="A361" s="12" t="s">
        <v>1573</v>
      </c>
      <c r="B361" s="13" t="s">
        <v>1353</v>
      </c>
      <c r="C361" s="13" t="s">
        <v>1572</v>
      </c>
      <c r="D361" s="13" t="s">
        <v>1574</v>
      </c>
      <c r="E361" s="13" t="s">
        <v>1323</v>
      </c>
      <c r="F361" s="14">
        <v>60804.39</v>
      </c>
      <c r="G361" s="14">
        <v>60804.39</v>
      </c>
      <c r="H361" s="15">
        <v>1</v>
      </c>
      <c r="I361" s="2"/>
    </row>
    <row r="362" spans="1:9" ht="36" outlineLevel="4">
      <c r="A362" s="9" t="s">
        <v>1784</v>
      </c>
      <c r="B362" s="10" t="s">
        <v>1353</v>
      </c>
      <c r="C362" s="10" t="s">
        <v>1572</v>
      </c>
      <c r="D362" s="10" t="s">
        <v>1575</v>
      </c>
      <c r="E362" s="10" t="s">
        <v>1323</v>
      </c>
      <c r="F362" s="8">
        <v>60804.39</v>
      </c>
      <c r="G362" s="8">
        <v>60804.39</v>
      </c>
      <c r="H362" s="11">
        <v>1</v>
      </c>
      <c r="I362" s="2"/>
    </row>
    <row r="363" spans="1:9" ht="36" outlineLevel="5">
      <c r="A363" s="9" t="s">
        <v>1576</v>
      </c>
      <c r="B363" s="10" t="s">
        <v>1353</v>
      </c>
      <c r="C363" s="10" t="s">
        <v>1572</v>
      </c>
      <c r="D363" s="10" t="s">
        <v>1577</v>
      </c>
      <c r="E363" s="10" t="s">
        <v>1323</v>
      </c>
      <c r="F363" s="8">
        <v>60804.39</v>
      </c>
      <c r="G363" s="8">
        <v>60804.39</v>
      </c>
      <c r="H363" s="11">
        <v>1</v>
      </c>
      <c r="I363" s="2"/>
    </row>
    <row r="364" spans="1:9" hidden="1" outlineLevel="6">
      <c r="A364" s="9" t="s">
        <v>1376</v>
      </c>
      <c r="B364" s="10" t="s">
        <v>1353</v>
      </c>
      <c r="C364" s="10" t="s">
        <v>1572</v>
      </c>
      <c r="D364" s="10" t="s">
        <v>1577</v>
      </c>
      <c r="E364" s="10" t="s">
        <v>1377</v>
      </c>
      <c r="F364" s="8">
        <v>60804.39</v>
      </c>
      <c r="G364" s="8">
        <v>60804.39</v>
      </c>
      <c r="H364" s="11">
        <v>1</v>
      </c>
      <c r="I364" s="2"/>
    </row>
    <row r="365" spans="1:9" ht="36" hidden="1" outlineLevel="7">
      <c r="A365" s="9" t="s">
        <v>1378</v>
      </c>
      <c r="B365" s="10" t="s">
        <v>1353</v>
      </c>
      <c r="C365" s="10" t="s">
        <v>1572</v>
      </c>
      <c r="D365" s="10" t="s">
        <v>1577</v>
      </c>
      <c r="E365" s="10" t="s">
        <v>1379</v>
      </c>
      <c r="F365" s="8">
        <v>60804.39</v>
      </c>
      <c r="G365" s="8">
        <v>60804.39</v>
      </c>
      <c r="H365" s="11">
        <v>1</v>
      </c>
      <c r="I365" s="2"/>
    </row>
    <row r="366" spans="1:9" ht="36" outlineLevel="3">
      <c r="A366" s="12" t="s">
        <v>1707</v>
      </c>
      <c r="B366" s="13" t="s">
        <v>1353</v>
      </c>
      <c r="C366" s="13" t="s">
        <v>1572</v>
      </c>
      <c r="D366" s="13" t="s">
        <v>1578</v>
      </c>
      <c r="E366" s="13" t="s">
        <v>1323</v>
      </c>
      <c r="F366" s="14">
        <v>558600</v>
      </c>
      <c r="G366" s="14">
        <v>558600</v>
      </c>
      <c r="H366" s="15">
        <v>1</v>
      </c>
      <c r="I366" s="2"/>
    </row>
    <row r="367" spans="1:9" ht="36" outlineLevel="4">
      <c r="A367" s="9" t="s">
        <v>1785</v>
      </c>
      <c r="B367" s="10" t="s">
        <v>1353</v>
      </c>
      <c r="C367" s="10" t="s">
        <v>1572</v>
      </c>
      <c r="D367" s="10" t="s">
        <v>1579</v>
      </c>
      <c r="E367" s="10" t="s">
        <v>1323</v>
      </c>
      <c r="F367" s="8">
        <v>558600</v>
      </c>
      <c r="G367" s="8">
        <v>558600</v>
      </c>
      <c r="H367" s="11">
        <v>1</v>
      </c>
      <c r="I367" s="2"/>
    </row>
    <row r="368" spans="1:9" ht="36" outlineLevel="5">
      <c r="A368" s="9" t="s">
        <v>1580</v>
      </c>
      <c r="B368" s="10" t="s">
        <v>1353</v>
      </c>
      <c r="C368" s="10" t="s">
        <v>1572</v>
      </c>
      <c r="D368" s="10" t="s">
        <v>1581</v>
      </c>
      <c r="E368" s="10" t="s">
        <v>1323</v>
      </c>
      <c r="F368" s="8">
        <v>558600</v>
      </c>
      <c r="G368" s="8">
        <v>558600</v>
      </c>
      <c r="H368" s="11">
        <v>1</v>
      </c>
      <c r="I368" s="2"/>
    </row>
    <row r="369" spans="1:9" hidden="1" outlineLevel="6">
      <c r="A369" s="9" t="s">
        <v>1376</v>
      </c>
      <c r="B369" s="10" t="s">
        <v>1353</v>
      </c>
      <c r="C369" s="10" t="s">
        <v>1572</v>
      </c>
      <c r="D369" s="10" t="s">
        <v>1581</v>
      </c>
      <c r="E369" s="10" t="s">
        <v>1377</v>
      </c>
      <c r="F369" s="8">
        <v>558600</v>
      </c>
      <c r="G369" s="8">
        <v>558600</v>
      </c>
      <c r="H369" s="11">
        <v>1</v>
      </c>
      <c r="I369" s="2"/>
    </row>
    <row r="370" spans="1:9" ht="36" hidden="1" outlineLevel="7">
      <c r="A370" s="9" t="s">
        <v>1378</v>
      </c>
      <c r="B370" s="10" t="s">
        <v>1353</v>
      </c>
      <c r="C370" s="10" t="s">
        <v>1572</v>
      </c>
      <c r="D370" s="10" t="s">
        <v>1581</v>
      </c>
      <c r="E370" s="10" t="s">
        <v>1379</v>
      </c>
      <c r="F370" s="8">
        <v>558600</v>
      </c>
      <c r="G370" s="8">
        <v>558600</v>
      </c>
      <c r="H370" s="11">
        <v>1</v>
      </c>
      <c r="I370" s="2"/>
    </row>
    <row r="371" spans="1:9" ht="36" outlineLevel="3">
      <c r="A371" s="9" t="s">
        <v>1328</v>
      </c>
      <c r="B371" s="10" t="s">
        <v>1353</v>
      </c>
      <c r="C371" s="10" t="s">
        <v>1572</v>
      </c>
      <c r="D371" s="10" t="s">
        <v>1329</v>
      </c>
      <c r="E371" s="10" t="s">
        <v>1323</v>
      </c>
      <c r="F371" s="8">
        <v>100000</v>
      </c>
      <c r="G371" s="8">
        <v>60000</v>
      </c>
      <c r="H371" s="11">
        <v>0.6</v>
      </c>
      <c r="I371" s="2"/>
    </row>
    <row r="372" spans="1:9" ht="36" outlineLevel="5">
      <c r="A372" s="9" t="s">
        <v>1786</v>
      </c>
      <c r="B372" s="10" t="s">
        <v>1353</v>
      </c>
      <c r="C372" s="10" t="s">
        <v>1572</v>
      </c>
      <c r="D372" s="10" t="s">
        <v>1366</v>
      </c>
      <c r="E372" s="10" t="s">
        <v>1323</v>
      </c>
      <c r="F372" s="8">
        <v>100000</v>
      </c>
      <c r="G372" s="8">
        <v>60000</v>
      </c>
      <c r="H372" s="11">
        <v>0.6</v>
      </c>
      <c r="I372" s="2"/>
    </row>
    <row r="373" spans="1:9" hidden="1" outlineLevel="6">
      <c r="A373" s="9" t="s">
        <v>1376</v>
      </c>
      <c r="B373" s="10" t="s">
        <v>1353</v>
      </c>
      <c r="C373" s="10" t="s">
        <v>1572</v>
      </c>
      <c r="D373" s="10" t="s">
        <v>1366</v>
      </c>
      <c r="E373" s="10" t="s">
        <v>1377</v>
      </c>
      <c r="F373" s="8">
        <v>100000</v>
      </c>
      <c r="G373" s="8">
        <v>60000</v>
      </c>
      <c r="H373" s="11">
        <v>0.6</v>
      </c>
      <c r="I373" s="2"/>
    </row>
    <row r="374" spans="1:9" hidden="1" outlineLevel="7">
      <c r="A374" s="9" t="s">
        <v>1582</v>
      </c>
      <c r="B374" s="10" t="s">
        <v>1353</v>
      </c>
      <c r="C374" s="10" t="s">
        <v>1572</v>
      </c>
      <c r="D374" s="10" t="s">
        <v>1366</v>
      </c>
      <c r="E374" s="10" t="s">
        <v>1583</v>
      </c>
      <c r="F374" s="8">
        <v>100000</v>
      </c>
      <c r="G374" s="8">
        <v>60000</v>
      </c>
      <c r="H374" s="11">
        <v>0.6</v>
      </c>
      <c r="I374" s="2"/>
    </row>
    <row r="375" spans="1:9" outlineLevel="2">
      <c r="A375" s="9" t="s">
        <v>1584</v>
      </c>
      <c r="B375" s="10" t="s">
        <v>1353</v>
      </c>
      <c r="C375" s="10" t="s">
        <v>1585</v>
      </c>
      <c r="D375" s="10" t="s">
        <v>1322</v>
      </c>
      <c r="E375" s="10" t="s">
        <v>1323</v>
      </c>
      <c r="F375" s="8">
        <v>33094017.210000001</v>
      </c>
      <c r="G375" s="8">
        <v>31400196.27</v>
      </c>
      <c r="H375" s="11">
        <v>0.94881791082503641</v>
      </c>
      <c r="I375" s="2"/>
    </row>
    <row r="376" spans="1:9" ht="36" outlineLevel="3">
      <c r="A376" s="9" t="s">
        <v>1328</v>
      </c>
      <c r="B376" s="10" t="s">
        <v>1353</v>
      </c>
      <c r="C376" s="10" t="s">
        <v>1585</v>
      </c>
      <c r="D376" s="10" t="s">
        <v>1329</v>
      </c>
      <c r="E376" s="10" t="s">
        <v>1323</v>
      </c>
      <c r="F376" s="8">
        <v>33094017.210000001</v>
      </c>
      <c r="G376" s="8">
        <v>31400196.27</v>
      </c>
      <c r="H376" s="11">
        <v>0.94881791082503641</v>
      </c>
      <c r="I376" s="2"/>
    </row>
    <row r="377" spans="1:9" outlineLevel="4">
      <c r="A377" s="9" t="s">
        <v>1360</v>
      </c>
      <c r="B377" s="10" t="s">
        <v>1353</v>
      </c>
      <c r="C377" s="10" t="s">
        <v>1585</v>
      </c>
      <c r="D377" s="10" t="s">
        <v>1727</v>
      </c>
      <c r="E377" s="10" t="s">
        <v>1323</v>
      </c>
      <c r="F377" s="8">
        <v>33094017.210000001</v>
      </c>
      <c r="G377" s="8">
        <v>31400196.27</v>
      </c>
      <c r="H377" s="11">
        <v>0.94881791082503641</v>
      </c>
      <c r="I377" s="2"/>
    </row>
    <row r="378" spans="1:9" ht="72" outlineLevel="5">
      <c r="A378" s="9" t="s">
        <v>1586</v>
      </c>
      <c r="B378" s="10" t="s">
        <v>1353</v>
      </c>
      <c r="C378" s="10" t="s">
        <v>1585</v>
      </c>
      <c r="D378" s="10" t="s">
        <v>1587</v>
      </c>
      <c r="E378" s="10" t="s">
        <v>1323</v>
      </c>
      <c r="F378" s="8">
        <v>597663.89</v>
      </c>
      <c r="G378" s="8">
        <v>456463.12</v>
      </c>
      <c r="H378" s="11">
        <v>0.76374552258795492</v>
      </c>
      <c r="I378" s="2"/>
    </row>
    <row r="379" spans="1:9" hidden="1" outlineLevel="6">
      <c r="A379" s="9" t="s">
        <v>1376</v>
      </c>
      <c r="B379" s="10" t="s">
        <v>1353</v>
      </c>
      <c r="C379" s="10" t="s">
        <v>1585</v>
      </c>
      <c r="D379" s="10" t="s">
        <v>1587</v>
      </c>
      <c r="E379" s="10" t="s">
        <v>1377</v>
      </c>
      <c r="F379" s="8">
        <v>597663.89</v>
      </c>
      <c r="G379" s="8">
        <v>456463.12</v>
      </c>
      <c r="H379" s="11">
        <v>0.76374552258795492</v>
      </c>
      <c r="I379" s="2"/>
    </row>
    <row r="380" spans="1:9" hidden="1" outlineLevel="7">
      <c r="A380" s="9" t="s">
        <v>1569</v>
      </c>
      <c r="B380" s="10" t="s">
        <v>1353</v>
      </c>
      <c r="C380" s="10" t="s">
        <v>1585</v>
      </c>
      <c r="D380" s="10" t="s">
        <v>1587</v>
      </c>
      <c r="E380" s="10" t="s">
        <v>1570</v>
      </c>
      <c r="F380" s="8">
        <v>597663.89</v>
      </c>
      <c r="G380" s="8">
        <v>456463.12</v>
      </c>
      <c r="H380" s="11">
        <v>0.76374552258795492</v>
      </c>
      <c r="I380" s="2"/>
    </row>
    <row r="381" spans="1:9" ht="90" outlineLevel="5" collapsed="1">
      <c r="A381" s="9" t="s">
        <v>1588</v>
      </c>
      <c r="B381" s="10" t="s">
        <v>1353</v>
      </c>
      <c r="C381" s="10" t="s">
        <v>1585</v>
      </c>
      <c r="D381" s="10" t="s">
        <v>1589</v>
      </c>
      <c r="E381" s="10" t="s">
        <v>1323</v>
      </c>
      <c r="F381" s="8">
        <v>13988423.32</v>
      </c>
      <c r="G381" s="8">
        <v>13734787.529999999</v>
      </c>
      <c r="H381" s="11">
        <v>0.98186816453878945</v>
      </c>
      <c r="I381" s="2"/>
    </row>
    <row r="382" spans="1:9" ht="36" hidden="1" outlineLevel="6">
      <c r="A382" s="9" t="s">
        <v>1722</v>
      </c>
      <c r="B382" s="10" t="s">
        <v>1353</v>
      </c>
      <c r="C382" s="10" t="s">
        <v>1585</v>
      </c>
      <c r="D382" s="10" t="s">
        <v>1589</v>
      </c>
      <c r="E382" s="10" t="s">
        <v>548</v>
      </c>
      <c r="F382" s="8">
        <v>109907.3</v>
      </c>
      <c r="G382" s="8">
        <v>105651.19</v>
      </c>
      <c r="H382" s="11">
        <v>0.96127545668031145</v>
      </c>
      <c r="I382" s="2"/>
    </row>
    <row r="383" spans="1:9" ht="36" hidden="1" outlineLevel="7">
      <c r="A383" s="9" t="s">
        <v>1335</v>
      </c>
      <c r="B383" s="10" t="s">
        <v>1353</v>
      </c>
      <c r="C383" s="10" t="s">
        <v>1585</v>
      </c>
      <c r="D383" s="10" t="s">
        <v>1589</v>
      </c>
      <c r="E383" s="10" t="s">
        <v>1336</v>
      </c>
      <c r="F383" s="8">
        <v>109907.3</v>
      </c>
      <c r="G383" s="8">
        <v>105651.19</v>
      </c>
      <c r="H383" s="11">
        <v>0.96127545668031145</v>
      </c>
      <c r="I383" s="2"/>
    </row>
    <row r="384" spans="1:9" hidden="1" outlineLevel="6">
      <c r="A384" s="9" t="s">
        <v>1376</v>
      </c>
      <c r="B384" s="10" t="s">
        <v>1353</v>
      </c>
      <c r="C384" s="10" t="s">
        <v>1585</v>
      </c>
      <c r="D384" s="10" t="s">
        <v>1589</v>
      </c>
      <c r="E384" s="10" t="s">
        <v>1377</v>
      </c>
      <c r="F384" s="8">
        <v>13878516.02</v>
      </c>
      <c r="G384" s="8">
        <v>13629136.34</v>
      </c>
      <c r="H384" s="11">
        <v>0.98203124313574841</v>
      </c>
      <c r="I384" s="2"/>
    </row>
    <row r="385" spans="1:9" hidden="1" outlineLevel="7">
      <c r="A385" s="9" t="s">
        <v>1569</v>
      </c>
      <c r="B385" s="10" t="s">
        <v>1353</v>
      </c>
      <c r="C385" s="10" t="s">
        <v>1585</v>
      </c>
      <c r="D385" s="10" t="s">
        <v>1589</v>
      </c>
      <c r="E385" s="10" t="s">
        <v>1570</v>
      </c>
      <c r="F385" s="8">
        <v>11941043.66</v>
      </c>
      <c r="G385" s="8">
        <v>11719309.77</v>
      </c>
      <c r="H385" s="11">
        <v>0.98143094554266119</v>
      </c>
      <c r="I385" s="2"/>
    </row>
    <row r="386" spans="1:9" ht="36" hidden="1" outlineLevel="7">
      <c r="A386" s="9" t="s">
        <v>1378</v>
      </c>
      <c r="B386" s="10" t="s">
        <v>1353</v>
      </c>
      <c r="C386" s="10" t="s">
        <v>1585</v>
      </c>
      <c r="D386" s="10" t="s">
        <v>1589</v>
      </c>
      <c r="E386" s="10" t="s">
        <v>1379</v>
      </c>
      <c r="F386" s="8">
        <v>1937472.36</v>
      </c>
      <c r="G386" s="8">
        <v>1909826.57</v>
      </c>
      <c r="H386" s="11">
        <v>0.98573100160252092</v>
      </c>
      <c r="I386" s="2"/>
    </row>
    <row r="387" spans="1:9" ht="54" outlineLevel="5" collapsed="1">
      <c r="A387" s="9" t="s">
        <v>1462</v>
      </c>
      <c r="B387" s="10" t="s">
        <v>1353</v>
      </c>
      <c r="C387" s="10" t="s">
        <v>1585</v>
      </c>
      <c r="D387" s="10" t="s">
        <v>1410</v>
      </c>
      <c r="E387" s="10" t="s">
        <v>1323</v>
      </c>
      <c r="F387" s="8">
        <v>18507930</v>
      </c>
      <c r="G387" s="8">
        <v>17208945.620000001</v>
      </c>
      <c r="H387" s="11">
        <v>0.92981471293656281</v>
      </c>
      <c r="I387" s="2"/>
    </row>
    <row r="388" spans="1:9" ht="36" hidden="1" outlineLevel="6">
      <c r="A388" s="9" t="s">
        <v>1763</v>
      </c>
      <c r="B388" s="10" t="s">
        <v>1353</v>
      </c>
      <c r="C388" s="10" t="s">
        <v>1585</v>
      </c>
      <c r="D388" s="10" t="s">
        <v>1410</v>
      </c>
      <c r="E388" s="10" t="s">
        <v>1469</v>
      </c>
      <c r="F388" s="8">
        <v>18507930</v>
      </c>
      <c r="G388" s="8">
        <v>17208945.620000001</v>
      </c>
      <c r="H388" s="11">
        <v>0.92981471293656281</v>
      </c>
      <c r="I388" s="2"/>
    </row>
    <row r="389" spans="1:9" hidden="1" outlineLevel="7">
      <c r="A389" s="9" t="s">
        <v>1470</v>
      </c>
      <c r="B389" s="10" t="s">
        <v>1353</v>
      </c>
      <c r="C389" s="10" t="s">
        <v>1585</v>
      </c>
      <c r="D389" s="10" t="s">
        <v>1410</v>
      </c>
      <c r="E389" s="10" t="s">
        <v>1471</v>
      </c>
      <c r="F389" s="8">
        <v>18507930</v>
      </c>
      <c r="G389" s="8">
        <v>17208945.620000001</v>
      </c>
      <c r="H389" s="11">
        <v>0.92981471293656281</v>
      </c>
      <c r="I389" s="2"/>
    </row>
    <row r="390" spans="1:9" outlineLevel="1">
      <c r="A390" s="9" t="s">
        <v>1590</v>
      </c>
      <c r="B390" s="10" t="s">
        <v>1353</v>
      </c>
      <c r="C390" s="10" t="s">
        <v>1591</v>
      </c>
      <c r="D390" s="10" t="s">
        <v>1322</v>
      </c>
      <c r="E390" s="10" t="s">
        <v>1323</v>
      </c>
      <c r="F390" s="8">
        <v>711000</v>
      </c>
      <c r="G390" s="8">
        <v>710998.64</v>
      </c>
      <c r="H390" s="11">
        <v>0.99999808720112515</v>
      </c>
      <c r="I390" s="2"/>
    </row>
    <row r="391" spans="1:9" outlineLevel="2">
      <c r="A391" s="9" t="s">
        <v>1592</v>
      </c>
      <c r="B391" s="10" t="s">
        <v>1353</v>
      </c>
      <c r="C391" s="10" t="s">
        <v>1593</v>
      </c>
      <c r="D391" s="10" t="s">
        <v>1322</v>
      </c>
      <c r="E391" s="10" t="s">
        <v>1323</v>
      </c>
      <c r="F391" s="8">
        <v>711000</v>
      </c>
      <c r="G391" s="8">
        <v>710998.64</v>
      </c>
      <c r="H391" s="11">
        <v>0.99999808720112515</v>
      </c>
      <c r="I391" s="2"/>
    </row>
    <row r="392" spans="1:9" ht="40.65" customHeight="1" outlineLevel="3">
      <c r="A392" s="12" t="s">
        <v>1787</v>
      </c>
      <c r="B392" s="13" t="s">
        <v>1353</v>
      </c>
      <c r="C392" s="13" t="s">
        <v>1593</v>
      </c>
      <c r="D392" s="13" t="s">
        <v>1594</v>
      </c>
      <c r="E392" s="13" t="s">
        <v>1323</v>
      </c>
      <c r="F392" s="14">
        <v>661000</v>
      </c>
      <c r="G392" s="14">
        <v>660998.64</v>
      </c>
      <c r="H392" s="15">
        <v>0.99999794251134644</v>
      </c>
      <c r="I392" s="2"/>
    </row>
    <row r="393" spans="1:9" ht="36" outlineLevel="4">
      <c r="A393" s="9" t="s">
        <v>1788</v>
      </c>
      <c r="B393" s="10" t="s">
        <v>1353</v>
      </c>
      <c r="C393" s="10" t="s">
        <v>1593</v>
      </c>
      <c r="D393" s="10" t="s">
        <v>1595</v>
      </c>
      <c r="E393" s="10" t="s">
        <v>1323</v>
      </c>
      <c r="F393" s="8">
        <v>661000</v>
      </c>
      <c r="G393" s="8">
        <v>660998.64</v>
      </c>
      <c r="H393" s="11">
        <v>0.99999794251134644</v>
      </c>
      <c r="I393" s="2"/>
    </row>
    <row r="394" spans="1:9" outlineLevel="5">
      <c r="A394" s="9" t="s">
        <v>1596</v>
      </c>
      <c r="B394" s="10" t="s">
        <v>1353</v>
      </c>
      <c r="C394" s="10" t="s">
        <v>1593</v>
      </c>
      <c r="D394" s="10" t="s">
        <v>1597</v>
      </c>
      <c r="E394" s="10" t="s">
        <v>1323</v>
      </c>
      <c r="F394" s="8">
        <v>661000</v>
      </c>
      <c r="G394" s="8">
        <v>660998.64</v>
      </c>
      <c r="H394" s="11">
        <v>0.99999794251134644</v>
      </c>
      <c r="I394" s="2"/>
    </row>
    <row r="395" spans="1:9" ht="36" hidden="1" outlineLevel="6">
      <c r="A395" s="9" t="s">
        <v>1722</v>
      </c>
      <c r="B395" s="10" t="s">
        <v>1353</v>
      </c>
      <c r="C395" s="10" t="s">
        <v>1593</v>
      </c>
      <c r="D395" s="10" t="s">
        <v>1597</v>
      </c>
      <c r="E395" s="10" t="s">
        <v>548</v>
      </c>
      <c r="F395" s="8">
        <v>639300</v>
      </c>
      <c r="G395" s="8">
        <v>639298.64</v>
      </c>
      <c r="H395" s="11">
        <v>0.99999787267323637</v>
      </c>
      <c r="I395" s="2"/>
    </row>
    <row r="396" spans="1:9" ht="36" hidden="1" outlineLevel="7">
      <c r="A396" s="9" t="s">
        <v>1335</v>
      </c>
      <c r="B396" s="10" t="s">
        <v>1353</v>
      </c>
      <c r="C396" s="10" t="s">
        <v>1593</v>
      </c>
      <c r="D396" s="10" t="s">
        <v>1597</v>
      </c>
      <c r="E396" s="10" t="s">
        <v>1336</v>
      </c>
      <c r="F396" s="8">
        <v>639300</v>
      </c>
      <c r="G396" s="8">
        <v>639298.64</v>
      </c>
      <c r="H396" s="11">
        <v>0.99999787267323637</v>
      </c>
      <c r="I396" s="2"/>
    </row>
    <row r="397" spans="1:9" hidden="1" outlineLevel="6">
      <c r="A397" s="9" t="s">
        <v>1337</v>
      </c>
      <c r="B397" s="10" t="s">
        <v>1353</v>
      </c>
      <c r="C397" s="10" t="s">
        <v>1593</v>
      </c>
      <c r="D397" s="10" t="s">
        <v>1597</v>
      </c>
      <c r="E397" s="10" t="s">
        <v>1338</v>
      </c>
      <c r="F397" s="8">
        <v>21700</v>
      </c>
      <c r="G397" s="8">
        <v>21700</v>
      </c>
      <c r="H397" s="11">
        <v>1</v>
      </c>
      <c r="I397" s="2"/>
    </row>
    <row r="398" spans="1:9" hidden="1" outlineLevel="7">
      <c r="A398" s="9" t="s">
        <v>1339</v>
      </c>
      <c r="B398" s="10" t="s">
        <v>1353</v>
      </c>
      <c r="C398" s="10" t="s">
        <v>1593</v>
      </c>
      <c r="D398" s="10" t="s">
        <v>1597</v>
      </c>
      <c r="E398" s="10" t="s">
        <v>1340</v>
      </c>
      <c r="F398" s="8">
        <v>21700</v>
      </c>
      <c r="G398" s="8">
        <v>21700</v>
      </c>
      <c r="H398" s="11">
        <v>1</v>
      </c>
      <c r="I398" s="2"/>
    </row>
    <row r="399" spans="1:9" ht="44.1" customHeight="1" outlineLevel="3">
      <c r="A399" s="12" t="s">
        <v>1599</v>
      </c>
      <c r="B399" s="13" t="s">
        <v>1353</v>
      </c>
      <c r="C399" s="13" t="s">
        <v>1593</v>
      </c>
      <c r="D399" s="13" t="s">
        <v>1600</v>
      </c>
      <c r="E399" s="13" t="s">
        <v>1323</v>
      </c>
      <c r="F399" s="14">
        <v>50000</v>
      </c>
      <c r="G399" s="14">
        <v>50000</v>
      </c>
      <c r="H399" s="15">
        <v>1</v>
      </c>
      <c r="I399" s="2"/>
    </row>
    <row r="400" spans="1:9" outlineLevel="4">
      <c r="A400" s="9" t="s">
        <v>1601</v>
      </c>
      <c r="B400" s="10" t="s">
        <v>1353</v>
      </c>
      <c r="C400" s="10" t="s">
        <v>1593</v>
      </c>
      <c r="D400" s="10" t="s">
        <v>1602</v>
      </c>
      <c r="E400" s="10" t="s">
        <v>1323</v>
      </c>
      <c r="F400" s="8">
        <v>50000</v>
      </c>
      <c r="G400" s="8">
        <v>50000</v>
      </c>
      <c r="H400" s="11">
        <v>1</v>
      </c>
      <c r="I400" s="2"/>
    </row>
    <row r="401" spans="1:9" ht="36" outlineLevel="5">
      <c r="A401" s="9" t="s">
        <v>1603</v>
      </c>
      <c r="B401" s="10" t="s">
        <v>1353</v>
      </c>
      <c r="C401" s="10" t="s">
        <v>1593</v>
      </c>
      <c r="D401" s="10" t="s">
        <v>1604</v>
      </c>
      <c r="E401" s="10" t="s">
        <v>1323</v>
      </c>
      <c r="F401" s="8">
        <v>50000</v>
      </c>
      <c r="G401" s="8">
        <v>50000</v>
      </c>
      <c r="H401" s="11">
        <v>1</v>
      </c>
      <c r="I401" s="2"/>
    </row>
    <row r="402" spans="1:9" ht="36" hidden="1" outlineLevel="6">
      <c r="A402" s="9" t="s">
        <v>1722</v>
      </c>
      <c r="B402" s="10" t="s">
        <v>1353</v>
      </c>
      <c r="C402" s="10" t="s">
        <v>1593</v>
      </c>
      <c r="D402" s="10" t="s">
        <v>1604</v>
      </c>
      <c r="E402" s="10" t="s">
        <v>548</v>
      </c>
      <c r="F402" s="8">
        <v>50000</v>
      </c>
      <c r="G402" s="8">
        <v>50000</v>
      </c>
      <c r="H402" s="11">
        <v>1</v>
      </c>
      <c r="I402" s="2"/>
    </row>
    <row r="403" spans="1:9" ht="36" hidden="1" outlineLevel="7">
      <c r="A403" s="9" t="s">
        <v>1740</v>
      </c>
      <c r="B403" s="10" t="s">
        <v>1353</v>
      </c>
      <c r="C403" s="10" t="s">
        <v>1593</v>
      </c>
      <c r="D403" s="10" t="s">
        <v>1604</v>
      </c>
      <c r="E403" s="10" t="s">
        <v>1336</v>
      </c>
      <c r="F403" s="8">
        <v>50000</v>
      </c>
      <c r="G403" s="8">
        <v>50000</v>
      </c>
      <c r="H403" s="11">
        <v>1</v>
      </c>
      <c r="I403" s="2"/>
    </row>
    <row r="404" spans="1:9" outlineLevel="1">
      <c r="A404" s="9" t="s">
        <v>1605</v>
      </c>
      <c r="B404" s="10" t="s">
        <v>1353</v>
      </c>
      <c r="C404" s="10" t="s">
        <v>1606</v>
      </c>
      <c r="D404" s="10" t="s">
        <v>1322</v>
      </c>
      <c r="E404" s="10" t="s">
        <v>1323</v>
      </c>
      <c r="F404" s="8">
        <v>2562000</v>
      </c>
      <c r="G404" s="8">
        <v>2562000</v>
      </c>
      <c r="H404" s="11">
        <v>1</v>
      </c>
      <c r="I404" s="2"/>
    </row>
    <row r="405" spans="1:9" outlineLevel="2">
      <c r="A405" s="9" t="s">
        <v>1607</v>
      </c>
      <c r="B405" s="10" t="s">
        <v>1353</v>
      </c>
      <c r="C405" s="10" t="s">
        <v>1608</v>
      </c>
      <c r="D405" s="10" t="s">
        <v>1322</v>
      </c>
      <c r="E405" s="10" t="s">
        <v>1323</v>
      </c>
      <c r="F405" s="8">
        <v>2562000</v>
      </c>
      <c r="G405" s="8">
        <v>2562000</v>
      </c>
      <c r="H405" s="11">
        <v>1</v>
      </c>
      <c r="I405" s="2"/>
    </row>
    <row r="406" spans="1:9" ht="54" outlineLevel="3">
      <c r="A406" s="12" t="s">
        <v>1723</v>
      </c>
      <c r="B406" s="13" t="s">
        <v>1353</v>
      </c>
      <c r="C406" s="13" t="s">
        <v>1608</v>
      </c>
      <c r="D406" s="13" t="s">
        <v>1347</v>
      </c>
      <c r="E406" s="13" t="s">
        <v>1323</v>
      </c>
      <c r="F406" s="14">
        <v>2562000</v>
      </c>
      <c r="G406" s="14">
        <v>2562000</v>
      </c>
      <c r="H406" s="15">
        <v>1</v>
      </c>
      <c r="I406" s="2"/>
    </row>
    <row r="407" spans="1:9" ht="36" outlineLevel="4">
      <c r="A407" s="9" t="s">
        <v>1348</v>
      </c>
      <c r="B407" s="10" t="s">
        <v>1353</v>
      </c>
      <c r="C407" s="10" t="s">
        <v>1608</v>
      </c>
      <c r="D407" s="10" t="s">
        <v>1349</v>
      </c>
      <c r="E407" s="10" t="s">
        <v>1323</v>
      </c>
      <c r="F407" s="8">
        <v>2562000</v>
      </c>
      <c r="G407" s="8">
        <v>2562000</v>
      </c>
      <c r="H407" s="11">
        <v>1</v>
      </c>
      <c r="I407" s="2"/>
    </row>
    <row r="408" spans="1:9" ht="36" outlineLevel="5">
      <c r="A408" s="9" t="s">
        <v>1736</v>
      </c>
      <c r="B408" s="10" t="s">
        <v>1353</v>
      </c>
      <c r="C408" s="10" t="s">
        <v>1608</v>
      </c>
      <c r="D408" s="10" t="s">
        <v>1388</v>
      </c>
      <c r="E408" s="10" t="s">
        <v>1323</v>
      </c>
      <c r="F408" s="8">
        <v>2562000</v>
      </c>
      <c r="G408" s="8">
        <v>2562000</v>
      </c>
      <c r="H408" s="11">
        <v>1</v>
      </c>
      <c r="I408" s="2"/>
    </row>
    <row r="409" spans="1:9" ht="36" hidden="1" outlineLevel="6">
      <c r="A409" s="9" t="s">
        <v>1540</v>
      </c>
      <c r="B409" s="10" t="s">
        <v>1353</v>
      </c>
      <c r="C409" s="10" t="s">
        <v>1608</v>
      </c>
      <c r="D409" s="10" t="s">
        <v>1388</v>
      </c>
      <c r="E409" s="10" t="s">
        <v>1541</v>
      </c>
      <c r="F409" s="8">
        <v>2562000</v>
      </c>
      <c r="G409" s="8">
        <v>2562000</v>
      </c>
      <c r="H409" s="11">
        <v>1</v>
      </c>
      <c r="I409" s="2"/>
    </row>
    <row r="410" spans="1:9" hidden="1" outlineLevel="7">
      <c r="A410" s="9" t="s">
        <v>1609</v>
      </c>
      <c r="B410" s="10" t="s">
        <v>1353</v>
      </c>
      <c r="C410" s="10" t="s">
        <v>1608</v>
      </c>
      <c r="D410" s="10" t="s">
        <v>1388</v>
      </c>
      <c r="E410" s="10" t="s">
        <v>1610</v>
      </c>
      <c r="F410" s="8">
        <v>2562000</v>
      </c>
      <c r="G410" s="8">
        <v>2562000</v>
      </c>
      <c r="H410" s="11">
        <v>1</v>
      </c>
      <c r="I410" s="2"/>
    </row>
    <row r="411" spans="1:9">
      <c r="A411" s="4" t="s">
        <v>1611</v>
      </c>
      <c r="B411" s="5" t="s">
        <v>1612</v>
      </c>
      <c r="C411" s="5" t="s">
        <v>1321</v>
      </c>
      <c r="D411" s="5" t="s">
        <v>1322</v>
      </c>
      <c r="E411" s="5" t="s">
        <v>1323</v>
      </c>
      <c r="F411" s="6">
        <v>6397896</v>
      </c>
      <c r="G411" s="6">
        <v>6282947.6699999999</v>
      </c>
      <c r="H411" s="7">
        <v>0.98203341692331358</v>
      </c>
      <c r="I411" s="2"/>
    </row>
    <row r="412" spans="1:9" outlineLevel="1">
      <c r="A412" s="9" t="s">
        <v>1324</v>
      </c>
      <c r="B412" s="10" t="s">
        <v>1612</v>
      </c>
      <c r="C412" s="10" t="s">
        <v>1325</v>
      </c>
      <c r="D412" s="10" t="s">
        <v>1322</v>
      </c>
      <c r="E412" s="10" t="s">
        <v>1323</v>
      </c>
      <c r="F412" s="8">
        <v>6397896</v>
      </c>
      <c r="G412" s="8">
        <v>6282947.6699999999</v>
      </c>
      <c r="H412" s="11">
        <v>0.98203341692331358</v>
      </c>
      <c r="I412" s="2"/>
    </row>
    <row r="413" spans="1:9" ht="54" outlineLevel="2">
      <c r="A413" s="9" t="s">
        <v>1613</v>
      </c>
      <c r="B413" s="10" t="s">
        <v>1612</v>
      </c>
      <c r="C413" s="10" t="s">
        <v>1614</v>
      </c>
      <c r="D413" s="10" t="s">
        <v>1322</v>
      </c>
      <c r="E413" s="10" t="s">
        <v>1323</v>
      </c>
      <c r="F413" s="8">
        <v>5083115</v>
      </c>
      <c r="G413" s="8">
        <v>5081721.7699999996</v>
      </c>
      <c r="H413" s="11">
        <v>0.99972591019483137</v>
      </c>
      <c r="I413" s="2"/>
    </row>
    <row r="414" spans="1:9" ht="36" outlineLevel="4">
      <c r="A414" s="9" t="s">
        <v>1328</v>
      </c>
      <c r="B414" s="10" t="s">
        <v>1612</v>
      </c>
      <c r="C414" s="10" t="s">
        <v>1614</v>
      </c>
      <c r="D414" s="10" t="s">
        <v>1745</v>
      </c>
      <c r="E414" s="10" t="s">
        <v>1323</v>
      </c>
      <c r="F414" s="8">
        <v>5083115</v>
      </c>
      <c r="G414" s="8">
        <v>5081721.7699999996</v>
      </c>
      <c r="H414" s="11">
        <v>0.99972591019483137</v>
      </c>
      <c r="I414" s="2"/>
    </row>
    <row r="415" spans="1:9" outlineLevel="5">
      <c r="A415" s="9" t="s">
        <v>1789</v>
      </c>
      <c r="B415" s="10" t="s">
        <v>1612</v>
      </c>
      <c r="C415" s="10" t="s">
        <v>1614</v>
      </c>
      <c r="D415" s="10" t="s">
        <v>1615</v>
      </c>
      <c r="E415" s="10" t="s">
        <v>1323</v>
      </c>
      <c r="F415" s="8">
        <v>2367156</v>
      </c>
      <c r="G415" s="8">
        <v>2365763.5699999998</v>
      </c>
      <c r="H415" s="11">
        <v>0.99941177091835098</v>
      </c>
      <c r="I415" s="2"/>
    </row>
    <row r="416" spans="1:9" ht="72" hidden="1" outlineLevel="6">
      <c r="A416" s="9" t="s">
        <v>1725</v>
      </c>
      <c r="B416" s="10" t="s">
        <v>1612</v>
      </c>
      <c r="C416" s="10" t="s">
        <v>1614</v>
      </c>
      <c r="D416" s="10" t="s">
        <v>1615</v>
      </c>
      <c r="E416" s="10" t="s">
        <v>1332</v>
      </c>
      <c r="F416" s="8">
        <v>2367156</v>
      </c>
      <c r="G416" s="8">
        <v>2365763.5699999998</v>
      </c>
      <c r="H416" s="11">
        <v>0.99941177091835098</v>
      </c>
      <c r="I416" s="2"/>
    </row>
    <row r="417" spans="1:9" ht="36" hidden="1" outlineLevel="7">
      <c r="A417" s="9" t="s">
        <v>1333</v>
      </c>
      <c r="B417" s="10" t="s">
        <v>1612</v>
      </c>
      <c r="C417" s="10" t="s">
        <v>1614</v>
      </c>
      <c r="D417" s="10" t="s">
        <v>1615</v>
      </c>
      <c r="E417" s="10" t="s">
        <v>1334</v>
      </c>
      <c r="F417" s="8">
        <v>2367156</v>
      </c>
      <c r="G417" s="8">
        <v>2365763.5699999998</v>
      </c>
      <c r="H417" s="11">
        <v>0.99941177091835098</v>
      </c>
      <c r="I417" s="2"/>
    </row>
    <row r="418" spans="1:9" ht="40.200000000000003" customHeight="1" outlineLevel="5" collapsed="1">
      <c r="A418" s="9" t="s">
        <v>1716</v>
      </c>
      <c r="B418" s="10" t="s">
        <v>1612</v>
      </c>
      <c r="C418" s="10" t="s">
        <v>1614</v>
      </c>
      <c r="D418" s="10" t="s">
        <v>1330</v>
      </c>
      <c r="E418" s="10" t="s">
        <v>1323</v>
      </c>
      <c r="F418" s="8">
        <v>2535959</v>
      </c>
      <c r="G418" s="8">
        <v>2535958.2000000002</v>
      </c>
      <c r="H418" s="11">
        <v>0.99999968453748656</v>
      </c>
      <c r="I418" s="2"/>
    </row>
    <row r="419" spans="1:9" ht="72" hidden="1" outlineLevel="6">
      <c r="A419" s="9" t="s">
        <v>1331</v>
      </c>
      <c r="B419" s="10" t="s">
        <v>1612</v>
      </c>
      <c r="C419" s="10" t="s">
        <v>1614</v>
      </c>
      <c r="D419" s="10" t="s">
        <v>1330</v>
      </c>
      <c r="E419" s="10" t="s">
        <v>1332</v>
      </c>
      <c r="F419" s="8">
        <v>2387673</v>
      </c>
      <c r="G419" s="8">
        <v>2387673</v>
      </c>
      <c r="H419" s="11">
        <v>1</v>
      </c>
      <c r="I419" s="2"/>
    </row>
    <row r="420" spans="1:9" ht="36" hidden="1" outlineLevel="7">
      <c r="A420" s="9" t="s">
        <v>1333</v>
      </c>
      <c r="B420" s="10" t="s">
        <v>1612</v>
      </c>
      <c r="C420" s="10" t="s">
        <v>1614</v>
      </c>
      <c r="D420" s="10" t="s">
        <v>1330</v>
      </c>
      <c r="E420" s="10" t="s">
        <v>1334</v>
      </c>
      <c r="F420" s="8">
        <v>2387673</v>
      </c>
      <c r="G420" s="8">
        <v>2387673</v>
      </c>
      <c r="H420" s="11">
        <v>1</v>
      </c>
      <c r="I420" s="2"/>
    </row>
    <row r="421" spans="1:9" ht="36" hidden="1" outlineLevel="6">
      <c r="A421" s="9" t="s">
        <v>1722</v>
      </c>
      <c r="B421" s="10" t="s">
        <v>1612</v>
      </c>
      <c r="C421" s="10" t="s">
        <v>1614</v>
      </c>
      <c r="D421" s="10" t="s">
        <v>1330</v>
      </c>
      <c r="E421" s="10" t="s">
        <v>548</v>
      </c>
      <c r="F421" s="8">
        <v>146396</v>
      </c>
      <c r="G421" s="8">
        <v>146395.20000000001</v>
      </c>
      <c r="H421" s="11">
        <v>0.99999453536981886</v>
      </c>
      <c r="I421" s="2"/>
    </row>
    <row r="422" spans="1:9" ht="36" hidden="1" outlineLevel="7">
      <c r="A422" s="9" t="s">
        <v>1335</v>
      </c>
      <c r="B422" s="10" t="s">
        <v>1612</v>
      </c>
      <c r="C422" s="10" t="s">
        <v>1614</v>
      </c>
      <c r="D422" s="10" t="s">
        <v>1330</v>
      </c>
      <c r="E422" s="10" t="s">
        <v>1336</v>
      </c>
      <c r="F422" s="8">
        <v>146396</v>
      </c>
      <c r="G422" s="8">
        <v>146395.20000000001</v>
      </c>
      <c r="H422" s="11">
        <v>0.99999453536981886</v>
      </c>
      <c r="I422" s="2"/>
    </row>
    <row r="423" spans="1:9" hidden="1" outlineLevel="6">
      <c r="A423" s="9" t="s">
        <v>1337</v>
      </c>
      <c r="B423" s="10" t="s">
        <v>1612</v>
      </c>
      <c r="C423" s="10" t="s">
        <v>1614</v>
      </c>
      <c r="D423" s="10" t="s">
        <v>1330</v>
      </c>
      <c r="E423" s="10" t="s">
        <v>1338</v>
      </c>
      <c r="F423" s="8">
        <v>1890</v>
      </c>
      <c r="G423" s="8">
        <v>1890</v>
      </c>
      <c r="H423" s="11">
        <v>1</v>
      </c>
      <c r="I423" s="2"/>
    </row>
    <row r="424" spans="1:9" hidden="1" outlineLevel="7">
      <c r="A424" s="9" t="s">
        <v>1339</v>
      </c>
      <c r="B424" s="10" t="s">
        <v>1612</v>
      </c>
      <c r="C424" s="10" t="s">
        <v>1614</v>
      </c>
      <c r="D424" s="10" t="s">
        <v>1330</v>
      </c>
      <c r="E424" s="10" t="s">
        <v>1340</v>
      </c>
      <c r="F424" s="8">
        <v>1890</v>
      </c>
      <c r="G424" s="8">
        <v>1890</v>
      </c>
      <c r="H424" s="11">
        <v>1</v>
      </c>
      <c r="I424" s="2"/>
    </row>
    <row r="425" spans="1:9" outlineLevel="5" collapsed="1">
      <c r="A425" s="9" t="s">
        <v>1616</v>
      </c>
      <c r="B425" s="10" t="s">
        <v>1612</v>
      </c>
      <c r="C425" s="10" t="s">
        <v>1614</v>
      </c>
      <c r="D425" s="10" t="s">
        <v>1617</v>
      </c>
      <c r="E425" s="10" t="s">
        <v>1323</v>
      </c>
      <c r="F425" s="8">
        <v>180000</v>
      </c>
      <c r="G425" s="8">
        <v>180000</v>
      </c>
      <c r="H425" s="11">
        <v>1</v>
      </c>
      <c r="I425" s="2"/>
    </row>
    <row r="426" spans="1:9" ht="72" hidden="1" outlineLevel="6">
      <c r="A426" s="9" t="s">
        <v>1331</v>
      </c>
      <c r="B426" s="10" t="s">
        <v>1612</v>
      </c>
      <c r="C426" s="10" t="s">
        <v>1614</v>
      </c>
      <c r="D426" s="10" t="s">
        <v>1617</v>
      </c>
      <c r="E426" s="10" t="s">
        <v>1332</v>
      </c>
      <c r="F426" s="8">
        <v>180000</v>
      </c>
      <c r="G426" s="8">
        <v>180000</v>
      </c>
      <c r="H426" s="11">
        <v>1</v>
      </c>
      <c r="I426" s="2"/>
    </row>
    <row r="427" spans="1:9" ht="36" hidden="1" outlineLevel="7">
      <c r="A427" s="9" t="s">
        <v>1333</v>
      </c>
      <c r="B427" s="10" t="s">
        <v>1612</v>
      </c>
      <c r="C427" s="10" t="s">
        <v>1614</v>
      </c>
      <c r="D427" s="10" t="s">
        <v>1617</v>
      </c>
      <c r="E427" s="10" t="s">
        <v>1334</v>
      </c>
      <c r="F427" s="8">
        <v>180000</v>
      </c>
      <c r="G427" s="8">
        <v>180000</v>
      </c>
      <c r="H427" s="11">
        <v>1</v>
      </c>
      <c r="I427" s="2"/>
    </row>
    <row r="428" spans="1:9" ht="45.6" customHeight="1" outlineLevel="2">
      <c r="A428" s="9" t="s">
        <v>1326</v>
      </c>
      <c r="B428" s="10" t="s">
        <v>1612</v>
      </c>
      <c r="C428" s="10" t="s">
        <v>1327</v>
      </c>
      <c r="D428" s="10" t="s">
        <v>1322</v>
      </c>
      <c r="E428" s="10" t="s">
        <v>1323</v>
      </c>
      <c r="F428" s="8">
        <v>1183217</v>
      </c>
      <c r="G428" s="8">
        <v>1105064.8999999999</v>
      </c>
      <c r="H428" s="11">
        <v>0.93394947841351161</v>
      </c>
      <c r="I428" s="2"/>
    </row>
    <row r="429" spans="1:9" ht="36" outlineLevel="4">
      <c r="A429" s="9" t="s">
        <v>1328</v>
      </c>
      <c r="B429" s="10" t="s">
        <v>1612</v>
      </c>
      <c r="C429" s="10" t="s">
        <v>1327</v>
      </c>
      <c r="D429" s="10" t="s">
        <v>1745</v>
      </c>
      <c r="E429" s="10" t="s">
        <v>1323</v>
      </c>
      <c r="F429" s="8">
        <v>1183217</v>
      </c>
      <c r="G429" s="8">
        <v>1105064.8999999999</v>
      </c>
      <c r="H429" s="11">
        <v>0.93394947841351161</v>
      </c>
      <c r="I429" s="2"/>
    </row>
    <row r="430" spans="1:9" outlineLevel="5">
      <c r="A430" s="9" t="s">
        <v>1790</v>
      </c>
      <c r="B430" s="10" t="s">
        <v>1612</v>
      </c>
      <c r="C430" s="10" t="s">
        <v>1327</v>
      </c>
      <c r="D430" s="10" t="s">
        <v>1618</v>
      </c>
      <c r="E430" s="10" t="s">
        <v>1323</v>
      </c>
      <c r="F430" s="8">
        <v>1183217</v>
      </c>
      <c r="G430" s="8">
        <v>1105064.8999999999</v>
      </c>
      <c r="H430" s="11">
        <v>0.93394947841351161</v>
      </c>
      <c r="I430" s="2"/>
    </row>
    <row r="431" spans="1:9" ht="72" hidden="1" outlineLevel="6">
      <c r="A431" s="9" t="s">
        <v>1725</v>
      </c>
      <c r="B431" s="10" t="s">
        <v>1612</v>
      </c>
      <c r="C431" s="10" t="s">
        <v>1327</v>
      </c>
      <c r="D431" s="10" t="s">
        <v>1618</v>
      </c>
      <c r="E431" s="10" t="s">
        <v>1332</v>
      </c>
      <c r="F431" s="8">
        <v>1183217</v>
      </c>
      <c r="G431" s="8">
        <v>1105064.8999999999</v>
      </c>
      <c r="H431" s="11">
        <v>0.93394947841351161</v>
      </c>
      <c r="I431" s="2"/>
    </row>
    <row r="432" spans="1:9" ht="36" hidden="1" outlineLevel="7">
      <c r="A432" s="9" t="s">
        <v>1333</v>
      </c>
      <c r="B432" s="10" t="s">
        <v>1612</v>
      </c>
      <c r="C432" s="10" t="s">
        <v>1327</v>
      </c>
      <c r="D432" s="10" t="s">
        <v>1618</v>
      </c>
      <c r="E432" s="10" t="s">
        <v>1334</v>
      </c>
      <c r="F432" s="8">
        <v>1183217</v>
      </c>
      <c r="G432" s="8">
        <v>1105064.8999999999</v>
      </c>
      <c r="H432" s="11">
        <v>0.93394947841351161</v>
      </c>
      <c r="I432" s="2"/>
    </row>
    <row r="433" spans="1:9" ht="36" hidden="1" outlineLevel="6">
      <c r="A433" s="9" t="s">
        <v>1722</v>
      </c>
      <c r="B433" s="10" t="s">
        <v>1612</v>
      </c>
      <c r="C433" s="10" t="s">
        <v>1327</v>
      </c>
      <c r="D433" s="10" t="s">
        <v>1618</v>
      </c>
      <c r="E433" s="10" t="s">
        <v>548</v>
      </c>
      <c r="F433" s="8">
        <v>0</v>
      </c>
      <c r="G433" s="8">
        <v>0</v>
      </c>
      <c r="H433" s="11">
        <v>0</v>
      </c>
      <c r="I433" s="2"/>
    </row>
    <row r="434" spans="1:9" ht="36" hidden="1" outlineLevel="7">
      <c r="A434" s="9" t="s">
        <v>1335</v>
      </c>
      <c r="B434" s="10" t="s">
        <v>1612</v>
      </c>
      <c r="C434" s="10" t="s">
        <v>1327</v>
      </c>
      <c r="D434" s="10" t="s">
        <v>1618</v>
      </c>
      <c r="E434" s="10" t="s">
        <v>1336</v>
      </c>
      <c r="F434" s="8">
        <v>0</v>
      </c>
      <c r="G434" s="8">
        <v>0</v>
      </c>
      <c r="H434" s="11">
        <v>0</v>
      </c>
      <c r="I434" s="2"/>
    </row>
    <row r="435" spans="1:9" outlineLevel="2">
      <c r="A435" s="9" t="s">
        <v>1341</v>
      </c>
      <c r="B435" s="10" t="s">
        <v>1612</v>
      </c>
      <c r="C435" s="10" t="s">
        <v>1342</v>
      </c>
      <c r="D435" s="10" t="s">
        <v>1322</v>
      </c>
      <c r="E435" s="10" t="s">
        <v>1323</v>
      </c>
      <c r="F435" s="8">
        <v>131564</v>
      </c>
      <c r="G435" s="8">
        <v>96161</v>
      </c>
      <c r="H435" s="11">
        <v>0.73090663099328079</v>
      </c>
      <c r="I435" s="2"/>
    </row>
    <row r="436" spans="1:9" ht="54" outlineLevel="3">
      <c r="A436" s="12" t="s">
        <v>1720</v>
      </c>
      <c r="B436" s="13" t="s">
        <v>1612</v>
      </c>
      <c r="C436" s="13" t="s">
        <v>1342</v>
      </c>
      <c r="D436" s="13" t="s">
        <v>1343</v>
      </c>
      <c r="E436" s="13" t="s">
        <v>1323</v>
      </c>
      <c r="F436" s="14">
        <v>32000</v>
      </c>
      <c r="G436" s="14">
        <v>0</v>
      </c>
      <c r="H436" s="15">
        <v>0</v>
      </c>
      <c r="I436" s="2"/>
    </row>
    <row r="437" spans="1:9" ht="36" outlineLevel="4">
      <c r="A437" s="9" t="s">
        <v>1721</v>
      </c>
      <c r="B437" s="10" t="s">
        <v>1612</v>
      </c>
      <c r="C437" s="10" t="s">
        <v>1342</v>
      </c>
      <c r="D437" s="10" t="s">
        <v>1344</v>
      </c>
      <c r="E437" s="10" t="s">
        <v>1323</v>
      </c>
      <c r="F437" s="8">
        <v>32000</v>
      </c>
      <c r="G437" s="8">
        <v>0</v>
      </c>
      <c r="H437" s="11">
        <v>0</v>
      </c>
      <c r="I437" s="2"/>
    </row>
    <row r="438" spans="1:9" outlineLevel="5">
      <c r="A438" s="9" t="s">
        <v>1345</v>
      </c>
      <c r="B438" s="10" t="s">
        <v>1612</v>
      </c>
      <c r="C438" s="10" t="s">
        <v>1342</v>
      </c>
      <c r="D438" s="10" t="s">
        <v>1346</v>
      </c>
      <c r="E438" s="10" t="s">
        <v>1323</v>
      </c>
      <c r="F438" s="8">
        <v>32000</v>
      </c>
      <c r="G438" s="8">
        <v>0</v>
      </c>
      <c r="H438" s="11">
        <v>0</v>
      </c>
      <c r="I438" s="2"/>
    </row>
    <row r="439" spans="1:9" ht="36" hidden="1" outlineLevel="6">
      <c r="A439" s="9" t="s">
        <v>1722</v>
      </c>
      <c r="B439" s="10" t="s">
        <v>1612</v>
      </c>
      <c r="C439" s="10" t="s">
        <v>1342</v>
      </c>
      <c r="D439" s="10" t="s">
        <v>1346</v>
      </c>
      <c r="E439" s="10" t="s">
        <v>548</v>
      </c>
      <c r="F439" s="8">
        <v>32000</v>
      </c>
      <c r="G439" s="8">
        <v>0</v>
      </c>
      <c r="H439" s="11">
        <v>0</v>
      </c>
      <c r="I439" s="2"/>
    </row>
    <row r="440" spans="1:9" ht="36" hidden="1" outlineLevel="7">
      <c r="A440" s="9" t="s">
        <v>1335</v>
      </c>
      <c r="B440" s="10" t="s">
        <v>1612</v>
      </c>
      <c r="C440" s="10" t="s">
        <v>1342</v>
      </c>
      <c r="D440" s="10" t="s">
        <v>1346</v>
      </c>
      <c r="E440" s="10" t="s">
        <v>1336</v>
      </c>
      <c r="F440" s="8">
        <v>32000</v>
      </c>
      <c r="G440" s="8">
        <v>0</v>
      </c>
      <c r="H440" s="11">
        <v>0</v>
      </c>
      <c r="I440" s="2"/>
    </row>
    <row r="441" spans="1:9" ht="36" outlineLevel="4">
      <c r="A441" s="9" t="s">
        <v>1328</v>
      </c>
      <c r="B441" s="10" t="s">
        <v>1612</v>
      </c>
      <c r="C441" s="10" t="s">
        <v>1342</v>
      </c>
      <c r="D441" s="10" t="s">
        <v>1745</v>
      </c>
      <c r="E441" s="10" t="s">
        <v>1323</v>
      </c>
      <c r="F441" s="8">
        <v>99564</v>
      </c>
      <c r="G441" s="8">
        <v>96161</v>
      </c>
      <c r="H441" s="11">
        <v>0.96582097947049139</v>
      </c>
      <c r="I441" s="2"/>
    </row>
    <row r="442" spans="1:9" ht="36" outlineLevel="5">
      <c r="A442" s="9" t="s">
        <v>1619</v>
      </c>
      <c r="B442" s="10" t="s">
        <v>1612</v>
      </c>
      <c r="C442" s="10" t="s">
        <v>1342</v>
      </c>
      <c r="D442" s="10" t="s">
        <v>1620</v>
      </c>
      <c r="E442" s="10" t="s">
        <v>1323</v>
      </c>
      <c r="F442" s="8">
        <v>99564</v>
      </c>
      <c r="G442" s="8">
        <v>96161</v>
      </c>
      <c r="H442" s="11">
        <v>0.96582097947049139</v>
      </c>
      <c r="I442" s="2"/>
    </row>
    <row r="443" spans="1:9" ht="36" hidden="1" outlineLevel="6">
      <c r="A443" s="9" t="s">
        <v>1722</v>
      </c>
      <c r="B443" s="10" t="s">
        <v>1612</v>
      </c>
      <c r="C443" s="10" t="s">
        <v>1342</v>
      </c>
      <c r="D443" s="10" t="s">
        <v>1620</v>
      </c>
      <c r="E443" s="10" t="s">
        <v>548</v>
      </c>
      <c r="F443" s="8">
        <v>99564</v>
      </c>
      <c r="G443" s="8">
        <v>96161</v>
      </c>
      <c r="H443" s="11">
        <v>0.96582097947049139</v>
      </c>
      <c r="I443" s="2"/>
    </row>
    <row r="444" spans="1:9" ht="36" hidden="1" outlineLevel="7">
      <c r="A444" s="9" t="s">
        <v>1335</v>
      </c>
      <c r="B444" s="10" t="s">
        <v>1612</v>
      </c>
      <c r="C444" s="10" t="s">
        <v>1342</v>
      </c>
      <c r="D444" s="10" t="s">
        <v>1620</v>
      </c>
      <c r="E444" s="10" t="s">
        <v>1336</v>
      </c>
      <c r="F444" s="8">
        <v>99564</v>
      </c>
      <c r="G444" s="8">
        <v>96161</v>
      </c>
      <c r="H444" s="11">
        <v>0.96582097947049139</v>
      </c>
      <c r="I444" s="2"/>
    </row>
    <row r="445" spans="1:9" ht="34.799999999999997">
      <c r="A445" s="4" t="s">
        <v>1621</v>
      </c>
      <c r="B445" s="5" t="s">
        <v>1622</v>
      </c>
      <c r="C445" s="5" t="s">
        <v>1321</v>
      </c>
      <c r="D445" s="5" t="s">
        <v>1322</v>
      </c>
      <c r="E445" s="5" t="s">
        <v>1323</v>
      </c>
      <c r="F445" s="6">
        <v>550512401</v>
      </c>
      <c r="G445" s="6">
        <v>539922363.24000001</v>
      </c>
      <c r="H445" s="7">
        <v>0.98076330752810781</v>
      </c>
      <c r="I445" s="2"/>
    </row>
    <row r="446" spans="1:9" outlineLevel="1">
      <c r="A446" s="9" t="s">
        <v>1532</v>
      </c>
      <c r="B446" s="10" t="s">
        <v>1622</v>
      </c>
      <c r="C446" s="10" t="s">
        <v>1533</v>
      </c>
      <c r="D446" s="10" t="s">
        <v>1322</v>
      </c>
      <c r="E446" s="10" t="s">
        <v>1323</v>
      </c>
      <c r="F446" s="8">
        <v>541397168.35000002</v>
      </c>
      <c r="G446" s="8">
        <v>531585411.58999997</v>
      </c>
      <c r="H446" s="11">
        <v>0.9818769706721906</v>
      </c>
      <c r="I446" s="2"/>
    </row>
    <row r="447" spans="1:9" outlineLevel="2">
      <c r="A447" s="9" t="s">
        <v>1623</v>
      </c>
      <c r="B447" s="10" t="s">
        <v>1622</v>
      </c>
      <c r="C447" s="10" t="s">
        <v>1624</v>
      </c>
      <c r="D447" s="10" t="s">
        <v>1322</v>
      </c>
      <c r="E447" s="10" t="s">
        <v>1323</v>
      </c>
      <c r="F447" s="8">
        <v>119576068.23</v>
      </c>
      <c r="G447" s="8">
        <v>118364131.27</v>
      </c>
      <c r="H447" s="11">
        <v>0.9898647197726147</v>
      </c>
      <c r="I447" s="2"/>
    </row>
    <row r="448" spans="1:9" ht="36" outlineLevel="3">
      <c r="A448" s="12" t="s">
        <v>1791</v>
      </c>
      <c r="B448" s="13" t="s">
        <v>1622</v>
      </c>
      <c r="C448" s="13" t="s">
        <v>1624</v>
      </c>
      <c r="D448" s="13" t="s">
        <v>1625</v>
      </c>
      <c r="E448" s="13" t="s">
        <v>1323</v>
      </c>
      <c r="F448" s="14">
        <v>119576068.23</v>
      </c>
      <c r="G448" s="14">
        <v>118364131.27</v>
      </c>
      <c r="H448" s="15">
        <v>0.9898647197726147</v>
      </c>
      <c r="I448" s="2"/>
    </row>
    <row r="449" spans="1:9" ht="36" outlineLevel="4">
      <c r="A449" s="9" t="s">
        <v>1792</v>
      </c>
      <c r="B449" s="10" t="s">
        <v>1622</v>
      </c>
      <c r="C449" s="10" t="s">
        <v>1624</v>
      </c>
      <c r="D449" s="10" t="s">
        <v>1626</v>
      </c>
      <c r="E449" s="10" t="s">
        <v>1323</v>
      </c>
      <c r="F449" s="8">
        <v>118077623.8</v>
      </c>
      <c r="G449" s="8">
        <v>116865686.84</v>
      </c>
      <c r="H449" s="11">
        <v>0.9897360996859762</v>
      </c>
      <c r="I449" s="2"/>
    </row>
    <row r="450" spans="1:9" ht="41.4" customHeight="1" outlineLevel="5">
      <c r="A450" s="9" t="s">
        <v>1793</v>
      </c>
      <c r="B450" s="10" t="s">
        <v>1622</v>
      </c>
      <c r="C450" s="10" t="s">
        <v>1624</v>
      </c>
      <c r="D450" s="10" t="s">
        <v>1627</v>
      </c>
      <c r="E450" s="10" t="s">
        <v>1323</v>
      </c>
      <c r="F450" s="8">
        <v>42483752.799999997</v>
      </c>
      <c r="G450" s="8">
        <v>41271815.840000004</v>
      </c>
      <c r="H450" s="11">
        <v>0.97147293070587681</v>
      </c>
      <c r="I450" s="2"/>
    </row>
    <row r="451" spans="1:9" ht="36" hidden="1" outlineLevel="6">
      <c r="A451" s="9" t="s">
        <v>1540</v>
      </c>
      <c r="B451" s="10" t="s">
        <v>1622</v>
      </c>
      <c r="C451" s="10" t="s">
        <v>1624</v>
      </c>
      <c r="D451" s="10" t="s">
        <v>1627</v>
      </c>
      <c r="E451" s="10" t="s">
        <v>1541</v>
      </c>
      <c r="F451" s="8">
        <v>42483752.799999997</v>
      </c>
      <c r="G451" s="8">
        <v>41271815.840000004</v>
      </c>
      <c r="H451" s="11">
        <v>0.97147293070587681</v>
      </c>
      <c r="I451" s="2"/>
    </row>
    <row r="452" spans="1:9" hidden="1" outlineLevel="7">
      <c r="A452" s="9" t="s">
        <v>1542</v>
      </c>
      <c r="B452" s="10" t="s">
        <v>1622</v>
      </c>
      <c r="C452" s="10" t="s">
        <v>1624</v>
      </c>
      <c r="D452" s="10" t="s">
        <v>1627</v>
      </c>
      <c r="E452" s="10" t="s">
        <v>1543</v>
      </c>
      <c r="F452" s="8">
        <v>42483752.799999997</v>
      </c>
      <c r="G452" s="8">
        <v>41271815.840000004</v>
      </c>
      <c r="H452" s="11">
        <v>0.97147293070587681</v>
      </c>
      <c r="I452" s="2"/>
    </row>
    <row r="453" spans="1:9" ht="72" outlineLevel="5" collapsed="1">
      <c r="A453" s="9" t="s">
        <v>1794</v>
      </c>
      <c r="B453" s="10" t="s">
        <v>1622</v>
      </c>
      <c r="C453" s="10" t="s">
        <v>1624</v>
      </c>
      <c r="D453" s="10" t="s">
        <v>1628</v>
      </c>
      <c r="E453" s="10" t="s">
        <v>1323</v>
      </c>
      <c r="F453" s="8">
        <v>75593871</v>
      </c>
      <c r="G453" s="8">
        <v>75593871</v>
      </c>
      <c r="H453" s="11">
        <v>1</v>
      </c>
      <c r="I453" s="2"/>
    </row>
    <row r="454" spans="1:9" ht="36" hidden="1" outlineLevel="6">
      <c r="A454" s="9" t="s">
        <v>1795</v>
      </c>
      <c r="B454" s="10" t="s">
        <v>1622</v>
      </c>
      <c r="C454" s="10" t="s">
        <v>1624</v>
      </c>
      <c r="D454" s="10" t="s">
        <v>1628</v>
      </c>
      <c r="E454" s="10" t="s">
        <v>1541</v>
      </c>
      <c r="F454" s="8">
        <v>75593871</v>
      </c>
      <c r="G454" s="8">
        <v>75593871</v>
      </c>
      <c r="H454" s="11">
        <v>1</v>
      </c>
      <c r="I454" s="2"/>
    </row>
    <row r="455" spans="1:9" hidden="1" outlineLevel="7">
      <c r="A455" s="9" t="s">
        <v>1542</v>
      </c>
      <c r="B455" s="10" t="s">
        <v>1622</v>
      </c>
      <c r="C455" s="10" t="s">
        <v>1624</v>
      </c>
      <c r="D455" s="10" t="s">
        <v>1628</v>
      </c>
      <c r="E455" s="10" t="s">
        <v>1543</v>
      </c>
      <c r="F455" s="8">
        <v>75593871</v>
      </c>
      <c r="G455" s="8">
        <v>75593871</v>
      </c>
      <c r="H455" s="11">
        <v>1</v>
      </c>
      <c r="I455" s="2"/>
    </row>
    <row r="456" spans="1:9" ht="36" outlineLevel="4">
      <c r="A456" s="9" t="s">
        <v>1796</v>
      </c>
      <c r="B456" s="10" t="s">
        <v>1622</v>
      </c>
      <c r="C456" s="10" t="s">
        <v>1624</v>
      </c>
      <c r="D456" s="10" t="s">
        <v>1629</v>
      </c>
      <c r="E456" s="10" t="s">
        <v>1323</v>
      </c>
      <c r="F456" s="8">
        <v>1498444.43</v>
      </c>
      <c r="G456" s="8">
        <v>1498444.43</v>
      </c>
      <c r="H456" s="11">
        <v>1</v>
      </c>
      <c r="I456" s="2"/>
    </row>
    <row r="457" spans="1:9" ht="36" outlineLevel="5">
      <c r="A457" s="9" t="s">
        <v>1630</v>
      </c>
      <c r="B457" s="10" t="s">
        <v>1622</v>
      </c>
      <c r="C457" s="10" t="s">
        <v>1624</v>
      </c>
      <c r="D457" s="10" t="s">
        <v>1631</v>
      </c>
      <c r="E457" s="10" t="s">
        <v>1323</v>
      </c>
      <c r="F457" s="8">
        <v>97500</v>
      </c>
      <c r="G457" s="8">
        <v>97500</v>
      </c>
      <c r="H457" s="11">
        <v>1</v>
      </c>
      <c r="I457" s="2"/>
    </row>
    <row r="458" spans="1:9" ht="36" hidden="1" outlineLevel="6">
      <c r="A458" s="9" t="s">
        <v>1540</v>
      </c>
      <c r="B458" s="10" t="s">
        <v>1622</v>
      </c>
      <c r="C458" s="10" t="s">
        <v>1624</v>
      </c>
      <c r="D458" s="10" t="s">
        <v>1631</v>
      </c>
      <c r="E458" s="10" t="s">
        <v>1541</v>
      </c>
      <c r="F458" s="8">
        <v>97500</v>
      </c>
      <c r="G458" s="8">
        <v>97500</v>
      </c>
      <c r="H458" s="11">
        <v>1</v>
      </c>
      <c r="I458" s="2"/>
    </row>
    <row r="459" spans="1:9" hidden="1" outlineLevel="7">
      <c r="A459" s="9" t="s">
        <v>1542</v>
      </c>
      <c r="B459" s="10" t="s">
        <v>1622</v>
      </c>
      <c r="C459" s="10" t="s">
        <v>1624</v>
      </c>
      <c r="D459" s="10" t="s">
        <v>1631</v>
      </c>
      <c r="E459" s="10" t="s">
        <v>1543</v>
      </c>
      <c r="F459" s="8">
        <v>97500</v>
      </c>
      <c r="G459" s="8">
        <v>97500</v>
      </c>
      <c r="H459" s="11">
        <v>1</v>
      </c>
      <c r="I459" s="2"/>
    </row>
    <row r="460" spans="1:9" outlineLevel="5" collapsed="1">
      <c r="A460" s="9" t="s">
        <v>1632</v>
      </c>
      <c r="B460" s="10" t="s">
        <v>1622</v>
      </c>
      <c r="C460" s="10" t="s">
        <v>1624</v>
      </c>
      <c r="D460" s="10" t="s">
        <v>1633</v>
      </c>
      <c r="E460" s="10" t="s">
        <v>1323</v>
      </c>
      <c r="F460" s="8">
        <v>111181.43</v>
      </c>
      <c r="G460" s="8">
        <v>111181.43</v>
      </c>
      <c r="H460" s="11">
        <v>1</v>
      </c>
      <c r="I460" s="2"/>
    </row>
    <row r="461" spans="1:9" ht="36" hidden="1" outlineLevel="6">
      <c r="A461" s="9" t="s">
        <v>1540</v>
      </c>
      <c r="B461" s="10" t="s">
        <v>1622</v>
      </c>
      <c r="C461" s="10" t="s">
        <v>1624</v>
      </c>
      <c r="D461" s="10" t="s">
        <v>1633</v>
      </c>
      <c r="E461" s="10" t="s">
        <v>1541</v>
      </c>
      <c r="F461" s="8">
        <v>111181.43</v>
      </c>
      <c r="G461" s="8">
        <v>111181.43</v>
      </c>
      <c r="H461" s="11">
        <v>1</v>
      </c>
      <c r="I461" s="2"/>
    </row>
    <row r="462" spans="1:9" hidden="1" outlineLevel="7">
      <c r="A462" s="9" t="s">
        <v>1542</v>
      </c>
      <c r="B462" s="10" t="s">
        <v>1622</v>
      </c>
      <c r="C462" s="10" t="s">
        <v>1624</v>
      </c>
      <c r="D462" s="10" t="s">
        <v>1633</v>
      </c>
      <c r="E462" s="10" t="s">
        <v>1543</v>
      </c>
      <c r="F462" s="8">
        <v>111181.43</v>
      </c>
      <c r="G462" s="8">
        <v>111181.43</v>
      </c>
      <c r="H462" s="11">
        <v>1</v>
      </c>
      <c r="I462" s="2"/>
    </row>
    <row r="463" spans="1:9" outlineLevel="5" collapsed="1">
      <c r="A463" s="9" t="s">
        <v>1634</v>
      </c>
      <c r="B463" s="10" t="s">
        <v>1622</v>
      </c>
      <c r="C463" s="10" t="s">
        <v>1624</v>
      </c>
      <c r="D463" s="10" t="s">
        <v>1635</v>
      </c>
      <c r="E463" s="10" t="s">
        <v>1323</v>
      </c>
      <c r="F463" s="8">
        <v>413306</v>
      </c>
      <c r="G463" s="8">
        <v>413306</v>
      </c>
      <c r="H463" s="11">
        <v>1</v>
      </c>
      <c r="I463" s="2"/>
    </row>
    <row r="464" spans="1:9" ht="36" hidden="1" outlineLevel="6">
      <c r="A464" s="9" t="s">
        <v>1797</v>
      </c>
      <c r="B464" s="10" t="s">
        <v>1622</v>
      </c>
      <c r="C464" s="10" t="s">
        <v>1624</v>
      </c>
      <c r="D464" s="10" t="s">
        <v>1635</v>
      </c>
      <c r="E464" s="10" t="s">
        <v>1541</v>
      </c>
      <c r="F464" s="8">
        <v>413306</v>
      </c>
      <c r="G464" s="8">
        <v>413306</v>
      </c>
      <c r="H464" s="11">
        <v>1</v>
      </c>
      <c r="I464" s="2"/>
    </row>
    <row r="465" spans="1:9" hidden="1" outlineLevel="7">
      <c r="A465" s="9" t="s">
        <v>1542</v>
      </c>
      <c r="B465" s="10" t="s">
        <v>1622</v>
      </c>
      <c r="C465" s="10" t="s">
        <v>1624</v>
      </c>
      <c r="D465" s="10" t="s">
        <v>1635</v>
      </c>
      <c r="E465" s="10" t="s">
        <v>1543</v>
      </c>
      <c r="F465" s="8">
        <v>413306</v>
      </c>
      <c r="G465" s="8">
        <v>413306</v>
      </c>
      <c r="H465" s="11">
        <v>1</v>
      </c>
      <c r="I465" s="2"/>
    </row>
    <row r="466" spans="1:9" ht="36" outlineLevel="5" collapsed="1">
      <c r="A466" s="9" t="s">
        <v>1636</v>
      </c>
      <c r="B466" s="10" t="s">
        <v>1622</v>
      </c>
      <c r="C466" s="10" t="s">
        <v>1624</v>
      </c>
      <c r="D466" s="10" t="s">
        <v>1637</v>
      </c>
      <c r="E466" s="10" t="s">
        <v>1323</v>
      </c>
      <c r="F466" s="8">
        <v>125600</v>
      </c>
      <c r="G466" s="8">
        <v>125600</v>
      </c>
      <c r="H466" s="11">
        <v>1</v>
      </c>
      <c r="I466" s="2"/>
    </row>
    <row r="467" spans="1:9" ht="36" hidden="1" outlineLevel="6">
      <c r="A467" s="9" t="s">
        <v>1540</v>
      </c>
      <c r="B467" s="10" t="s">
        <v>1622</v>
      </c>
      <c r="C467" s="10" t="s">
        <v>1624</v>
      </c>
      <c r="D467" s="10" t="s">
        <v>1637</v>
      </c>
      <c r="E467" s="10" t="s">
        <v>1541</v>
      </c>
      <c r="F467" s="8">
        <v>125600</v>
      </c>
      <c r="G467" s="8">
        <v>125600</v>
      </c>
      <c r="H467" s="11">
        <v>1</v>
      </c>
      <c r="I467" s="2"/>
    </row>
    <row r="468" spans="1:9" hidden="1" outlineLevel="7">
      <c r="A468" s="9" t="s">
        <v>1542</v>
      </c>
      <c r="B468" s="10" t="s">
        <v>1622</v>
      </c>
      <c r="C468" s="10" t="s">
        <v>1624</v>
      </c>
      <c r="D468" s="10" t="s">
        <v>1637</v>
      </c>
      <c r="E468" s="10" t="s">
        <v>1543</v>
      </c>
      <c r="F468" s="8">
        <v>125600</v>
      </c>
      <c r="G468" s="8">
        <v>125600</v>
      </c>
      <c r="H468" s="11">
        <v>1</v>
      </c>
      <c r="I468" s="2"/>
    </row>
    <row r="469" spans="1:9" ht="36" outlineLevel="5" collapsed="1">
      <c r="A469" s="9" t="s">
        <v>1638</v>
      </c>
      <c r="B469" s="10" t="s">
        <v>1622</v>
      </c>
      <c r="C469" s="10" t="s">
        <v>1624</v>
      </c>
      <c r="D469" s="10" t="s">
        <v>1639</v>
      </c>
      <c r="E469" s="10" t="s">
        <v>1323</v>
      </c>
      <c r="F469" s="8">
        <v>343895</v>
      </c>
      <c r="G469" s="8">
        <v>343895</v>
      </c>
      <c r="H469" s="11">
        <v>1</v>
      </c>
      <c r="I469" s="2"/>
    </row>
    <row r="470" spans="1:9" ht="36" hidden="1" outlineLevel="6">
      <c r="A470" s="9" t="s">
        <v>1540</v>
      </c>
      <c r="B470" s="10" t="s">
        <v>1622</v>
      </c>
      <c r="C470" s="10" t="s">
        <v>1624</v>
      </c>
      <c r="D470" s="10" t="s">
        <v>1639</v>
      </c>
      <c r="E470" s="10" t="s">
        <v>1541</v>
      </c>
      <c r="F470" s="8">
        <v>343895</v>
      </c>
      <c r="G470" s="8">
        <v>343895</v>
      </c>
      <c r="H470" s="11">
        <v>1</v>
      </c>
      <c r="I470" s="2"/>
    </row>
    <row r="471" spans="1:9" hidden="1" outlineLevel="7">
      <c r="A471" s="9" t="s">
        <v>1542</v>
      </c>
      <c r="B471" s="10" t="s">
        <v>1622</v>
      </c>
      <c r="C471" s="10" t="s">
        <v>1624</v>
      </c>
      <c r="D471" s="10" t="s">
        <v>1639</v>
      </c>
      <c r="E471" s="10" t="s">
        <v>1543</v>
      </c>
      <c r="F471" s="8">
        <v>343895</v>
      </c>
      <c r="G471" s="8">
        <v>343895</v>
      </c>
      <c r="H471" s="11">
        <v>1</v>
      </c>
      <c r="I471" s="2"/>
    </row>
    <row r="472" spans="1:9" ht="72" outlineLevel="5" collapsed="1">
      <c r="A472" s="9" t="s">
        <v>1640</v>
      </c>
      <c r="B472" s="10" t="s">
        <v>1622</v>
      </c>
      <c r="C472" s="10" t="s">
        <v>1624</v>
      </c>
      <c r="D472" s="10" t="s">
        <v>1641</v>
      </c>
      <c r="E472" s="10" t="s">
        <v>1323</v>
      </c>
      <c r="F472" s="8">
        <v>394753.14</v>
      </c>
      <c r="G472" s="8">
        <v>394753.14</v>
      </c>
      <c r="H472" s="11">
        <v>1</v>
      </c>
      <c r="I472" s="2"/>
    </row>
    <row r="473" spans="1:9" ht="36" hidden="1" outlineLevel="6">
      <c r="A473" s="9" t="s">
        <v>1540</v>
      </c>
      <c r="B473" s="10" t="s">
        <v>1622</v>
      </c>
      <c r="C473" s="10" t="s">
        <v>1624</v>
      </c>
      <c r="D473" s="10" t="s">
        <v>1641</v>
      </c>
      <c r="E473" s="10" t="s">
        <v>1541</v>
      </c>
      <c r="F473" s="8">
        <v>394753.14</v>
      </c>
      <c r="G473" s="8">
        <v>394753.14</v>
      </c>
      <c r="H473" s="11">
        <v>1</v>
      </c>
      <c r="I473" s="2"/>
    </row>
    <row r="474" spans="1:9" hidden="1" outlineLevel="7">
      <c r="A474" s="9" t="s">
        <v>1542</v>
      </c>
      <c r="B474" s="10" t="s">
        <v>1622</v>
      </c>
      <c r="C474" s="10" t="s">
        <v>1624</v>
      </c>
      <c r="D474" s="10" t="s">
        <v>1641</v>
      </c>
      <c r="E474" s="10" t="s">
        <v>1543</v>
      </c>
      <c r="F474" s="8">
        <v>394753.14</v>
      </c>
      <c r="G474" s="8">
        <v>394753.14</v>
      </c>
      <c r="H474" s="11">
        <v>1</v>
      </c>
      <c r="I474" s="2"/>
    </row>
    <row r="475" spans="1:9" ht="54" outlineLevel="5" collapsed="1">
      <c r="A475" s="9" t="s">
        <v>1798</v>
      </c>
      <c r="B475" s="10" t="s">
        <v>1622</v>
      </c>
      <c r="C475" s="10" t="s">
        <v>1624</v>
      </c>
      <c r="D475" s="10" t="s">
        <v>1644</v>
      </c>
      <c r="E475" s="10" t="s">
        <v>1323</v>
      </c>
      <c r="F475" s="8">
        <v>12208.86</v>
      </c>
      <c r="G475" s="8">
        <v>12208.86</v>
      </c>
      <c r="H475" s="11">
        <v>1</v>
      </c>
      <c r="I475" s="2"/>
    </row>
    <row r="476" spans="1:9" ht="36" hidden="1" outlineLevel="6">
      <c r="A476" s="9" t="s">
        <v>1540</v>
      </c>
      <c r="B476" s="10" t="s">
        <v>1622</v>
      </c>
      <c r="C476" s="10" t="s">
        <v>1624</v>
      </c>
      <c r="D476" s="10" t="s">
        <v>1644</v>
      </c>
      <c r="E476" s="10" t="s">
        <v>1541</v>
      </c>
      <c r="F476" s="8">
        <v>12208.86</v>
      </c>
      <c r="G476" s="8">
        <v>12208.86</v>
      </c>
      <c r="H476" s="11">
        <v>1</v>
      </c>
      <c r="I476" s="2"/>
    </row>
    <row r="477" spans="1:9" hidden="1" outlineLevel="7">
      <c r="A477" s="9" t="s">
        <v>1799</v>
      </c>
      <c r="B477" s="10" t="s">
        <v>1622</v>
      </c>
      <c r="C477" s="10" t="s">
        <v>1624</v>
      </c>
      <c r="D477" s="10" t="s">
        <v>1644</v>
      </c>
      <c r="E477" s="10" t="s">
        <v>1543</v>
      </c>
      <c r="F477" s="8">
        <v>12208.86</v>
      </c>
      <c r="G477" s="8">
        <v>12208.86</v>
      </c>
      <c r="H477" s="11">
        <v>1</v>
      </c>
      <c r="I477" s="2"/>
    </row>
    <row r="478" spans="1:9" outlineLevel="2">
      <c r="A478" s="9" t="s">
        <v>1645</v>
      </c>
      <c r="B478" s="10" t="s">
        <v>1622</v>
      </c>
      <c r="C478" s="10" t="s">
        <v>1646</v>
      </c>
      <c r="D478" s="10" t="s">
        <v>1322</v>
      </c>
      <c r="E478" s="10" t="s">
        <v>1323</v>
      </c>
      <c r="F478" s="8">
        <v>374468915.88</v>
      </c>
      <c r="G478" s="8">
        <v>367630079.58999997</v>
      </c>
      <c r="H478" s="11">
        <v>0.98173723906047372</v>
      </c>
      <c r="I478" s="2"/>
    </row>
    <row r="479" spans="1:9" ht="36" outlineLevel="3">
      <c r="A479" s="12" t="s">
        <v>1791</v>
      </c>
      <c r="B479" s="13" t="s">
        <v>1622</v>
      </c>
      <c r="C479" s="13" t="s">
        <v>1646</v>
      </c>
      <c r="D479" s="13" t="s">
        <v>1625</v>
      </c>
      <c r="E479" s="13" t="s">
        <v>1323</v>
      </c>
      <c r="F479" s="14">
        <v>374468915.88</v>
      </c>
      <c r="G479" s="14">
        <v>367630079.58999997</v>
      </c>
      <c r="H479" s="15">
        <v>0.98173723906047372</v>
      </c>
      <c r="I479" s="2"/>
    </row>
    <row r="480" spans="1:9" ht="36" outlineLevel="4">
      <c r="A480" s="9" t="s">
        <v>1800</v>
      </c>
      <c r="B480" s="10" t="s">
        <v>1622</v>
      </c>
      <c r="C480" s="10" t="s">
        <v>1646</v>
      </c>
      <c r="D480" s="10" t="s">
        <v>1647</v>
      </c>
      <c r="E480" s="10" t="s">
        <v>1323</v>
      </c>
      <c r="F480" s="8">
        <v>357222952.50999999</v>
      </c>
      <c r="G480" s="8">
        <v>351510244.41000003</v>
      </c>
      <c r="H480" s="11">
        <v>0.98400800379746012</v>
      </c>
      <c r="I480" s="2"/>
    </row>
    <row r="481" spans="1:9" ht="54" outlineLevel="5">
      <c r="A481" s="9" t="s">
        <v>1648</v>
      </c>
      <c r="B481" s="10" t="s">
        <v>1622</v>
      </c>
      <c r="C481" s="10" t="s">
        <v>1646</v>
      </c>
      <c r="D481" s="10" t="s">
        <v>1649</v>
      </c>
      <c r="E481" s="10" t="s">
        <v>1323</v>
      </c>
      <c r="F481" s="8">
        <v>20592000</v>
      </c>
      <c r="G481" s="8">
        <v>19603028.300000001</v>
      </c>
      <c r="H481" s="11">
        <v>0.9519730137917638</v>
      </c>
      <c r="I481" s="2"/>
    </row>
    <row r="482" spans="1:9" ht="36" hidden="1" outlineLevel="6">
      <c r="A482" s="9" t="s">
        <v>1540</v>
      </c>
      <c r="B482" s="10" t="s">
        <v>1622</v>
      </c>
      <c r="C482" s="10" t="s">
        <v>1646</v>
      </c>
      <c r="D482" s="10" t="s">
        <v>1649</v>
      </c>
      <c r="E482" s="10" t="s">
        <v>1541</v>
      </c>
      <c r="F482" s="8">
        <v>20592000</v>
      </c>
      <c r="G482" s="8">
        <v>19603028.300000001</v>
      </c>
      <c r="H482" s="11">
        <v>0.9519730137917638</v>
      </c>
      <c r="I482" s="2"/>
    </row>
    <row r="483" spans="1:9" hidden="1" outlineLevel="7">
      <c r="A483" s="9" t="s">
        <v>1799</v>
      </c>
      <c r="B483" s="10" t="s">
        <v>1622</v>
      </c>
      <c r="C483" s="10" t="s">
        <v>1646</v>
      </c>
      <c r="D483" s="10" t="s">
        <v>1649</v>
      </c>
      <c r="E483" s="10" t="s">
        <v>1543</v>
      </c>
      <c r="F483" s="8">
        <v>20592000</v>
      </c>
      <c r="G483" s="8">
        <v>19603028.300000001</v>
      </c>
      <c r="H483" s="11">
        <v>0.9519730137917638</v>
      </c>
      <c r="I483" s="2"/>
    </row>
    <row r="484" spans="1:9" ht="43.5" customHeight="1" outlineLevel="5" collapsed="1">
      <c r="A484" s="9" t="s">
        <v>1650</v>
      </c>
      <c r="B484" s="10" t="s">
        <v>1622</v>
      </c>
      <c r="C484" s="10" t="s">
        <v>1646</v>
      </c>
      <c r="D484" s="10" t="s">
        <v>1651</v>
      </c>
      <c r="E484" s="10" t="s">
        <v>1323</v>
      </c>
      <c r="F484" s="8">
        <v>93259812.510000005</v>
      </c>
      <c r="G484" s="8">
        <v>90019549.159999996</v>
      </c>
      <c r="H484" s="11">
        <v>0.9652555236517063</v>
      </c>
      <c r="I484" s="2"/>
    </row>
    <row r="485" spans="1:9" ht="36" hidden="1" outlineLevel="6">
      <c r="A485" s="9" t="s">
        <v>1540</v>
      </c>
      <c r="B485" s="10" t="s">
        <v>1622</v>
      </c>
      <c r="C485" s="10" t="s">
        <v>1646</v>
      </c>
      <c r="D485" s="10" t="s">
        <v>1651</v>
      </c>
      <c r="E485" s="10" t="s">
        <v>1541</v>
      </c>
      <c r="F485" s="8">
        <v>93259812.510000005</v>
      </c>
      <c r="G485" s="8">
        <v>90019549.159999996</v>
      </c>
      <c r="H485" s="11">
        <v>0.9652555236517063</v>
      </c>
      <c r="I485" s="2"/>
    </row>
    <row r="486" spans="1:9" hidden="1" outlineLevel="7">
      <c r="A486" s="9" t="s">
        <v>1542</v>
      </c>
      <c r="B486" s="10" t="s">
        <v>1622</v>
      </c>
      <c r="C486" s="10" t="s">
        <v>1646</v>
      </c>
      <c r="D486" s="10" t="s">
        <v>1651</v>
      </c>
      <c r="E486" s="10" t="s">
        <v>1543</v>
      </c>
      <c r="F486" s="8">
        <v>93259812.510000005</v>
      </c>
      <c r="G486" s="8">
        <v>90019549.159999996</v>
      </c>
      <c r="H486" s="11">
        <v>0.9652555236517063</v>
      </c>
      <c r="I486" s="2"/>
    </row>
    <row r="487" spans="1:9" ht="72" outlineLevel="5" collapsed="1">
      <c r="A487" s="9" t="s">
        <v>1801</v>
      </c>
      <c r="B487" s="10" t="s">
        <v>1622</v>
      </c>
      <c r="C487" s="10" t="s">
        <v>1646</v>
      </c>
      <c r="D487" s="10" t="s">
        <v>1652</v>
      </c>
      <c r="E487" s="10" t="s">
        <v>1323</v>
      </c>
      <c r="F487" s="8">
        <v>232256540</v>
      </c>
      <c r="G487" s="8">
        <v>232256540</v>
      </c>
      <c r="H487" s="11">
        <v>1</v>
      </c>
      <c r="I487" s="2"/>
    </row>
    <row r="488" spans="1:9" ht="36" hidden="1" outlineLevel="6">
      <c r="A488" s="9" t="s">
        <v>1540</v>
      </c>
      <c r="B488" s="10" t="s">
        <v>1622</v>
      </c>
      <c r="C488" s="10" t="s">
        <v>1646</v>
      </c>
      <c r="D488" s="10" t="s">
        <v>1652</v>
      </c>
      <c r="E488" s="10" t="s">
        <v>1541</v>
      </c>
      <c r="F488" s="8">
        <v>232256540</v>
      </c>
      <c r="G488" s="8">
        <v>232256540</v>
      </c>
      <c r="H488" s="11">
        <v>1</v>
      </c>
      <c r="I488" s="2"/>
    </row>
    <row r="489" spans="1:9" hidden="1" outlineLevel="7">
      <c r="A489" s="9" t="s">
        <v>1542</v>
      </c>
      <c r="B489" s="10" t="s">
        <v>1622</v>
      </c>
      <c r="C489" s="10" t="s">
        <v>1646</v>
      </c>
      <c r="D489" s="10" t="s">
        <v>1652</v>
      </c>
      <c r="E489" s="10" t="s">
        <v>1543</v>
      </c>
      <c r="F489" s="8">
        <v>232256540</v>
      </c>
      <c r="G489" s="8">
        <v>232256540</v>
      </c>
      <c r="H489" s="11">
        <v>1</v>
      </c>
      <c r="I489" s="2"/>
    </row>
    <row r="490" spans="1:9" ht="108" outlineLevel="5" collapsed="1">
      <c r="A490" s="9" t="s">
        <v>1653</v>
      </c>
      <c r="B490" s="10" t="s">
        <v>1622</v>
      </c>
      <c r="C490" s="10" t="s">
        <v>1646</v>
      </c>
      <c r="D490" s="10" t="s">
        <v>1654</v>
      </c>
      <c r="E490" s="10" t="s">
        <v>1323</v>
      </c>
      <c r="F490" s="8">
        <v>11114600</v>
      </c>
      <c r="G490" s="8">
        <v>9631126.9499999993</v>
      </c>
      <c r="H490" s="11">
        <v>0.86652933528871934</v>
      </c>
      <c r="I490" s="2"/>
    </row>
    <row r="491" spans="1:9" ht="36" hidden="1" outlineLevel="6">
      <c r="A491" s="9" t="s">
        <v>1540</v>
      </c>
      <c r="B491" s="10" t="s">
        <v>1622</v>
      </c>
      <c r="C491" s="10" t="s">
        <v>1646</v>
      </c>
      <c r="D491" s="10" t="s">
        <v>1654</v>
      </c>
      <c r="E491" s="10" t="s">
        <v>1541</v>
      </c>
      <c r="F491" s="8">
        <v>11114600</v>
      </c>
      <c r="G491" s="8">
        <v>9631126.9499999993</v>
      </c>
      <c r="H491" s="11">
        <v>0.86652933528871934</v>
      </c>
      <c r="I491" s="2"/>
    </row>
    <row r="492" spans="1:9" hidden="1" outlineLevel="7">
      <c r="A492" s="9" t="s">
        <v>1799</v>
      </c>
      <c r="B492" s="10" t="s">
        <v>1622</v>
      </c>
      <c r="C492" s="10" t="s">
        <v>1646</v>
      </c>
      <c r="D492" s="10" t="s">
        <v>1654</v>
      </c>
      <c r="E492" s="10" t="s">
        <v>1543</v>
      </c>
      <c r="F492" s="8">
        <v>11114600</v>
      </c>
      <c r="G492" s="8">
        <v>9631126.9499999993</v>
      </c>
      <c r="H492" s="11">
        <v>0.86652933528871934</v>
      </c>
      <c r="I492" s="2"/>
    </row>
    <row r="493" spans="1:9" ht="36" outlineLevel="4">
      <c r="A493" s="9" t="s">
        <v>1802</v>
      </c>
      <c r="B493" s="10" t="s">
        <v>1622</v>
      </c>
      <c r="C493" s="10" t="s">
        <v>1646</v>
      </c>
      <c r="D493" s="10" t="s">
        <v>1655</v>
      </c>
      <c r="E493" s="10" t="s">
        <v>1323</v>
      </c>
      <c r="F493" s="8">
        <v>8009607.3700000001</v>
      </c>
      <c r="G493" s="8">
        <v>8008436.3600000003</v>
      </c>
      <c r="H493" s="11">
        <v>0.99985379932549678</v>
      </c>
      <c r="I493" s="2"/>
    </row>
    <row r="494" spans="1:9" outlineLevel="5">
      <c r="A494" s="9" t="s">
        <v>1632</v>
      </c>
      <c r="B494" s="10" t="s">
        <v>1622</v>
      </c>
      <c r="C494" s="10" t="s">
        <v>1646</v>
      </c>
      <c r="D494" s="10" t="s">
        <v>1656</v>
      </c>
      <c r="E494" s="10" t="s">
        <v>1323</v>
      </c>
      <c r="F494" s="8">
        <v>148857.07999999999</v>
      </c>
      <c r="G494" s="8">
        <v>147686.07</v>
      </c>
      <c r="H494" s="11">
        <v>0.99213332681253719</v>
      </c>
      <c r="I494" s="2"/>
    </row>
    <row r="495" spans="1:9" ht="36" hidden="1" outlineLevel="6">
      <c r="A495" s="9" t="s">
        <v>1540</v>
      </c>
      <c r="B495" s="10" t="s">
        <v>1622</v>
      </c>
      <c r="C495" s="10" t="s">
        <v>1646</v>
      </c>
      <c r="D495" s="10" t="s">
        <v>1656</v>
      </c>
      <c r="E495" s="10" t="s">
        <v>1541</v>
      </c>
      <c r="F495" s="8">
        <v>148857.07999999999</v>
      </c>
      <c r="G495" s="8">
        <v>147686.07</v>
      </c>
      <c r="H495" s="11">
        <v>0.99213332681253719</v>
      </c>
      <c r="I495" s="2"/>
    </row>
    <row r="496" spans="1:9" hidden="1" outlineLevel="7">
      <c r="A496" s="9" t="s">
        <v>1542</v>
      </c>
      <c r="B496" s="10" t="s">
        <v>1622</v>
      </c>
      <c r="C496" s="10" t="s">
        <v>1646</v>
      </c>
      <c r="D496" s="10" t="s">
        <v>1656</v>
      </c>
      <c r="E496" s="10" t="s">
        <v>1543</v>
      </c>
      <c r="F496" s="8">
        <v>148857.07999999999</v>
      </c>
      <c r="G496" s="8">
        <v>147686.07</v>
      </c>
      <c r="H496" s="11">
        <v>0.99213332681253719</v>
      </c>
      <c r="I496" s="2"/>
    </row>
    <row r="497" spans="1:9" outlineLevel="5" collapsed="1">
      <c r="A497" s="9" t="s">
        <v>1634</v>
      </c>
      <c r="B497" s="10" t="s">
        <v>1622</v>
      </c>
      <c r="C497" s="10" t="s">
        <v>1646</v>
      </c>
      <c r="D497" s="10" t="s">
        <v>1657</v>
      </c>
      <c r="E497" s="10" t="s">
        <v>1323</v>
      </c>
      <c r="F497" s="8">
        <v>631535</v>
      </c>
      <c r="G497" s="8">
        <v>631535</v>
      </c>
      <c r="H497" s="11">
        <v>1</v>
      </c>
      <c r="I497" s="2"/>
    </row>
    <row r="498" spans="1:9" ht="36" hidden="1" outlineLevel="6">
      <c r="A498" s="9" t="s">
        <v>1540</v>
      </c>
      <c r="B498" s="10" t="s">
        <v>1622</v>
      </c>
      <c r="C498" s="10" t="s">
        <v>1646</v>
      </c>
      <c r="D498" s="10" t="s">
        <v>1657</v>
      </c>
      <c r="E498" s="10" t="s">
        <v>1541</v>
      </c>
      <c r="F498" s="8">
        <v>631535</v>
      </c>
      <c r="G498" s="8">
        <v>631535</v>
      </c>
      <c r="H498" s="11">
        <v>1</v>
      </c>
      <c r="I498" s="2"/>
    </row>
    <row r="499" spans="1:9" hidden="1" outlineLevel="7">
      <c r="A499" s="9" t="s">
        <v>1542</v>
      </c>
      <c r="B499" s="10" t="s">
        <v>1622</v>
      </c>
      <c r="C499" s="10" t="s">
        <v>1646</v>
      </c>
      <c r="D499" s="10" t="s">
        <v>1657</v>
      </c>
      <c r="E499" s="10" t="s">
        <v>1543</v>
      </c>
      <c r="F499" s="8">
        <v>631535</v>
      </c>
      <c r="G499" s="8">
        <v>631535</v>
      </c>
      <c r="H499" s="11">
        <v>1</v>
      </c>
      <c r="I499" s="2"/>
    </row>
    <row r="500" spans="1:9" ht="36" outlineLevel="5" collapsed="1">
      <c r="A500" s="9" t="s">
        <v>1636</v>
      </c>
      <c r="B500" s="10" t="s">
        <v>1622</v>
      </c>
      <c r="C500" s="10" t="s">
        <v>1646</v>
      </c>
      <c r="D500" s="10" t="s">
        <v>1658</v>
      </c>
      <c r="E500" s="10" t="s">
        <v>1323</v>
      </c>
      <c r="F500" s="8">
        <v>1876201</v>
      </c>
      <c r="G500" s="8">
        <v>1876201</v>
      </c>
      <c r="H500" s="11">
        <v>1</v>
      </c>
      <c r="I500" s="2"/>
    </row>
    <row r="501" spans="1:9" ht="36" hidden="1" outlineLevel="6">
      <c r="A501" s="9" t="s">
        <v>1540</v>
      </c>
      <c r="B501" s="10" t="s">
        <v>1622</v>
      </c>
      <c r="C501" s="10" t="s">
        <v>1646</v>
      </c>
      <c r="D501" s="10" t="s">
        <v>1658</v>
      </c>
      <c r="E501" s="10" t="s">
        <v>1541</v>
      </c>
      <c r="F501" s="8">
        <v>1876201</v>
      </c>
      <c r="G501" s="8">
        <v>1876201</v>
      </c>
      <c r="H501" s="11">
        <v>1</v>
      </c>
      <c r="I501" s="2"/>
    </row>
    <row r="502" spans="1:9" hidden="1" outlineLevel="7">
      <c r="A502" s="9" t="s">
        <v>1542</v>
      </c>
      <c r="B502" s="10" t="s">
        <v>1622</v>
      </c>
      <c r="C502" s="10" t="s">
        <v>1646</v>
      </c>
      <c r="D502" s="10" t="s">
        <v>1658</v>
      </c>
      <c r="E502" s="10" t="s">
        <v>1543</v>
      </c>
      <c r="F502" s="8">
        <v>1876201</v>
      </c>
      <c r="G502" s="8">
        <v>1876201</v>
      </c>
      <c r="H502" s="11">
        <v>1</v>
      </c>
      <c r="I502" s="2"/>
    </row>
    <row r="503" spans="1:9" ht="54" outlineLevel="5" collapsed="1">
      <c r="A503" s="9" t="s">
        <v>1659</v>
      </c>
      <c r="B503" s="10" t="s">
        <v>1622</v>
      </c>
      <c r="C503" s="10" t="s">
        <v>1646</v>
      </c>
      <c r="D503" s="10" t="s">
        <v>1660</v>
      </c>
      <c r="E503" s="10" t="s">
        <v>1323</v>
      </c>
      <c r="F503" s="8">
        <v>5192423.8600000003</v>
      </c>
      <c r="G503" s="8">
        <v>5192423.8600000003</v>
      </c>
      <c r="H503" s="11">
        <v>1</v>
      </c>
      <c r="I503" s="2"/>
    </row>
    <row r="504" spans="1:9" ht="36" hidden="1" outlineLevel="6">
      <c r="A504" s="9" t="s">
        <v>1540</v>
      </c>
      <c r="B504" s="10" t="s">
        <v>1622</v>
      </c>
      <c r="C504" s="10" t="s">
        <v>1646</v>
      </c>
      <c r="D504" s="10" t="s">
        <v>1660</v>
      </c>
      <c r="E504" s="10" t="s">
        <v>1541</v>
      </c>
      <c r="F504" s="8">
        <v>5192423.8600000003</v>
      </c>
      <c r="G504" s="8">
        <v>5192423.8600000003</v>
      </c>
      <c r="H504" s="11">
        <v>1</v>
      </c>
      <c r="I504" s="2"/>
    </row>
    <row r="505" spans="1:9" hidden="1" outlineLevel="7">
      <c r="A505" s="9" t="s">
        <v>1542</v>
      </c>
      <c r="B505" s="10" t="s">
        <v>1622</v>
      </c>
      <c r="C505" s="10" t="s">
        <v>1646</v>
      </c>
      <c r="D505" s="10" t="s">
        <v>1660</v>
      </c>
      <c r="E505" s="10" t="s">
        <v>1543</v>
      </c>
      <c r="F505" s="8">
        <v>5192423.8600000003</v>
      </c>
      <c r="G505" s="8">
        <v>5192423.8600000003</v>
      </c>
      <c r="H505" s="11">
        <v>1</v>
      </c>
      <c r="I505" s="2"/>
    </row>
    <row r="506" spans="1:9" ht="36" outlineLevel="5" collapsed="1">
      <c r="A506" s="9" t="s">
        <v>1661</v>
      </c>
      <c r="B506" s="10" t="s">
        <v>1622</v>
      </c>
      <c r="C506" s="10" t="s">
        <v>1646</v>
      </c>
      <c r="D506" s="10" t="s">
        <v>1662</v>
      </c>
      <c r="E506" s="10" t="s">
        <v>1323</v>
      </c>
      <c r="F506" s="8">
        <v>160590.43</v>
      </c>
      <c r="G506" s="8">
        <v>160590.43</v>
      </c>
      <c r="H506" s="11">
        <v>1</v>
      </c>
      <c r="I506" s="2"/>
    </row>
    <row r="507" spans="1:9" ht="36" hidden="1" outlineLevel="6">
      <c r="A507" s="9" t="s">
        <v>1540</v>
      </c>
      <c r="B507" s="10" t="s">
        <v>1622</v>
      </c>
      <c r="C507" s="10" t="s">
        <v>1646</v>
      </c>
      <c r="D507" s="10" t="s">
        <v>1662</v>
      </c>
      <c r="E507" s="10" t="s">
        <v>1541</v>
      </c>
      <c r="F507" s="8">
        <v>160590.43</v>
      </c>
      <c r="G507" s="8">
        <v>160590.43</v>
      </c>
      <c r="H507" s="11">
        <v>1</v>
      </c>
      <c r="I507" s="2"/>
    </row>
    <row r="508" spans="1:9" hidden="1" outlineLevel="7">
      <c r="A508" s="9" t="s">
        <v>1542</v>
      </c>
      <c r="B508" s="10" t="s">
        <v>1622</v>
      </c>
      <c r="C508" s="10" t="s">
        <v>1646</v>
      </c>
      <c r="D508" s="10" t="s">
        <v>1662</v>
      </c>
      <c r="E508" s="10" t="s">
        <v>1543</v>
      </c>
      <c r="F508" s="8">
        <v>160590.43</v>
      </c>
      <c r="G508" s="8">
        <v>160590.43</v>
      </c>
      <c r="H508" s="11">
        <v>1</v>
      </c>
      <c r="I508" s="2"/>
    </row>
    <row r="509" spans="1:9" ht="36" outlineLevel="4">
      <c r="A509" s="9" t="s">
        <v>1803</v>
      </c>
      <c r="B509" s="10" t="s">
        <v>1622</v>
      </c>
      <c r="C509" s="10" t="s">
        <v>1646</v>
      </c>
      <c r="D509" s="10" t="s">
        <v>1663</v>
      </c>
      <c r="E509" s="10" t="s">
        <v>1323</v>
      </c>
      <c r="F509" s="8">
        <v>6226250</v>
      </c>
      <c r="G509" s="8">
        <v>5101292.82</v>
      </c>
      <c r="H509" s="11">
        <v>0.81932026821923309</v>
      </c>
      <c r="I509" s="2"/>
    </row>
    <row r="510" spans="1:9" ht="90" outlineLevel="5">
      <c r="A510" s="9" t="s">
        <v>1664</v>
      </c>
      <c r="B510" s="10" t="s">
        <v>1622</v>
      </c>
      <c r="C510" s="10" t="s">
        <v>1646</v>
      </c>
      <c r="D510" s="10" t="s">
        <v>1665</v>
      </c>
      <c r="E510" s="10" t="s">
        <v>1323</v>
      </c>
      <c r="F510" s="8">
        <v>6226250</v>
      </c>
      <c r="G510" s="8">
        <v>5101292.82</v>
      </c>
      <c r="H510" s="11">
        <v>0.81932026821923309</v>
      </c>
      <c r="I510" s="2"/>
    </row>
    <row r="511" spans="1:9" ht="36" hidden="1" outlineLevel="6">
      <c r="A511" s="9" t="s">
        <v>1540</v>
      </c>
      <c r="B511" s="10" t="s">
        <v>1622</v>
      </c>
      <c r="C511" s="10" t="s">
        <v>1646</v>
      </c>
      <c r="D511" s="10" t="s">
        <v>1665</v>
      </c>
      <c r="E511" s="10" t="s">
        <v>1541</v>
      </c>
      <c r="F511" s="8">
        <v>6226250</v>
      </c>
      <c r="G511" s="8">
        <v>5101292.82</v>
      </c>
      <c r="H511" s="11">
        <v>0.81932026821923309</v>
      </c>
      <c r="I511" s="2"/>
    </row>
    <row r="512" spans="1:9" hidden="1" outlineLevel="7">
      <c r="A512" s="9" t="s">
        <v>1542</v>
      </c>
      <c r="B512" s="10" t="s">
        <v>1622</v>
      </c>
      <c r="C512" s="10" t="s">
        <v>1646</v>
      </c>
      <c r="D512" s="10" t="s">
        <v>1665</v>
      </c>
      <c r="E512" s="10" t="s">
        <v>1543</v>
      </c>
      <c r="F512" s="8">
        <v>6226250</v>
      </c>
      <c r="G512" s="8">
        <v>5101292.82</v>
      </c>
      <c r="H512" s="11">
        <v>0.81932026821923309</v>
      </c>
      <c r="I512" s="2"/>
    </row>
    <row r="513" spans="1:9" outlineLevel="4">
      <c r="A513" s="9" t="s">
        <v>1666</v>
      </c>
      <c r="B513" s="10" t="s">
        <v>1622</v>
      </c>
      <c r="C513" s="10" t="s">
        <v>1646</v>
      </c>
      <c r="D513" s="10" t="s">
        <v>1667</v>
      </c>
      <c r="E513" s="10" t="s">
        <v>1323</v>
      </c>
      <c r="F513" s="8">
        <v>3010106</v>
      </c>
      <c r="G513" s="8">
        <v>3010106</v>
      </c>
      <c r="H513" s="11">
        <v>1</v>
      </c>
      <c r="I513" s="2"/>
    </row>
    <row r="514" spans="1:9" ht="36" outlineLevel="5">
      <c r="A514" s="9" t="s">
        <v>1668</v>
      </c>
      <c r="B514" s="10" t="s">
        <v>1622</v>
      </c>
      <c r="C514" s="10" t="s">
        <v>1646</v>
      </c>
      <c r="D514" s="10" t="s">
        <v>1669</v>
      </c>
      <c r="E514" s="10" t="s">
        <v>1323</v>
      </c>
      <c r="F514" s="8">
        <v>3010106</v>
      </c>
      <c r="G514" s="8">
        <v>3010106</v>
      </c>
      <c r="H514" s="11">
        <v>1</v>
      </c>
      <c r="I514" s="2"/>
    </row>
    <row r="515" spans="1:9" ht="36" hidden="1" outlineLevel="6">
      <c r="A515" s="9" t="s">
        <v>1540</v>
      </c>
      <c r="B515" s="10" t="s">
        <v>1622</v>
      </c>
      <c r="C515" s="10" t="s">
        <v>1646</v>
      </c>
      <c r="D515" s="10" t="s">
        <v>1669</v>
      </c>
      <c r="E515" s="10" t="s">
        <v>1541</v>
      </c>
      <c r="F515" s="8">
        <v>3010106</v>
      </c>
      <c r="G515" s="8">
        <v>3010106</v>
      </c>
      <c r="H515" s="11">
        <v>1</v>
      </c>
      <c r="I515" s="2"/>
    </row>
    <row r="516" spans="1:9" hidden="1" outlineLevel="7">
      <c r="A516" s="9" t="s">
        <v>1542</v>
      </c>
      <c r="B516" s="10" t="s">
        <v>1622</v>
      </c>
      <c r="C516" s="10" t="s">
        <v>1646</v>
      </c>
      <c r="D516" s="10" t="s">
        <v>1669</v>
      </c>
      <c r="E516" s="10" t="s">
        <v>1543</v>
      </c>
      <c r="F516" s="8">
        <v>3010106</v>
      </c>
      <c r="G516" s="8">
        <v>3010106</v>
      </c>
      <c r="H516" s="11">
        <v>1</v>
      </c>
      <c r="I516" s="2"/>
    </row>
    <row r="517" spans="1:9" outlineLevel="2">
      <c r="A517" s="9" t="s">
        <v>1534</v>
      </c>
      <c r="B517" s="10" t="s">
        <v>1622</v>
      </c>
      <c r="C517" s="10" t="s">
        <v>1535</v>
      </c>
      <c r="D517" s="10" t="s">
        <v>1322</v>
      </c>
      <c r="E517" s="10" t="s">
        <v>1323</v>
      </c>
      <c r="F517" s="8">
        <v>23958891.640000001</v>
      </c>
      <c r="G517" s="8">
        <v>23253055.059999999</v>
      </c>
      <c r="H517" s="11">
        <v>0.97053968144245928</v>
      </c>
      <c r="I517" s="2"/>
    </row>
    <row r="518" spans="1:9" ht="36" outlineLevel="3">
      <c r="A518" s="12" t="s">
        <v>1791</v>
      </c>
      <c r="B518" s="13" t="s">
        <v>1622</v>
      </c>
      <c r="C518" s="13" t="s">
        <v>1535</v>
      </c>
      <c r="D518" s="13" t="s">
        <v>1625</v>
      </c>
      <c r="E518" s="13" t="s">
        <v>1323</v>
      </c>
      <c r="F518" s="14">
        <v>23958891.640000001</v>
      </c>
      <c r="G518" s="14">
        <v>23253055.059999999</v>
      </c>
      <c r="H518" s="15">
        <v>0.97053968144245928</v>
      </c>
      <c r="I518" s="2"/>
    </row>
    <row r="519" spans="1:9" ht="36" outlineLevel="4">
      <c r="A519" s="9" t="s">
        <v>1804</v>
      </c>
      <c r="B519" s="10" t="s">
        <v>1622</v>
      </c>
      <c r="C519" s="10" t="s">
        <v>1535</v>
      </c>
      <c r="D519" s="10" t="s">
        <v>1670</v>
      </c>
      <c r="E519" s="10" t="s">
        <v>1323</v>
      </c>
      <c r="F519" s="8">
        <v>23284740</v>
      </c>
      <c r="G519" s="8">
        <v>22721588.399999999</v>
      </c>
      <c r="H519" s="11">
        <v>0.97581456352959062</v>
      </c>
      <c r="I519" s="2"/>
    </row>
    <row r="520" spans="1:9" ht="54" outlineLevel="5">
      <c r="A520" s="9" t="s">
        <v>1671</v>
      </c>
      <c r="B520" s="10" t="s">
        <v>1622</v>
      </c>
      <c r="C520" s="10" t="s">
        <v>1535</v>
      </c>
      <c r="D520" s="10" t="s">
        <v>1672</v>
      </c>
      <c r="E520" s="10" t="s">
        <v>1323</v>
      </c>
      <c r="F520" s="8">
        <v>23284740</v>
      </c>
      <c r="G520" s="8">
        <v>22721588.399999999</v>
      </c>
      <c r="H520" s="11">
        <v>0.97581456352959062</v>
      </c>
      <c r="I520" s="2"/>
    </row>
    <row r="521" spans="1:9" ht="36" hidden="1" outlineLevel="6">
      <c r="A521" s="9" t="s">
        <v>1540</v>
      </c>
      <c r="B521" s="10" t="s">
        <v>1622</v>
      </c>
      <c r="C521" s="10" t="s">
        <v>1535</v>
      </c>
      <c r="D521" s="10" t="s">
        <v>1672</v>
      </c>
      <c r="E521" s="10" t="s">
        <v>1541</v>
      </c>
      <c r="F521" s="8">
        <v>23284740</v>
      </c>
      <c r="G521" s="8">
        <v>22721588.399999999</v>
      </c>
      <c r="H521" s="11">
        <v>0.97581456352959062</v>
      </c>
      <c r="I521" s="2"/>
    </row>
    <row r="522" spans="1:9" hidden="1" outlineLevel="7">
      <c r="A522" s="9" t="s">
        <v>1542</v>
      </c>
      <c r="B522" s="10" t="s">
        <v>1622</v>
      </c>
      <c r="C522" s="10" t="s">
        <v>1535</v>
      </c>
      <c r="D522" s="10" t="s">
        <v>1672</v>
      </c>
      <c r="E522" s="10" t="s">
        <v>1543</v>
      </c>
      <c r="F522" s="8">
        <v>23284740</v>
      </c>
      <c r="G522" s="8">
        <v>22721588.399999999</v>
      </c>
      <c r="H522" s="11">
        <v>0.97581456352959062</v>
      </c>
      <c r="I522" s="2"/>
    </row>
    <row r="523" spans="1:9" ht="36" outlineLevel="4">
      <c r="A523" s="9" t="s">
        <v>1805</v>
      </c>
      <c r="B523" s="10" t="s">
        <v>1622</v>
      </c>
      <c r="C523" s="10" t="s">
        <v>1535</v>
      </c>
      <c r="D523" s="10" t="s">
        <v>1675</v>
      </c>
      <c r="E523" s="10" t="s">
        <v>1323</v>
      </c>
      <c r="F523" s="8">
        <v>273051.64</v>
      </c>
      <c r="G523" s="8">
        <v>273051.64</v>
      </c>
      <c r="H523" s="11">
        <v>1</v>
      </c>
      <c r="I523" s="2"/>
    </row>
    <row r="524" spans="1:9" outlineLevel="5">
      <c r="A524" s="9" t="s">
        <v>1632</v>
      </c>
      <c r="B524" s="10" t="s">
        <v>1622</v>
      </c>
      <c r="C524" s="10" t="s">
        <v>1535</v>
      </c>
      <c r="D524" s="10" t="s">
        <v>1676</v>
      </c>
      <c r="E524" s="10" t="s">
        <v>1323</v>
      </c>
      <c r="F524" s="8">
        <v>19201.89</v>
      </c>
      <c r="G524" s="8">
        <v>19201.89</v>
      </c>
      <c r="H524" s="11">
        <v>1</v>
      </c>
      <c r="I524" s="2"/>
    </row>
    <row r="525" spans="1:9" ht="36" hidden="1" outlineLevel="6">
      <c r="A525" s="9" t="s">
        <v>1540</v>
      </c>
      <c r="B525" s="10" t="s">
        <v>1622</v>
      </c>
      <c r="C525" s="10" t="s">
        <v>1535</v>
      </c>
      <c r="D525" s="10" t="s">
        <v>1676</v>
      </c>
      <c r="E525" s="10" t="s">
        <v>1541</v>
      </c>
      <c r="F525" s="8">
        <v>19201.89</v>
      </c>
      <c r="G525" s="8">
        <v>19201.89</v>
      </c>
      <c r="H525" s="11">
        <v>1</v>
      </c>
      <c r="I525" s="2"/>
    </row>
    <row r="526" spans="1:9" hidden="1" outlineLevel="7">
      <c r="A526" s="9" t="s">
        <v>1542</v>
      </c>
      <c r="B526" s="10" t="s">
        <v>1622</v>
      </c>
      <c r="C526" s="10" t="s">
        <v>1535</v>
      </c>
      <c r="D526" s="10" t="s">
        <v>1676</v>
      </c>
      <c r="E526" s="10" t="s">
        <v>1543</v>
      </c>
      <c r="F526" s="8">
        <v>19201.89</v>
      </c>
      <c r="G526" s="8">
        <v>19201.89</v>
      </c>
      <c r="H526" s="11">
        <v>1</v>
      </c>
      <c r="I526" s="2"/>
    </row>
    <row r="527" spans="1:9" outlineLevel="5" collapsed="1">
      <c r="A527" s="9" t="s">
        <v>1634</v>
      </c>
      <c r="B527" s="10" t="s">
        <v>1622</v>
      </c>
      <c r="C527" s="10" t="s">
        <v>1535</v>
      </c>
      <c r="D527" s="10" t="s">
        <v>1677</v>
      </c>
      <c r="E527" s="10" t="s">
        <v>1323</v>
      </c>
      <c r="F527" s="8">
        <v>124350</v>
      </c>
      <c r="G527" s="8">
        <v>124350</v>
      </c>
      <c r="H527" s="11">
        <v>1</v>
      </c>
      <c r="I527" s="2"/>
    </row>
    <row r="528" spans="1:9" ht="36" hidden="1" outlineLevel="6">
      <c r="A528" s="9" t="s">
        <v>1540</v>
      </c>
      <c r="B528" s="10" t="s">
        <v>1622</v>
      </c>
      <c r="C528" s="10" t="s">
        <v>1535</v>
      </c>
      <c r="D528" s="10" t="s">
        <v>1677</v>
      </c>
      <c r="E528" s="10" t="s">
        <v>1541</v>
      </c>
      <c r="F528" s="8">
        <v>124350</v>
      </c>
      <c r="G528" s="8">
        <v>124350</v>
      </c>
      <c r="H528" s="11">
        <v>1</v>
      </c>
      <c r="I528" s="2"/>
    </row>
    <row r="529" spans="1:9" hidden="1" outlineLevel="7">
      <c r="A529" s="9" t="s">
        <v>1542</v>
      </c>
      <c r="B529" s="10" t="s">
        <v>1622</v>
      </c>
      <c r="C529" s="10" t="s">
        <v>1535</v>
      </c>
      <c r="D529" s="10" t="s">
        <v>1677</v>
      </c>
      <c r="E529" s="10" t="s">
        <v>1543</v>
      </c>
      <c r="F529" s="8">
        <v>124350</v>
      </c>
      <c r="G529" s="8">
        <v>124350</v>
      </c>
      <c r="H529" s="11">
        <v>1</v>
      </c>
      <c r="I529" s="2"/>
    </row>
    <row r="530" spans="1:9" outlineLevel="5" collapsed="1">
      <c r="A530" s="9" t="s">
        <v>1678</v>
      </c>
      <c r="B530" s="10" t="s">
        <v>1622</v>
      </c>
      <c r="C530" s="10" t="s">
        <v>1535</v>
      </c>
      <c r="D530" s="10" t="s">
        <v>1679</v>
      </c>
      <c r="E530" s="10" t="s">
        <v>1323</v>
      </c>
      <c r="F530" s="8">
        <v>77499.75</v>
      </c>
      <c r="G530" s="8">
        <v>77499.75</v>
      </c>
      <c r="H530" s="11">
        <v>1</v>
      </c>
      <c r="I530" s="2"/>
    </row>
    <row r="531" spans="1:9" ht="36" hidden="1" outlineLevel="6">
      <c r="A531" s="9" t="s">
        <v>1540</v>
      </c>
      <c r="B531" s="10" t="s">
        <v>1622</v>
      </c>
      <c r="C531" s="10" t="s">
        <v>1535</v>
      </c>
      <c r="D531" s="10" t="s">
        <v>1679</v>
      </c>
      <c r="E531" s="10" t="s">
        <v>1541</v>
      </c>
      <c r="F531" s="8">
        <v>77499.75</v>
      </c>
      <c r="G531" s="8">
        <v>77499.75</v>
      </c>
      <c r="H531" s="11">
        <v>1</v>
      </c>
      <c r="I531" s="2"/>
    </row>
    <row r="532" spans="1:9" hidden="1" outlineLevel="7">
      <c r="A532" s="9" t="s">
        <v>1799</v>
      </c>
      <c r="B532" s="10" t="s">
        <v>1622</v>
      </c>
      <c r="C532" s="10" t="s">
        <v>1535</v>
      </c>
      <c r="D532" s="10" t="s">
        <v>1679</v>
      </c>
      <c r="E532" s="10" t="s">
        <v>1543</v>
      </c>
      <c r="F532" s="8">
        <v>77499.75</v>
      </c>
      <c r="G532" s="8">
        <v>77499.75</v>
      </c>
      <c r="H532" s="11">
        <v>1</v>
      </c>
      <c r="I532" s="2"/>
    </row>
    <row r="533" spans="1:9" ht="36" outlineLevel="5" collapsed="1">
      <c r="A533" s="9" t="s">
        <v>1636</v>
      </c>
      <c r="B533" s="10" t="s">
        <v>1622</v>
      </c>
      <c r="C533" s="10" t="s">
        <v>1535</v>
      </c>
      <c r="D533" s="10" t="s">
        <v>1681</v>
      </c>
      <c r="E533" s="10" t="s">
        <v>1323</v>
      </c>
      <c r="F533" s="8">
        <v>52000</v>
      </c>
      <c r="G533" s="8">
        <v>52000</v>
      </c>
      <c r="H533" s="11">
        <v>1</v>
      </c>
      <c r="I533" s="2"/>
    </row>
    <row r="534" spans="1:9" ht="36" hidden="1" outlineLevel="6">
      <c r="A534" s="9" t="s">
        <v>1540</v>
      </c>
      <c r="B534" s="10" t="s">
        <v>1622</v>
      </c>
      <c r="C534" s="10" t="s">
        <v>1535</v>
      </c>
      <c r="D534" s="10" t="s">
        <v>1681</v>
      </c>
      <c r="E534" s="10" t="s">
        <v>1541</v>
      </c>
      <c r="F534" s="8">
        <v>52000</v>
      </c>
      <c r="G534" s="8">
        <v>52000</v>
      </c>
      <c r="H534" s="11">
        <v>1</v>
      </c>
      <c r="I534" s="2"/>
    </row>
    <row r="535" spans="1:9" hidden="1" outlineLevel="7">
      <c r="A535" s="9" t="s">
        <v>1542</v>
      </c>
      <c r="B535" s="10" t="s">
        <v>1622</v>
      </c>
      <c r="C535" s="10" t="s">
        <v>1535</v>
      </c>
      <c r="D535" s="10" t="s">
        <v>1681</v>
      </c>
      <c r="E535" s="10" t="s">
        <v>1543</v>
      </c>
      <c r="F535" s="8">
        <v>52000</v>
      </c>
      <c r="G535" s="8">
        <v>52000</v>
      </c>
      <c r="H535" s="11">
        <v>1</v>
      </c>
      <c r="I535" s="2"/>
    </row>
    <row r="536" spans="1:9" ht="36" outlineLevel="4">
      <c r="A536" s="9" t="s">
        <v>1806</v>
      </c>
      <c r="B536" s="10" t="s">
        <v>1622</v>
      </c>
      <c r="C536" s="10" t="s">
        <v>1535</v>
      </c>
      <c r="D536" s="10" t="s">
        <v>1673</v>
      </c>
      <c r="E536" s="10" t="s">
        <v>1323</v>
      </c>
      <c r="F536" s="8">
        <v>401100</v>
      </c>
      <c r="G536" s="8">
        <v>258415.02</v>
      </c>
      <c r="H536" s="11">
        <v>0.64426581899775615</v>
      </c>
      <c r="I536" s="2"/>
    </row>
    <row r="537" spans="1:9" ht="36" outlineLevel="5">
      <c r="A537" s="9" t="s">
        <v>1806</v>
      </c>
      <c r="B537" s="10" t="s">
        <v>1622</v>
      </c>
      <c r="C537" s="10" t="s">
        <v>1535</v>
      </c>
      <c r="D537" s="10" t="s">
        <v>1674</v>
      </c>
      <c r="E537" s="10" t="s">
        <v>1323</v>
      </c>
      <c r="F537" s="8">
        <v>401100</v>
      </c>
      <c r="G537" s="8">
        <v>258415.02</v>
      </c>
      <c r="H537" s="11">
        <v>0.64426581899775615</v>
      </c>
      <c r="I537" s="2"/>
    </row>
    <row r="538" spans="1:9" ht="36" hidden="1" outlineLevel="6">
      <c r="A538" s="9" t="s">
        <v>1540</v>
      </c>
      <c r="B538" s="10" t="s">
        <v>1622</v>
      </c>
      <c r="C538" s="10" t="s">
        <v>1535</v>
      </c>
      <c r="D538" s="10" t="s">
        <v>1674</v>
      </c>
      <c r="E538" s="10" t="s">
        <v>1541</v>
      </c>
      <c r="F538" s="8">
        <v>401100</v>
      </c>
      <c r="G538" s="8">
        <v>258415.02</v>
      </c>
      <c r="H538" s="11">
        <v>0.64426581899775615</v>
      </c>
      <c r="I538" s="2"/>
    </row>
    <row r="539" spans="1:9" hidden="1" outlineLevel="7">
      <c r="A539" s="9" t="s">
        <v>1542</v>
      </c>
      <c r="B539" s="10" t="s">
        <v>1622</v>
      </c>
      <c r="C539" s="10" t="s">
        <v>1535</v>
      </c>
      <c r="D539" s="10" t="s">
        <v>1674</v>
      </c>
      <c r="E539" s="10" t="s">
        <v>1543</v>
      </c>
      <c r="F539" s="8">
        <v>401100</v>
      </c>
      <c r="G539" s="8">
        <v>258415.02</v>
      </c>
      <c r="H539" s="11">
        <v>0.64426581899775615</v>
      </c>
      <c r="I539" s="2"/>
    </row>
    <row r="540" spans="1:9" outlineLevel="2">
      <c r="A540" s="9" t="s">
        <v>1807</v>
      </c>
      <c r="B540" s="10" t="s">
        <v>1622</v>
      </c>
      <c r="C540" s="10" t="s">
        <v>1682</v>
      </c>
      <c r="D540" s="10" t="s">
        <v>1322</v>
      </c>
      <c r="E540" s="10" t="s">
        <v>1323</v>
      </c>
      <c r="F540" s="8">
        <v>2449347.6</v>
      </c>
      <c r="G540" s="8">
        <v>1754985.46</v>
      </c>
      <c r="H540" s="11">
        <v>0.71651139266635733</v>
      </c>
      <c r="I540" s="2"/>
    </row>
    <row r="541" spans="1:9" ht="36" outlineLevel="3">
      <c r="A541" s="9" t="s">
        <v>1791</v>
      </c>
      <c r="B541" s="10" t="s">
        <v>1622</v>
      </c>
      <c r="C541" s="10" t="s">
        <v>1682</v>
      </c>
      <c r="D541" s="10" t="s">
        <v>1625</v>
      </c>
      <c r="E541" s="10" t="s">
        <v>1323</v>
      </c>
      <c r="F541" s="8">
        <v>2449347.6</v>
      </c>
      <c r="G541" s="8">
        <v>1754985.46</v>
      </c>
      <c r="H541" s="11">
        <v>0.71651139266635733</v>
      </c>
      <c r="I541" s="2"/>
    </row>
    <row r="542" spans="1:9" ht="36" outlineLevel="4">
      <c r="A542" s="9" t="s">
        <v>1802</v>
      </c>
      <c r="B542" s="10" t="s">
        <v>1622</v>
      </c>
      <c r="C542" s="10" t="s">
        <v>1682</v>
      </c>
      <c r="D542" s="10" t="s">
        <v>1655</v>
      </c>
      <c r="E542" s="10" t="s">
        <v>1323</v>
      </c>
      <c r="F542" s="8">
        <v>70000</v>
      </c>
      <c r="G542" s="8">
        <v>69978.509999999995</v>
      </c>
      <c r="H542" s="11">
        <v>0.99969300000000005</v>
      </c>
      <c r="I542" s="2"/>
    </row>
    <row r="543" spans="1:9" outlineLevel="5">
      <c r="A543" s="9" t="s">
        <v>1704</v>
      </c>
      <c r="B543" s="10" t="s">
        <v>1622</v>
      </c>
      <c r="C543" s="10" t="s">
        <v>1682</v>
      </c>
      <c r="D543" s="10" t="s">
        <v>1683</v>
      </c>
      <c r="E543" s="10" t="s">
        <v>1323</v>
      </c>
      <c r="F543" s="8">
        <v>70000</v>
      </c>
      <c r="G543" s="8">
        <v>69978.509999999995</v>
      </c>
      <c r="H543" s="11">
        <v>0.99969300000000005</v>
      </c>
      <c r="I543" s="2"/>
    </row>
    <row r="544" spans="1:9" ht="36" hidden="1" outlineLevel="6">
      <c r="A544" s="9" t="s">
        <v>1722</v>
      </c>
      <c r="B544" s="10" t="s">
        <v>1622</v>
      </c>
      <c r="C544" s="10" t="s">
        <v>1682</v>
      </c>
      <c r="D544" s="10" t="s">
        <v>1683</v>
      </c>
      <c r="E544" s="10" t="s">
        <v>548</v>
      </c>
      <c r="F544" s="8">
        <v>70000</v>
      </c>
      <c r="G544" s="8">
        <v>69978.509999999995</v>
      </c>
      <c r="H544" s="11">
        <v>0.99969300000000005</v>
      </c>
      <c r="I544" s="2"/>
    </row>
    <row r="545" spans="1:9" ht="36" hidden="1" outlineLevel="7">
      <c r="A545" s="9" t="s">
        <v>1335</v>
      </c>
      <c r="B545" s="10" t="s">
        <v>1622</v>
      </c>
      <c r="C545" s="10" t="s">
        <v>1682</v>
      </c>
      <c r="D545" s="10" t="s">
        <v>1683</v>
      </c>
      <c r="E545" s="10" t="s">
        <v>1336</v>
      </c>
      <c r="F545" s="8">
        <v>70000</v>
      </c>
      <c r="G545" s="8">
        <v>69978.509999999995</v>
      </c>
      <c r="H545" s="11">
        <v>0.99969300000000005</v>
      </c>
      <c r="I545" s="2"/>
    </row>
    <row r="546" spans="1:9" ht="36" outlineLevel="4">
      <c r="A546" s="9" t="s">
        <v>1803</v>
      </c>
      <c r="B546" s="10" t="s">
        <v>1622</v>
      </c>
      <c r="C546" s="10" t="s">
        <v>1682</v>
      </c>
      <c r="D546" s="10" t="s">
        <v>1663</v>
      </c>
      <c r="E546" s="10" t="s">
        <v>1323</v>
      </c>
      <c r="F546" s="8">
        <v>2255347.6</v>
      </c>
      <c r="G546" s="8">
        <v>1561006.95</v>
      </c>
      <c r="H546" s="11">
        <v>0.69213585967857016</v>
      </c>
      <c r="I546" s="2"/>
    </row>
    <row r="547" spans="1:9" ht="54" outlineLevel="5">
      <c r="A547" s="9" t="s">
        <v>1808</v>
      </c>
      <c r="B547" s="10" t="s">
        <v>1622</v>
      </c>
      <c r="C547" s="10" t="s">
        <v>1682</v>
      </c>
      <c r="D547" s="10" t="s">
        <v>1684</v>
      </c>
      <c r="E547" s="10" t="s">
        <v>1323</v>
      </c>
      <c r="F547" s="8">
        <v>2255347.6</v>
      </c>
      <c r="G547" s="8">
        <v>1561006.95</v>
      </c>
      <c r="H547" s="11">
        <v>0.69213585967857016</v>
      </c>
      <c r="I547" s="2"/>
    </row>
    <row r="548" spans="1:9" ht="36" hidden="1" outlineLevel="6">
      <c r="A548" s="9" t="s">
        <v>1722</v>
      </c>
      <c r="B548" s="10" t="s">
        <v>1622</v>
      </c>
      <c r="C548" s="10" t="s">
        <v>1682</v>
      </c>
      <c r="D548" s="10" t="s">
        <v>1684</v>
      </c>
      <c r="E548" s="10" t="s">
        <v>548</v>
      </c>
      <c r="F548" s="8">
        <v>2000</v>
      </c>
      <c r="G548" s="8">
        <v>0</v>
      </c>
      <c r="H548" s="11">
        <v>0</v>
      </c>
      <c r="I548" s="2"/>
    </row>
    <row r="549" spans="1:9" ht="36" hidden="1" outlineLevel="7">
      <c r="A549" s="9" t="s">
        <v>1335</v>
      </c>
      <c r="B549" s="10" t="s">
        <v>1622</v>
      </c>
      <c r="C549" s="10" t="s">
        <v>1682</v>
      </c>
      <c r="D549" s="10" t="s">
        <v>1684</v>
      </c>
      <c r="E549" s="10" t="s">
        <v>1336</v>
      </c>
      <c r="F549" s="8">
        <v>2000</v>
      </c>
      <c r="G549" s="8">
        <v>0</v>
      </c>
      <c r="H549" s="11">
        <v>0</v>
      </c>
      <c r="I549" s="2"/>
    </row>
    <row r="550" spans="1:9" hidden="1" outlineLevel="6">
      <c r="A550" s="9" t="s">
        <v>1376</v>
      </c>
      <c r="B550" s="10" t="s">
        <v>1622</v>
      </c>
      <c r="C550" s="10" t="s">
        <v>1682</v>
      </c>
      <c r="D550" s="10" t="s">
        <v>1684</v>
      </c>
      <c r="E550" s="10" t="s">
        <v>1377</v>
      </c>
      <c r="F550" s="8">
        <v>320000</v>
      </c>
      <c r="G550" s="8">
        <v>194977.5</v>
      </c>
      <c r="H550" s="11">
        <v>0.6093046875</v>
      </c>
      <c r="I550" s="2"/>
    </row>
    <row r="551" spans="1:9" ht="36" hidden="1" outlineLevel="7">
      <c r="A551" s="9" t="s">
        <v>1378</v>
      </c>
      <c r="B551" s="10" t="s">
        <v>1622</v>
      </c>
      <c r="C551" s="10" t="s">
        <v>1682</v>
      </c>
      <c r="D551" s="10" t="s">
        <v>1684</v>
      </c>
      <c r="E551" s="10" t="s">
        <v>1379</v>
      </c>
      <c r="F551" s="8">
        <v>320000</v>
      </c>
      <c r="G551" s="8">
        <v>194977.5</v>
      </c>
      <c r="H551" s="11">
        <v>0.6093046875</v>
      </c>
      <c r="I551" s="2"/>
    </row>
    <row r="552" spans="1:9" ht="36" hidden="1" outlineLevel="6">
      <c r="A552" s="9" t="s">
        <v>1540</v>
      </c>
      <c r="B552" s="10" t="s">
        <v>1622</v>
      </c>
      <c r="C552" s="10" t="s">
        <v>1682</v>
      </c>
      <c r="D552" s="10" t="s">
        <v>1684</v>
      </c>
      <c r="E552" s="10" t="s">
        <v>1541</v>
      </c>
      <c r="F552" s="8">
        <v>1933347.6</v>
      </c>
      <c r="G552" s="8">
        <v>1366029.45</v>
      </c>
      <c r="H552" s="11">
        <v>0.70656174295817264</v>
      </c>
      <c r="I552" s="2"/>
    </row>
    <row r="553" spans="1:9" hidden="1" outlineLevel="7">
      <c r="A553" s="9" t="s">
        <v>1542</v>
      </c>
      <c r="B553" s="10" t="s">
        <v>1622</v>
      </c>
      <c r="C553" s="10" t="s">
        <v>1682</v>
      </c>
      <c r="D553" s="10" t="s">
        <v>1684</v>
      </c>
      <c r="E553" s="10" t="s">
        <v>1543</v>
      </c>
      <c r="F553" s="8">
        <v>1933347.6</v>
      </c>
      <c r="G553" s="8">
        <v>1366029.45</v>
      </c>
      <c r="H553" s="11">
        <v>0.70656174295817264</v>
      </c>
      <c r="I553" s="2"/>
    </row>
    <row r="554" spans="1:9" outlineLevel="4">
      <c r="A554" s="9" t="s">
        <v>1809</v>
      </c>
      <c r="B554" s="10" t="s">
        <v>1622</v>
      </c>
      <c r="C554" s="10" t="s">
        <v>1682</v>
      </c>
      <c r="D554" s="10" t="s">
        <v>1685</v>
      </c>
      <c r="E554" s="10" t="s">
        <v>1323</v>
      </c>
      <c r="F554" s="8">
        <v>124000</v>
      </c>
      <c r="G554" s="8">
        <v>124000</v>
      </c>
      <c r="H554" s="11">
        <v>1</v>
      </c>
      <c r="I554" s="2"/>
    </row>
    <row r="555" spans="1:9" outlineLevel="5">
      <c r="A555" s="9" t="s">
        <v>1810</v>
      </c>
      <c r="B555" s="10" t="s">
        <v>1622</v>
      </c>
      <c r="C555" s="10" t="s">
        <v>1682</v>
      </c>
      <c r="D555" s="10" t="s">
        <v>1686</v>
      </c>
      <c r="E555" s="10" t="s">
        <v>1323</v>
      </c>
      <c r="F555" s="8">
        <v>124000</v>
      </c>
      <c r="G555" s="8">
        <v>124000</v>
      </c>
      <c r="H555" s="11">
        <v>1</v>
      </c>
      <c r="I555" s="2"/>
    </row>
    <row r="556" spans="1:9" ht="36" hidden="1" outlineLevel="6">
      <c r="A556" s="9" t="s">
        <v>1722</v>
      </c>
      <c r="B556" s="10" t="s">
        <v>1622</v>
      </c>
      <c r="C556" s="10" t="s">
        <v>1682</v>
      </c>
      <c r="D556" s="10" t="s">
        <v>1686</v>
      </c>
      <c r="E556" s="10" t="s">
        <v>548</v>
      </c>
      <c r="F556" s="8">
        <v>124000</v>
      </c>
      <c r="G556" s="8">
        <v>124000</v>
      </c>
      <c r="H556" s="11">
        <v>1</v>
      </c>
      <c r="I556" s="2"/>
    </row>
    <row r="557" spans="1:9" ht="36" hidden="1" outlineLevel="7">
      <c r="A557" s="9" t="s">
        <v>1335</v>
      </c>
      <c r="B557" s="10" t="s">
        <v>1622</v>
      </c>
      <c r="C557" s="10" t="s">
        <v>1682</v>
      </c>
      <c r="D557" s="10" t="s">
        <v>1686</v>
      </c>
      <c r="E557" s="10" t="s">
        <v>1336</v>
      </c>
      <c r="F557" s="8">
        <v>124000</v>
      </c>
      <c r="G557" s="8">
        <v>124000</v>
      </c>
      <c r="H557" s="11">
        <v>1</v>
      </c>
      <c r="I557" s="2"/>
    </row>
    <row r="558" spans="1:9" outlineLevel="2">
      <c r="A558" s="9" t="s">
        <v>1687</v>
      </c>
      <c r="B558" s="10" t="s">
        <v>1622</v>
      </c>
      <c r="C558" s="10" t="s">
        <v>1688</v>
      </c>
      <c r="D558" s="10" t="s">
        <v>1322</v>
      </c>
      <c r="E558" s="10" t="s">
        <v>1323</v>
      </c>
      <c r="F558" s="8">
        <v>20943945</v>
      </c>
      <c r="G558" s="8">
        <v>20583160.210000001</v>
      </c>
      <c r="H558" s="11">
        <v>0.98277379022910916</v>
      </c>
      <c r="I558" s="2"/>
    </row>
    <row r="559" spans="1:9" ht="36" outlineLevel="3">
      <c r="A559" s="12" t="s">
        <v>1791</v>
      </c>
      <c r="B559" s="13" t="s">
        <v>1622</v>
      </c>
      <c r="C559" s="13" t="s">
        <v>1688</v>
      </c>
      <c r="D559" s="13" t="s">
        <v>1625</v>
      </c>
      <c r="E559" s="13" t="s">
        <v>1323</v>
      </c>
      <c r="F559" s="14">
        <v>20943945</v>
      </c>
      <c r="G559" s="14">
        <v>20583160.210000001</v>
      </c>
      <c r="H559" s="15">
        <v>0.98277379022910916</v>
      </c>
      <c r="I559" s="2"/>
    </row>
    <row r="560" spans="1:9" ht="36" outlineLevel="4">
      <c r="A560" s="9" t="s">
        <v>1811</v>
      </c>
      <c r="B560" s="10" t="s">
        <v>1622</v>
      </c>
      <c r="C560" s="10" t="s">
        <v>1688</v>
      </c>
      <c r="D560" s="10" t="s">
        <v>1689</v>
      </c>
      <c r="E560" s="10" t="s">
        <v>1323</v>
      </c>
      <c r="F560" s="8">
        <v>20943945</v>
      </c>
      <c r="G560" s="8">
        <v>20583160.210000001</v>
      </c>
      <c r="H560" s="11">
        <v>0.98277379022910916</v>
      </c>
      <c r="I560" s="2"/>
    </row>
    <row r="561" spans="1:9" ht="42.75" customHeight="1" outlineLevel="5">
      <c r="A561" s="9" t="s">
        <v>1716</v>
      </c>
      <c r="B561" s="10" t="s">
        <v>1622</v>
      </c>
      <c r="C561" s="10" t="s">
        <v>1688</v>
      </c>
      <c r="D561" s="10" t="s">
        <v>1690</v>
      </c>
      <c r="E561" s="10" t="s">
        <v>1323</v>
      </c>
      <c r="F561" s="8">
        <v>4738291</v>
      </c>
      <c r="G561" s="8">
        <v>4679801.09</v>
      </c>
      <c r="H561" s="11">
        <v>0.98765590589518459</v>
      </c>
      <c r="I561" s="2"/>
    </row>
    <row r="562" spans="1:9" ht="72" hidden="1" outlineLevel="6">
      <c r="A562" s="9" t="s">
        <v>1331</v>
      </c>
      <c r="B562" s="10" t="s">
        <v>1622</v>
      </c>
      <c r="C562" s="10" t="s">
        <v>1688</v>
      </c>
      <c r="D562" s="10" t="s">
        <v>1690</v>
      </c>
      <c r="E562" s="10" t="s">
        <v>1332</v>
      </c>
      <c r="F562" s="8">
        <v>4381020</v>
      </c>
      <c r="G562" s="8">
        <v>4322530.09</v>
      </c>
      <c r="H562" s="11">
        <v>0.98664924834855805</v>
      </c>
      <c r="I562" s="2"/>
    </row>
    <row r="563" spans="1:9" ht="36" hidden="1" outlineLevel="7">
      <c r="A563" s="9" t="s">
        <v>1333</v>
      </c>
      <c r="B563" s="10" t="s">
        <v>1622</v>
      </c>
      <c r="C563" s="10" t="s">
        <v>1688</v>
      </c>
      <c r="D563" s="10" t="s">
        <v>1690</v>
      </c>
      <c r="E563" s="10" t="s">
        <v>1334</v>
      </c>
      <c r="F563" s="8">
        <v>4381020</v>
      </c>
      <c r="G563" s="8">
        <v>4322530.09</v>
      </c>
      <c r="H563" s="11">
        <v>0.98664924834855805</v>
      </c>
      <c r="I563" s="2"/>
    </row>
    <row r="564" spans="1:9" ht="36" hidden="1" outlineLevel="6">
      <c r="A564" s="9" t="s">
        <v>1722</v>
      </c>
      <c r="B564" s="10" t="s">
        <v>1622</v>
      </c>
      <c r="C564" s="10" t="s">
        <v>1688</v>
      </c>
      <c r="D564" s="10" t="s">
        <v>1690</v>
      </c>
      <c r="E564" s="10" t="s">
        <v>548</v>
      </c>
      <c r="F564" s="8">
        <v>310400</v>
      </c>
      <c r="G564" s="8">
        <v>310400</v>
      </c>
      <c r="H564" s="11">
        <v>1</v>
      </c>
      <c r="I564" s="2"/>
    </row>
    <row r="565" spans="1:9" ht="36" hidden="1" outlineLevel="7">
      <c r="A565" s="9" t="s">
        <v>1335</v>
      </c>
      <c r="B565" s="10" t="s">
        <v>1622</v>
      </c>
      <c r="C565" s="10" t="s">
        <v>1688</v>
      </c>
      <c r="D565" s="10" t="s">
        <v>1690</v>
      </c>
      <c r="E565" s="10" t="s">
        <v>1336</v>
      </c>
      <c r="F565" s="8">
        <v>310400</v>
      </c>
      <c r="G565" s="8">
        <v>310400</v>
      </c>
      <c r="H565" s="11">
        <v>1</v>
      </c>
      <c r="I565" s="2"/>
    </row>
    <row r="566" spans="1:9" hidden="1" outlineLevel="6">
      <c r="A566" s="9" t="s">
        <v>1337</v>
      </c>
      <c r="B566" s="10" t="s">
        <v>1622</v>
      </c>
      <c r="C566" s="10" t="s">
        <v>1688</v>
      </c>
      <c r="D566" s="10" t="s">
        <v>1690</v>
      </c>
      <c r="E566" s="10" t="s">
        <v>1338</v>
      </c>
      <c r="F566" s="8">
        <v>46871</v>
      </c>
      <c r="G566" s="8">
        <v>46871</v>
      </c>
      <c r="H566" s="11">
        <v>1</v>
      </c>
      <c r="I566" s="2"/>
    </row>
    <row r="567" spans="1:9" hidden="1" outlineLevel="7">
      <c r="A567" s="9" t="s">
        <v>1812</v>
      </c>
      <c r="B567" s="10" t="s">
        <v>1622</v>
      </c>
      <c r="C567" s="10" t="s">
        <v>1688</v>
      </c>
      <c r="D567" s="10" t="s">
        <v>1690</v>
      </c>
      <c r="E567" s="10" t="s">
        <v>1340</v>
      </c>
      <c r="F567" s="8">
        <v>46871</v>
      </c>
      <c r="G567" s="8">
        <v>46871</v>
      </c>
      <c r="H567" s="11">
        <v>1</v>
      </c>
      <c r="I567" s="2"/>
    </row>
    <row r="568" spans="1:9" ht="36" outlineLevel="5" collapsed="1">
      <c r="A568" s="9" t="s">
        <v>1372</v>
      </c>
      <c r="B568" s="10" t="s">
        <v>1622</v>
      </c>
      <c r="C568" s="10" t="s">
        <v>1688</v>
      </c>
      <c r="D568" s="10" t="s">
        <v>1691</v>
      </c>
      <c r="E568" s="10" t="s">
        <v>1323</v>
      </c>
      <c r="F568" s="8">
        <v>14131888</v>
      </c>
      <c r="G568" s="8">
        <v>13829667.76</v>
      </c>
      <c r="H568" s="11">
        <v>0.97861430546293604</v>
      </c>
      <c r="I568" s="2"/>
    </row>
    <row r="569" spans="1:9" ht="72" hidden="1" outlineLevel="6">
      <c r="A569" s="9" t="s">
        <v>1725</v>
      </c>
      <c r="B569" s="10" t="s">
        <v>1622</v>
      </c>
      <c r="C569" s="10" t="s">
        <v>1688</v>
      </c>
      <c r="D569" s="10" t="s">
        <v>1691</v>
      </c>
      <c r="E569" s="10" t="s">
        <v>1332</v>
      </c>
      <c r="F569" s="8">
        <v>11390350</v>
      </c>
      <c r="G569" s="8">
        <v>11317918.75</v>
      </c>
      <c r="H569" s="11">
        <v>0.99364099874016165</v>
      </c>
      <c r="I569" s="2"/>
    </row>
    <row r="570" spans="1:9" hidden="1" outlineLevel="7">
      <c r="A570" s="9" t="s">
        <v>1374</v>
      </c>
      <c r="B570" s="10" t="s">
        <v>1622</v>
      </c>
      <c r="C570" s="10" t="s">
        <v>1688</v>
      </c>
      <c r="D570" s="10" t="s">
        <v>1691</v>
      </c>
      <c r="E570" s="10" t="s">
        <v>1375</v>
      </c>
      <c r="F570" s="8">
        <v>11390350</v>
      </c>
      <c r="G570" s="8">
        <v>11317918.75</v>
      </c>
      <c r="H570" s="11">
        <v>0.99364099874016165</v>
      </c>
      <c r="I570" s="2"/>
    </row>
    <row r="571" spans="1:9" ht="36" hidden="1" outlineLevel="6">
      <c r="A571" s="9" t="s">
        <v>1717</v>
      </c>
      <c r="B571" s="10" t="s">
        <v>1622</v>
      </c>
      <c r="C571" s="10" t="s">
        <v>1688</v>
      </c>
      <c r="D571" s="10" t="s">
        <v>1691</v>
      </c>
      <c r="E571" s="10" t="s">
        <v>548</v>
      </c>
      <c r="F571" s="8">
        <v>2708000</v>
      </c>
      <c r="G571" s="8">
        <v>2478211.0099999998</v>
      </c>
      <c r="H571" s="11">
        <v>0.91514439069423925</v>
      </c>
      <c r="I571" s="2"/>
    </row>
    <row r="572" spans="1:9" ht="36" hidden="1" outlineLevel="7">
      <c r="A572" s="9" t="s">
        <v>1335</v>
      </c>
      <c r="B572" s="10" t="s">
        <v>1622</v>
      </c>
      <c r="C572" s="10" t="s">
        <v>1688</v>
      </c>
      <c r="D572" s="10" t="s">
        <v>1691</v>
      </c>
      <c r="E572" s="10" t="s">
        <v>1336</v>
      </c>
      <c r="F572" s="8">
        <v>2708000</v>
      </c>
      <c r="G572" s="8">
        <v>2478211.0099999998</v>
      </c>
      <c r="H572" s="11">
        <v>0.91514439069423925</v>
      </c>
      <c r="I572" s="2"/>
    </row>
    <row r="573" spans="1:9" hidden="1" outlineLevel="6">
      <c r="A573" s="9" t="s">
        <v>1337</v>
      </c>
      <c r="B573" s="10" t="s">
        <v>1622</v>
      </c>
      <c r="C573" s="10" t="s">
        <v>1688</v>
      </c>
      <c r="D573" s="10" t="s">
        <v>1691</v>
      </c>
      <c r="E573" s="10" t="s">
        <v>1338</v>
      </c>
      <c r="F573" s="8">
        <v>33538</v>
      </c>
      <c r="G573" s="8">
        <v>33538</v>
      </c>
      <c r="H573" s="11">
        <v>1</v>
      </c>
      <c r="I573" s="2"/>
    </row>
    <row r="574" spans="1:9" hidden="1" outlineLevel="7">
      <c r="A574" s="9" t="s">
        <v>1339</v>
      </c>
      <c r="B574" s="10" t="s">
        <v>1622</v>
      </c>
      <c r="C574" s="10" t="s">
        <v>1688</v>
      </c>
      <c r="D574" s="10" t="s">
        <v>1691</v>
      </c>
      <c r="E574" s="10" t="s">
        <v>1340</v>
      </c>
      <c r="F574" s="8">
        <v>33538</v>
      </c>
      <c r="G574" s="8">
        <v>33538</v>
      </c>
      <c r="H574" s="11">
        <v>1</v>
      </c>
      <c r="I574" s="2"/>
    </row>
    <row r="575" spans="1:9" ht="36" outlineLevel="5" collapsed="1">
      <c r="A575" s="9" t="s">
        <v>1692</v>
      </c>
      <c r="B575" s="10" t="s">
        <v>1622</v>
      </c>
      <c r="C575" s="10" t="s">
        <v>1688</v>
      </c>
      <c r="D575" s="10" t="s">
        <v>1693</v>
      </c>
      <c r="E575" s="10" t="s">
        <v>1323</v>
      </c>
      <c r="F575" s="8">
        <v>2073766</v>
      </c>
      <c r="G575" s="8">
        <v>2073691.36</v>
      </c>
      <c r="H575" s="11">
        <v>0.99996400751097281</v>
      </c>
      <c r="I575" s="2"/>
    </row>
    <row r="576" spans="1:9" ht="36" hidden="1" outlineLevel="6">
      <c r="A576" s="9" t="s">
        <v>1540</v>
      </c>
      <c r="B576" s="10" t="s">
        <v>1622</v>
      </c>
      <c r="C576" s="10" t="s">
        <v>1688</v>
      </c>
      <c r="D576" s="10" t="s">
        <v>1693</v>
      </c>
      <c r="E576" s="10" t="s">
        <v>1541</v>
      </c>
      <c r="F576" s="8">
        <v>2073766</v>
      </c>
      <c r="G576" s="8">
        <v>2073691.36</v>
      </c>
      <c r="H576" s="11">
        <v>0.99996400751097281</v>
      </c>
      <c r="I576" s="2"/>
    </row>
    <row r="577" spans="1:9" hidden="1" outlineLevel="7">
      <c r="A577" s="9" t="s">
        <v>1609</v>
      </c>
      <c r="B577" s="10" t="s">
        <v>1622</v>
      </c>
      <c r="C577" s="10" t="s">
        <v>1688</v>
      </c>
      <c r="D577" s="10" t="s">
        <v>1693</v>
      </c>
      <c r="E577" s="10" t="s">
        <v>1610</v>
      </c>
      <c r="F577" s="8">
        <v>2073766</v>
      </c>
      <c r="G577" s="8">
        <v>2073691.36</v>
      </c>
      <c r="H577" s="11">
        <v>0.99996400751097281</v>
      </c>
      <c r="I577" s="2"/>
    </row>
    <row r="578" spans="1:9" outlineLevel="1">
      <c r="A578" s="9" t="s">
        <v>1563</v>
      </c>
      <c r="B578" s="10" t="s">
        <v>1622</v>
      </c>
      <c r="C578" s="10" t="s">
        <v>1564</v>
      </c>
      <c r="D578" s="10" t="s">
        <v>1322</v>
      </c>
      <c r="E578" s="10" t="s">
        <v>1323</v>
      </c>
      <c r="F578" s="8">
        <v>4931405</v>
      </c>
      <c r="G578" s="8">
        <v>4717600.49</v>
      </c>
      <c r="H578" s="11">
        <v>0.95664430116771992</v>
      </c>
      <c r="I578" s="2"/>
    </row>
    <row r="579" spans="1:9" outlineLevel="2">
      <c r="A579" s="9" t="s">
        <v>1571</v>
      </c>
      <c r="B579" s="10" t="s">
        <v>1622</v>
      </c>
      <c r="C579" s="10" t="s">
        <v>1572</v>
      </c>
      <c r="D579" s="10" t="s">
        <v>1322</v>
      </c>
      <c r="E579" s="10" t="s">
        <v>1323</v>
      </c>
      <c r="F579" s="8">
        <v>1750000</v>
      </c>
      <c r="G579" s="8">
        <v>1640454.55</v>
      </c>
      <c r="H579" s="11">
        <v>0.93740259999999997</v>
      </c>
      <c r="I579" s="2"/>
    </row>
    <row r="580" spans="1:9" ht="36" outlineLevel="3">
      <c r="A580" s="12" t="s">
        <v>1791</v>
      </c>
      <c r="B580" s="13" t="s">
        <v>1622</v>
      </c>
      <c r="C580" s="13" t="s">
        <v>1572</v>
      </c>
      <c r="D580" s="13" t="s">
        <v>1625</v>
      </c>
      <c r="E580" s="13" t="s">
        <v>1323</v>
      </c>
      <c r="F580" s="14">
        <v>1750000</v>
      </c>
      <c r="G580" s="14">
        <v>1640454.55</v>
      </c>
      <c r="H580" s="15">
        <v>0.93740259999999997</v>
      </c>
      <c r="I580" s="2"/>
    </row>
    <row r="581" spans="1:9" outlineLevel="4">
      <c r="A581" s="9" t="s">
        <v>1694</v>
      </c>
      <c r="B581" s="10" t="s">
        <v>1622</v>
      </c>
      <c r="C581" s="10" t="s">
        <v>1572</v>
      </c>
      <c r="D581" s="10" t="s">
        <v>1695</v>
      </c>
      <c r="E581" s="10" t="s">
        <v>1323</v>
      </c>
      <c r="F581" s="8">
        <v>1750000</v>
      </c>
      <c r="G581" s="8">
        <v>1640454.55</v>
      </c>
      <c r="H581" s="11">
        <v>0.93740259999999997</v>
      </c>
      <c r="I581" s="2"/>
    </row>
    <row r="582" spans="1:9" ht="90" outlineLevel="5">
      <c r="A582" s="9" t="s">
        <v>1696</v>
      </c>
      <c r="B582" s="10" t="s">
        <v>1622</v>
      </c>
      <c r="C582" s="10" t="s">
        <v>1572</v>
      </c>
      <c r="D582" s="10" t="s">
        <v>1697</v>
      </c>
      <c r="E582" s="10" t="s">
        <v>1323</v>
      </c>
      <c r="F582" s="8">
        <v>1750000</v>
      </c>
      <c r="G582" s="8">
        <v>1640454.55</v>
      </c>
      <c r="H582" s="11">
        <v>0.93740259999999997</v>
      </c>
      <c r="I582" s="2"/>
    </row>
    <row r="583" spans="1:9" hidden="1" outlineLevel="6">
      <c r="A583" s="9" t="s">
        <v>1376</v>
      </c>
      <c r="B583" s="10" t="s">
        <v>1622</v>
      </c>
      <c r="C583" s="10" t="s">
        <v>1572</v>
      </c>
      <c r="D583" s="10" t="s">
        <v>1697</v>
      </c>
      <c r="E583" s="10" t="s">
        <v>1377</v>
      </c>
      <c r="F583" s="8">
        <v>1750000</v>
      </c>
      <c r="G583" s="8">
        <v>1640454.55</v>
      </c>
      <c r="H583" s="11">
        <v>0.93740259999999997</v>
      </c>
      <c r="I583" s="2"/>
    </row>
    <row r="584" spans="1:9" ht="36" hidden="1" outlineLevel="7">
      <c r="A584" s="9" t="s">
        <v>1813</v>
      </c>
      <c r="B584" s="10" t="s">
        <v>1622</v>
      </c>
      <c r="C584" s="10" t="s">
        <v>1572</v>
      </c>
      <c r="D584" s="10" t="s">
        <v>1697</v>
      </c>
      <c r="E584" s="10" t="s">
        <v>1379</v>
      </c>
      <c r="F584" s="8">
        <v>1750000</v>
      </c>
      <c r="G584" s="8">
        <v>1640454.55</v>
      </c>
      <c r="H584" s="11">
        <v>0.93740259999999997</v>
      </c>
      <c r="I584" s="2"/>
    </row>
    <row r="585" spans="1:9" outlineLevel="2">
      <c r="A585" s="9" t="s">
        <v>1584</v>
      </c>
      <c r="B585" s="10" t="s">
        <v>1622</v>
      </c>
      <c r="C585" s="10" t="s">
        <v>1585</v>
      </c>
      <c r="D585" s="10" t="s">
        <v>1322</v>
      </c>
      <c r="E585" s="10" t="s">
        <v>1323</v>
      </c>
      <c r="F585" s="8">
        <v>3181405</v>
      </c>
      <c r="G585" s="8">
        <v>3077145.94</v>
      </c>
      <c r="H585" s="11">
        <v>0.96722861125823334</v>
      </c>
      <c r="I585" s="2"/>
    </row>
    <row r="586" spans="1:9" ht="36" outlineLevel="3">
      <c r="A586" s="12" t="s">
        <v>1791</v>
      </c>
      <c r="B586" s="13" t="s">
        <v>1622</v>
      </c>
      <c r="C586" s="13" t="s">
        <v>1585</v>
      </c>
      <c r="D586" s="13" t="s">
        <v>1625</v>
      </c>
      <c r="E586" s="13" t="s">
        <v>1323</v>
      </c>
      <c r="F586" s="14">
        <v>3181405</v>
      </c>
      <c r="G586" s="14">
        <v>3077145.94</v>
      </c>
      <c r="H586" s="15">
        <v>0.96722861125823334</v>
      </c>
      <c r="I586" s="2"/>
    </row>
    <row r="587" spans="1:9" ht="36" outlineLevel="4">
      <c r="A587" s="9" t="s">
        <v>1814</v>
      </c>
      <c r="B587" s="10" t="s">
        <v>1622</v>
      </c>
      <c r="C587" s="10" t="s">
        <v>1585</v>
      </c>
      <c r="D587" s="10" t="s">
        <v>1698</v>
      </c>
      <c r="E587" s="10" t="s">
        <v>1323</v>
      </c>
      <c r="F587" s="8">
        <v>3181405</v>
      </c>
      <c r="G587" s="8">
        <v>3077145.94</v>
      </c>
      <c r="H587" s="11">
        <v>0.96722861125823334</v>
      </c>
      <c r="I587" s="2"/>
    </row>
    <row r="588" spans="1:9" ht="64.5" customHeight="1" outlineLevel="5">
      <c r="A588" s="9" t="s">
        <v>1815</v>
      </c>
      <c r="B588" s="10" t="s">
        <v>1622</v>
      </c>
      <c r="C588" s="10" t="s">
        <v>1585</v>
      </c>
      <c r="D588" s="10" t="s">
        <v>1699</v>
      </c>
      <c r="E588" s="10" t="s">
        <v>1323</v>
      </c>
      <c r="F588" s="8">
        <v>3181405</v>
      </c>
      <c r="G588" s="8">
        <v>3077145.94</v>
      </c>
      <c r="H588" s="11">
        <v>0.96722861125823334</v>
      </c>
      <c r="I588" s="2"/>
    </row>
    <row r="589" spans="1:9" ht="36" hidden="1" outlineLevel="6">
      <c r="A589" s="9" t="s">
        <v>1722</v>
      </c>
      <c r="B589" s="10" t="s">
        <v>1622</v>
      </c>
      <c r="C589" s="10" t="s">
        <v>1585</v>
      </c>
      <c r="D589" s="10" t="s">
        <v>1699</v>
      </c>
      <c r="E589" s="10" t="s">
        <v>548</v>
      </c>
      <c r="F589" s="8">
        <v>24000</v>
      </c>
      <c r="G589" s="8">
        <v>19534.14</v>
      </c>
      <c r="H589" s="11">
        <v>0.81392249999999999</v>
      </c>
      <c r="I589" s="2"/>
    </row>
    <row r="590" spans="1:9" ht="36" hidden="1" outlineLevel="7">
      <c r="A590" s="9" t="s">
        <v>1335</v>
      </c>
      <c r="B590" s="10" t="s">
        <v>1622</v>
      </c>
      <c r="C590" s="10" t="s">
        <v>1585</v>
      </c>
      <c r="D590" s="10" t="s">
        <v>1699</v>
      </c>
      <c r="E590" s="10" t="s">
        <v>1336</v>
      </c>
      <c r="F590" s="8">
        <v>24000</v>
      </c>
      <c r="G590" s="8">
        <v>19534.14</v>
      </c>
      <c r="H590" s="11">
        <v>0.81392249999999999</v>
      </c>
      <c r="I590" s="2"/>
    </row>
    <row r="591" spans="1:9" hidden="1" outlineLevel="6">
      <c r="A591" s="9" t="s">
        <v>1376</v>
      </c>
      <c r="B591" s="10" t="s">
        <v>1622</v>
      </c>
      <c r="C591" s="10" t="s">
        <v>1585</v>
      </c>
      <c r="D591" s="10" t="s">
        <v>1699</v>
      </c>
      <c r="E591" s="10" t="s">
        <v>1377</v>
      </c>
      <c r="F591" s="8">
        <v>3157405</v>
      </c>
      <c r="G591" s="8">
        <v>3057611.8</v>
      </c>
      <c r="H591" s="11">
        <v>0.96839391842351552</v>
      </c>
      <c r="I591" s="2"/>
    </row>
    <row r="592" spans="1:9" ht="36" hidden="1" outlineLevel="7">
      <c r="A592" s="9" t="s">
        <v>1378</v>
      </c>
      <c r="B592" s="10" t="s">
        <v>1622</v>
      </c>
      <c r="C592" s="10" t="s">
        <v>1585</v>
      </c>
      <c r="D592" s="10" t="s">
        <v>1699</v>
      </c>
      <c r="E592" s="10" t="s">
        <v>1379</v>
      </c>
      <c r="F592" s="8">
        <v>3157405</v>
      </c>
      <c r="G592" s="8">
        <v>3057611.8</v>
      </c>
      <c r="H592" s="11">
        <v>0.96839391842351552</v>
      </c>
      <c r="I592" s="2"/>
    </row>
    <row r="593" spans="1:9" outlineLevel="1">
      <c r="A593" s="9" t="s">
        <v>1590</v>
      </c>
      <c r="B593" s="10" t="s">
        <v>1622</v>
      </c>
      <c r="C593" s="10" t="s">
        <v>1591</v>
      </c>
      <c r="D593" s="10" t="s">
        <v>1322</v>
      </c>
      <c r="E593" s="10" t="s">
        <v>1323</v>
      </c>
      <c r="F593" s="8">
        <v>4183827.65</v>
      </c>
      <c r="G593" s="8">
        <v>3619351.16</v>
      </c>
      <c r="H593" s="11">
        <v>0.86508132331885135</v>
      </c>
      <c r="I593" s="2"/>
    </row>
    <row r="594" spans="1:9" outlineLevel="2">
      <c r="A594" s="9" t="s">
        <v>1592</v>
      </c>
      <c r="B594" s="10" t="s">
        <v>1622</v>
      </c>
      <c r="C594" s="10" t="s">
        <v>1593</v>
      </c>
      <c r="D594" s="10" t="s">
        <v>1322</v>
      </c>
      <c r="E594" s="10" t="s">
        <v>1323</v>
      </c>
      <c r="F594" s="8">
        <v>4183827.65</v>
      </c>
      <c r="G594" s="8">
        <v>3619351.16</v>
      </c>
      <c r="H594" s="11">
        <v>0.86508132331885135</v>
      </c>
      <c r="I594" s="2"/>
    </row>
    <row r="595" spans="1:9" ht="45.6" customHeight="1" outlineLevel="3">
      <c r="A595" s="12" t="s">
        <v>1816</v>
      </c>
      <c r="B595" s="13" t="s">
        <v>1622</v>
      </c>
      <c r="C595" s="13" t="s">
        <v>1593</v>
      </c>
      <c r="D595" s="13" t="s">
        <v>1594</v>
      </c>
      <c r="E595" s="13" t="s">
        <v>1323</v>
      </c>
      <c r="F595" s="14">
        <v>4183827.65</v>
      </c>
      <c r="G595" s="14">
        <v>3619351.16</v>
      </c>
      <c r="H595" s="15">
        <v>0.86508132331885135</v>
      </c>
      <c r="I595" s="2"/>
    </row>
    <row r="596" spans="1:9" outlineLevel="4">
      <c r="A596" s="9" t="s">
        <v>1706</v>
      </c>
      <c r="B596" s="10" t="s">
        <v>1622</v>
      </c>
      <c r="C596" s="10" t="s">
        <v>1593</v>
      </c>
      <c r="D596" s="10" t="s">
        <v>1598</v>
      </c>
      <c r="E596" s="10" t="s">
        <v>1323</v>
      </c>
      <c r="F596" s="8">
        <v>4183827.65</v>
      </c>
      <c r="G596" s="8">
        <v>3619351.16</v>
      </c>
      <c r="H596" s="11">
        <v>0.86508132331885135</v>
      </c>
      <c r="I596" s="2"/>
    </row>
    <row r="597" spans="1:9" ht="36" outlineLevel="5">
      <c r="A597" s="9" t="s">
        <v>1680</v>
      </c>
      <c r="B597" s="10" t="s">
        <v>1622</v>
      </c>
      <c r="C597" s="10" t="s">
        <v>1593</v>
      </c>
      <c r="D597" s="10" t="s">
        <v>1700</v>
      </c>
      <c r="E597" s="10" t="s">
        <v>1323</v>
      </c>
      <c r="F597" s="8">
        <v>4183827.65</v>
      </c>
      <c r="G597" s="8">
        <v>3619351.16</v>
      </c>
      <c r="H597" s="11">
        <v>0.86508132331885135</v>
      </c>
      <c r="I597" s="2"/>
    </row>
    <row r="598" spans="1:9" ht="36" hidden="1" outlineLevel="6">
      <c r="A598" s="9" t="s">
        <v>1540</v>
      </c>
      <c r="B598" s="10" t="s">
        <v>1622</v>
      </c>
      <c r="C598" s="10" t="s">
        <v>1593</v>
      </c>
      <c r="D598" s="10" t="s">
        <v>1700</v>
      </c>
      <c r="E598" s="10" t="s">
        <v>1541</v>
      </c>
      <c r="F598" s="8">
        <v>4183827.65</v>
      </c>
      <c r="G598" s="8">
        <v>3619351.16</v>
      </c>
      <c r="H598" s="11">
        <v>0.86508132331885135</v>
      </c>
      <c r="I598" s="2"/>
    </row>
    <row r="599" spans="1:9" hidden="1" outlineLevel="7">
      <c r="A599" s="9" t="s">
        <v>1542</v>
      </c>
      <c r="B599" s="10" t="s">
        <v>1622</v>
      </c>
      <c r="C599" s="10" t="s">
        <v>1593</v>
      </c>
      <c r="D599" s="10" t="s">
        <v>1700</v>
      </c>
      <c r="E599" s="10" t="s">
        <v>1543</v>
      </c>
      <c r="F599" s="8">
        <v>4183827.65</v>
      </c>
      <c r="G599" s="8">
        <v>3619351.16</v>
      </c>
      <c r="H599" s="11">
        <v>0.86508132331885135</v>
      </c>
      <c r="I599" s="2"/>
    </row>
    <row r="600" spans="1:9" ht="34.799999999999997">
      <c r="A600" s="4" t="s">
        <v>1701</v>
      </c>
      <c r="B600" s="5" t="s">
        <v>1702</v>
      </c>
      <c r="C600" s="5" t="s">
        <v>1321</v>
      </c>
      <c r="D600" s="5" t="s">
        <v>1322</v>
      </c>
      <c r="E600" s="5" t="s">
        <v>1323</v>
      </c>
      <c r="F600" s="6">
        <v>348570</v>
      </c>
      <c r="G600" s="6">
        <v>300218.82</v>
      </c>
      <c r="H600" s="7">
        <v>0.86128702986487649</v>
      </c>
      <c r="I600" s="2"/>
    </row>
    <row r="601" spans="1:9" outlineLevel="1">
      <c r="A601" s="9" t="s">
        <v>1324</v>
      </c>
      <c r="B601" s="10" t="s">
        <v>1702</v>
      </c>
      <c r="C601" s="10" t="s">
        <v>1325</v>
      </c>
      <c r="D601" s="10" t="s">
        <v>1322</v>
      </c>
      <c r="E601" s="10" t="s">
        <v>1323</v>
      </c>
      <c r="F601" s="8">
        <v>348570</v>
      </c>
      <c r="G601" s="8">
        <v>300218.82</v>
      </c>
      <c r="H601" s="11">
        <v>0.86128702986487649</v>
      </c>
      <c r="I601" s="2"/>
    </row>
    <row r="602" spans="1:9" ht="43.5" customHeight="1" outlineLevel="2">
      <c r="A602" s="9" t="s">
        <v>1326</v>
      </c>
      <c r="B602" s="10" t="s">
        <v>1702</v>
      </c>
      <c r="C602" s="10" t="s">
        <v>1327</v>
      </c>
      <c r="D602" s="10" t="s">
        <v>1322</v>
      </c>
      <c r="E602" s="10" t="s">
        <v>1323</v>
      </c>
      <c r="F602" s="8">
        <v>348570</v>
      </c>
      <c r="G602" s="8">
        <v>300218.82</v>
      </c>
      <c r="H602" s="11">
        <v>0.86128702986487649</v>
      </c>
      <c r="I602" s="2"/>
    </row>
    <row r="603" spans="1:9" ht="36" outlineLevel="3">
      <c r="A603" s="9" t="s">
        <v>1328</v>
      </c>
      <c r="B603" s="10" t="s">
        <v>1702</v>
      </c>
      <c r="C603" s="10" t="s">
        <v>1327</v>
      </c>
      <c r="D603" s="10" t="s">
        <v>1329</v>
      </c>
      <c r="E603" s="10" t="s">
        <v>1323</v>
      </c>
      <c r="F603" s="8">
        <v>348570</v>
      </c>
      <c r="G603" s="8">
        <v>300218.82</v>
      </c>
      <c r="H603" s="11">
        <v>0.86128702986487649</v>
      </c>
      <c r="I603" s="2"/>
    </row>
    <row r="604" spans="1:9" ht="54" outlineLevel="5">
      <c r="A604" s="9" t="s">
        <v>1716</v>
      </c>
      <c r="B604" s="10" t="s">
        <v>1702</v>
      </c>
      <c r="C604" s="10" t="s">
        <v>1327</v>
      </c>
      <c r="D604" s="10" t="s">
        <v>1330</v>
      </c>
      <c r="E604" s="10" t="s">
        <v>1323</v>
      </c>
      <c r="F604" s="8">
        <v>173140</v>
      </c>
      <c r="G604" s="8">
        <v>125900.27</v>
      </c>
      <c r="H604" s="11">
        <v>0.72715877324708333</v>
      </c>
      <c r="I604" s="2"/>
    </row>
    <row r="605" spans="1:9" ht="72" hidden="1" outlineLevel="6">
      <c r="A605" s="9" t="s">
        <v>1331</v>
      </c>
      <c r="B605" s="10" t="s">
        <v>1702</v>
      </c>
      <c r="C605" s="10" t="s">
        <v>1327</v>
      </c>
      <c r="D605" s="10" t="s">
        <v>1330</v>
      </c>
      <c r="E605" s="10" t="s">
        <v>1332</v>
      </c>
      <c r="F605" s="8">
        <v>31440</v>
      </c>
      <c r="G605" s="8">
        <v>14739.19</v>
      </c>
      <c r="H605" s="11">
        <v>0.46880375318066159</v>
      </c>
      <c r="I605" s="2"/>
    </row>
    <row r="606" spans="1:9" ht="36" hidden="1" outlineLevel="7">
      <c r="A606" s="9" t="s">
        <v>1333</v>
      </c>
      <c r="B606" s="10" t="s">
        <v>1702</v>
      </c>
      <c r="C606" s="10" t="s">
        <v>1327</v>
      </c>
      <c r="D606" s="10" t="s">
        <v>1330</v>
      </c>
      <c r="E606" s="10" t="s">
        <v>1334</v>
      </c>
      <c r="F606" s="8">
        <v>31440</v>
      </c>
      <c r="G606" s="8">
        <v>14739.19</v>
      </c>
      <c r="H606" s="11">
        <v>0.46880375318066159</v>
      </c>
      <c r="I606" s="2"/>
    </row>
    <row r="607" spans="1:9" ht="36" hidden="1" outlineLevel="6">
      <c r="A607" s="9" t="s">
        <v>1722</v>
      </c>
      <c r="B607" s="10" t="s">
        <v>1702</v>
      </c>
      <c r="C607" s="10" t="s">
        <v>1327</v>
      </c>
      <c r="D607" s="10" t="s">
        <v>1330</v>
      </c>
      <c r="E607" s="10" t="s">
        <v>548</v>
      </c>
      <c r="F607" s="8">
        <v>141700</v>
      </c>
      <c r="G607" s="8">
        <v>111161.08</v>
      </c>
      <c r="H607" s="11">
        <v>0.7844818630910374</v>
      </c>
      <c r="I607" s="2"/>
    </row>
    <row r="608" spans="1:9" ht="36" hidden="1" outlineLevel="7">
      <c r="A608" s="9" t="s">
        <v>1335</v>
      </c>
      <c r="B608" s="10" t="s">
        <v>1702</v>
      </c>
      <c r="C608" s="10" t="s">
        <v>1327</v>
      </c>
      <c r="D608" s="10" t="s">
        <v>1330</v>
      </c>
      <c r="E608" s="10" t="s">
        <v>1336</v>
      </c>
      <c r="F608" s="8">
        <v>141700</v>
      </c>
      <c r="G608" s="8">
        <v>111161.08</v>
      </c>
      <c r="H608" s="11">
        <v>0.7844818630910374</v>
      </c>
      <c r="I608" s="2"/>
    </row>
    <row r="609" spans="1:9" outlineLevel="5" collapsed="1">
      <c r="A609" s="9" t="s">
        <v>1817</v>
      </c>
      <c r="B609" s="10" t="s">
        <v>1702</v>
      </c>
      <c r="C609" s="10" t="s">
        <v>1327</v>
      </c>
      <c r="D609" s="10" t="s">
        <v>1618</v>
      </c>
      <c r="E609" s="10" t="s">
        <v>1323</v>
      </c>
      <c r="F609" s="8">
        <v>175430</v>
      </c>
      <c r="G609" s="8">
        <v>174318.55</v>
      </c>
      <c r="H609" s="11">
        <v>0.99366442455680326</v>
      </c>
      <c r="I609" s="2"/>
    </row>
    <row r="610" spans="1:9" ht="72" hidden="1" outlineLevel="6">
      <c r="A610" s="9" t="s">
        <v>1331</v>
      </c>
      <c r="B610" s="10" t="s">
        <v>1702</v>
      </c>
      <c r="C610" s="10" t="s">
        <v>1327</v>
      </c>
      <c r="D610" s="10" t="s">
        <v>1618</v>
      </c>
      <c r="E610" s="10" t="s">
        <v>1332</v>
      </c>
      <c r="F610" s="8">
        <v>175430</v>
      </c>
      <c r="G610" s="8">
        <v>174318.55</v>
      </c>
      <c r="H610" s="11">
        <v>0.99366442455680326</v>
      </c>
      <c r="I610" s="2"/>
    </row>
    <row r="611" spans="1:9" ht="36" hidden="1" outlineLevel="7">
      <c r="A611" s="9" t="s">
        <v>1333</v>
      </c>
      <c r="B611" s="10" t="s">
        <v>1702</v>
      </c>
      <c r="C611" s="10" t="s">
        <v>1327</v>
      </c>
      <c r="D611" s="10" t="s">
        <v>1618</v>
      </c>
      <c r="E611" s="10" t="s">
        <v>1334</v>
      </c>
      <c r="F611" s="8">
        <v>175430</v>
      </c>
      <c r="G611" s="8">
        <v>174318.55</v>
      </c>
      <c r="H611" s="11">
        <v>0.99366442455680326</v>
      </c>
      <c r="I611" s="2"/>
    </row>
    <row r="612" spans="1:9" ht="25.2" hidden="1" customHeight="1">
      <c r="A612" s="252" t="s">
        <v>1818</v>
      </c>
      <c r="B612" s="253"/>
      <c r="C612" s="253"/>
      <c r="D612" s="253"/>
      <c r="E612" s="253"/>
      <c r="F612" s="17">
        <v>1008998945.1799999</v>
      </c>
      <c r="G612" s="17">
        <v>988413094.71000004</v>
      </c>
      <c r="H612" s="18">
        <v>0.97959774827482338</v>
      </c>
      <c r="I612" s="2"/>
    </row>
    <row r="613" spans="1:9" ht="20.25" customHeight="1">
      <c r="A613" s="2"/>
      <c r="B613" s="2"/>
      <c r="C613" s="2"/>
      <c r="D613" s="2"/>
      <c r="E613" s="2"/>
      <c r="F613" s="2">
        <f>SUBTOTAL(9,F449:F612)</f>
        <v>1973755550.1900003</v>
      </c>
      <c r="G613" s="2">
        <f>SUBTOTAL(9,G449:G612)</f>
        <v>1932799236.1700003</v>
      </c>
      <c r="H613" s="2"/>
      <c r="I613" s="2"/>
    </row>
    <row r="614" spans="1:9" ht="116.4" customHeight="1">
      <c r="A614" s="254"/>
      <c r="B614" s="255"/>
      <c r="C614" s="255"/>
      <c r="D614" s="255"/>
      <c r="E614" s="255"/>
      <c r="F614" s="255"/>
      <c r="G614" s="19"/>
      <c r="H614" s="19"/>
      <c r="I614" s="2"/>
    </row>
  </sheetData>
  <autoFilter ref="A10:H612">
    <filterColumn colId="4">
      <filters>
        <filter val="000"/>
      </filters>
    </filterColumn>
  </autoFilter>
  <mergeCells count="15">
    <mergeCell ref="G2:H2"/>
    <mergeCell ref="H10:H11"/>
    <mergeCell ref="A612:E612"/>
    <mergeCell ref="A614:F614"/>
    <mergeCell ref="A5:H5"/>
    <mergeCell ref="G10:G11"/>
    <mergeCell ref="F10:F11"/>
    <mergeCell ref="A6:H6"/>
    <mergeCell ref="A7:H7"/>
    <mergeCell ref="A8:H8"/>
    <mergeCell ref="A10:A11"/>
    <mergeCell ref="B10:B11"/>
    <mergeCell ref="C10:C11"/>
    <mergeCell ref="D10:D11"/>
    <mergeCell ref="E10:E11"/>
  </mergeCells>
  <pageMargins left="0.59027779999999996" right="0.59027779999999996" top="0.59027779999999996" bottom="0.59027779999999996" header="0.39374999999999999" footer="0.39374999999999999"/>
  <pageSetup paperSize="9" scale="53" fitToHeight="20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H569"/>
  <sheetViews>
    <sheetView showGridLines="0" view="pageBreakPreview" topLeftCell="C1" zoomScaleNormal="100" zoomScaleSheetLayoutView="100" workbookViewId="0">
      <selection activeCell="H4" sqref="H4"/>
    </sheetView>
  </sheetViews>
  <sheetFormatPr defaultColWidth="9" defaultRowHeight="18" outlineLevelRow="6"/>
  <cols>
    <col min="1" max="1" width="68.109375" style="3" customWidth="1"/>
    <col min="2" max="2" width="7.44140625" style="3" customWidth="1"/>
    <col min="3" max="3" width="14.88671875" style="3" customWidth="1"/>
    <col min="4" max="4" width="7.44140625" style="3" customWidth="1"/>
    <col min="5" max="5" width="17.6640625" style="3" customWidth="1"/>
    <col min="6" max="6" width="18.44140625" style="3" customWidth="1"/>
    <col min="7" max="7" width="14.33203125" style="3" customWidth="1"/>
    <col min="8" max="8" width="8.88671875" style="3" customWidth="1"/>
    <col min="9" max="16384" width="9" style="3"/>
  </cols>
  <sheetData>
    <row r="1" spans="1:8">
      <c r="E1" s="215"/>
      <c r="F1" s="215"/>
      <c r="G1" s="23" t="s">
        <v>1862</v>
      </c>
    </row>
    <row r="2" spans="1:8">
      <c r="E2" s="215"/>
      <c r="F2" s="263" t="s">
        <v>2102</v>
      </c>
      <c r="G2" s="264"/>
    </row>
    <row r="3" spans="1:8">
      <c r="A3" s="20"/>
      <c r="B3" s="21"/>
      <c r="C3" s="21"/>
      <c r="D3" s="21"/>
      <c r="E3" s="216"/>
      <c r="F3" s="217"/>
      <c r="G3" s="23" t="s">
        <v>1859</v>
      </c>
      <c r="H3" s="2"/>
    </row>
    <row r="4" spans="1:8">
      <c r="A4" s="20"/>
      <c r="B4" s="21"/>
      <c r="C4" s="21"/>
      <c r="D4" s="21"/>
      <c r="E4" s="265" t="s">
        <v>2103</v>
      </c>
      <c r="F4" s="266"/>
      <c r="G4" s="266"/>
      <c r="H4" s="2"/>
    </row>
    <row r="5" spans="1:8" ht="14.4" customHeight="1">
      <c r="A5" s="267" t="s">
        <v>1863</v>
      </c>
      <c r="B5" s="267"/>
      <c r="C5" s="267"/>
      <c r="D5" s="267"/>
      <c r="E5" s="267"/>
      <c r="F5" s="267"/>
      <c r="G5" s="267"/>
      <c r="H5" s="2"/>
    </row>
    <row r="6" spans="1:8" ht="14.4" customHeight="1">
      <c r="A6" s="267" t="s">
        <v>1865</v>
      </c>
      <c r="B6" s="267"/>
      <c r="C6" s="267"/>
      <c r="D6" s="267"/>
      <c r="E6" s="267"/>
      <c r="F6" s="267"/>
      <c r="G6" s="267"/>
      <c r="H6" s="2"/>
    </row>
    <row r="7" spans="1:8" ht="15.6" customHeight="1">
      <c r="A7" s="257" t="s">
        <v>1864</v>
      </c>
      <c r="B7" s="258"/>
      <c r="C7" s="258"/>
      <c r="D7" s="258"/>
      <c r="E7" s="258"/>
      <c r="F7" s="258"/>
      <c r="G7" s="258"/>
      <c r="H7" s="2"/>
    </row>
    <row r="8" spans="1:8" ht="15.75" customHeight="1">
      <c r="A8" s="259"/>
      <c r="B8" s="260"/>
      <c r="C8" s="260"/>
      <c r="D8" s="260"/>
      <c r="E8" s="260"/>
      <c r="F8" s="260"/>
      <c r="G8" s="260"/>
      <c r="H8" s="2"/>
    </row>
    <row r="9" spans="1:8" ht="12.75" customHeight="1">
      <c r="A9" s="261" t="s">
        <v>1713</v>
      </c>
      <c r="B9" s="262"/>
      <c r="C9" s="262"/>
      <c r="D9" s="262"/>
      <c r="E9" s="262"/>
      <c r="F9" s="262"/>
      <c r="G9" s="262"/>
      <c r="H9" s="2"/>
    </row>
    <row r="10" spans="1:8" ht="12.75" customHeight="1">
      <c r="A10" s="210"/>
      <c r="B10" s="211"/>
      <c r="C10" s="211"/>
      <c r="D10" s="211"/>
      <c r="E10" s="211"/>
      <c r="F10" s="211"/>
      <c r="G10" s="211"/>
      <c r="H10" s="2"/>
    </row>
    <row r="11" spans="1:8" ht="38.25" customHeight="1">
      <c r="A11" s="250" t="s">
        <v>1714</v>
      </c>
      <c r="B11" s="250" t="s">
        <v>1318</v>
      </c>
      <c r="C11" s="250" t="s">
        <v>1319</v>
      </c>
      <c r="D11" s="250" t="s">
        <v>1320</v>
      </c>
      <c r="E11" s="250" t="s">
        <v>1710</v>
      </c>
      <c r="F11" s="250" t="s">
        <v>1711</v>
      </c>
      <c r="G11" s="250" t="s">
        <v>1861</v>
      </c>
      <c r="H11" s="2"/>
    </row>
    <row r="12" spans="1:8" hidden="1">
      <c r="A12" s="251"/>
      <c r="B12" s="251"/>
      <c r="C12" s="251"/>
      <c r="D12" s="251"/>
      <c r="E12" s="251"/>
      <c r="F12" s="251"/>
      <c r="G12" s="251"/>
      <c r="H12" s="2"/>
    </row>
    <row r="13" spans="1:8" hidden="1">
      <c r="A13" s="9" t="s">
        <v>1324</v>
      </c>
      <c r="B13" s="10" t="s">
        <v>1325</v>
      </c>
      <c r="C13" s="10" t="s">
        <v>1322</v>
      </c>
      <c r="D13" s="10" t="s">
        <v>1323</v>
      </c>
      <c r="E13" s="8">
        <v>114730600.11</v>
      </c>
      <c r="F13" s="8">
        <v>108235274.23999999</v>
      </c>
      <c r="G13" s="11">
        <v>0.94338628174373274</v>
      </c>
      <c r="H13" s="2"/>
    </row>
    <row r="14" spans="1:8" ht="36" hidden="1" outlineLevel="1">
      <c r="A14" s="9" t="s">
        <v>1354</v>
      </c>
      <c r="B14" s="10" t="s">
        <v>1355</v>
      </c>
      <c r="C14" s="10" t="s">
        <v>1322</v>
      </c>
      <c r="D14" s="10" t="s">
        <v>1323</v>
      </c>
      <c r="E14" s="8">
        <v>2580816.7200000002</v>
      </c>
      <c r="F14" s="8">
        <v>2580816.7200000002</v>
      </c>
      <c r="G14" s="11">
        <v>1</v>
      </c>
      <c r="H14" s="2"/>
    </row>
    <row r="15" spans="1:8" hidden="1" outlineLevel="2">
      <c r="A15" s="9" t="s">
        <v>1703</v>
      </c>
      <c r="B15" s="10" t="s">
        <v>1355</v>
      </c>
      <c r="C15" s="10" t="s">
        <v>1329</v>
      </c>
      <c r="D15" s="10" t="s">
        <v>1323</v>
      </c>
      <c r="E15" s="8">
        <v>2580816.7200000002</v>
      </c>
      <c r="F15" s="8">
        <v>2580816.7200000002</v>
      </c>
      <c r="G15" s="11">
        <v>1</v>
      </c>
      <c r="H15" s="2"/>
    </row>
    <row r="16" spans="1:8" hidden="1" outlineLevel="4">
      <c r="A16" s="9" t="s">
        <v>1819</v>
      </c>
      <c r="B16" s="10" t="s">
        <v>1355</v>
      </c>
      <c r="C16" s="10" t="s">
        <v>1356</v>
      </c>
      <c r="D16" s="10" t="s">
        <v>1323</v>
      </c>
      <c r="E16" s="8">
        <v>2580816.7200000002</v>
      </c>
      <c r="F16" s="8">
        <v>2580816.7200000002</v>
      </c>
      <c r="G16" s="11">
        <v>1</v>
      </c>
      <c r="H16" s="2"/>
    </row>
    <row r="17" spans="1:8" ht="76.650000000000006" hidden="1" customHeight="1" outlineLevel="5">
      <c r="A17" s="9" t="s">
        <v>1331</v>
      </c>
      <c r="B17" s="10" t="s">
        <v>1355</v>
      </c>
      <c r="C17" s="10" t="s">
        <v>1356</v>
      </c>
      <c r="D17" s="10" t="s">
        <v>1332</v>
      </c>
      <c r="E17" s="8">
        <v>2580816.7200000002</v>
      </c>
      <c r="F17" s="8">
        <v>2580816.7200000002</v>
      </c>
      <c r="G17" s="11">
        <v>1</v>
      </c>
      <c r="H17" s="2"/>
    </row>
    <row r="18" spans="1:8" ht="36" hidden="1" outlineLevel="6">
      <c r="A18" s="9" t="s">
        <v>1333</v>
      </c>
      <c r="B18" s="10" t="s">
        <v>1355</v>
      </c>
      <c r="C18" s="10" t="s">
        <v>1356</v>
      </c>
      <c r="D18" s="10" t="s">
        <v>1334</v>
      </c>
      <c r="E18" s="8">
        <v>2580816.7200000002</v>
      </c>
      <c r="F18" s="8">
        <v>2580816.7200000002</v>
      </c>
      <c r="G18" s="11">
        <v>1</v>
      </c>
      <c r="H18" s="2"/>
    </row>
    <row r="19" spans="1:8" ht="54" hidden="1" outlineLevel="1">
      <c r="A19" s="9" t="s">
        <v>1613</v>
      </c>
      <c r="B19" s="10" t="s">
        <v>1614</v>
      </c>
      <c r="C19" s="10" t="s">
        <v>1322</v>
      </c>
      <c r="D19" s="10" t="s">
        <v>1323</v>
      </c>
      <c r="E19" s="8">
        <v>5083115</v>
      </c>
      <c r="F19" s="8">
        <v>5081721.7699999996</v>
      </c>
      <c r="G19" s="11">
        <v>0.99972591019483137</v>
      </c>
      <c r="H19" s="2"/>
    </row>
    <row r="20" spans="1:8" hidden="1" outlineLevel="2">
      <c r="A20" s="9" t="s">
        <v>1820</v>
      </c>
      <c r="B20" s="10" t="s">
        <v>1614</v>
      </c>
      <c r="C20" s="10" t="s">
        <v>1329</v>
      </c>
      <c r="D20" s="10" t="s">
        <v>1323</v>
      </c>
      <c r="E20" s="8">
        <v>5083115</v>
      </c>
      <c r="F20" s="8">
        <v>5081721.7699999996</v>
      </c>
      <c r="G20" s="11">
        <v>0.99972591019483137</v>
      </c>
      <c r="H20" s="2"/>
    </row>
    <row r="21" spans="1:8" hidden="1" outlineLevel="4">
      <c r="A21" s="9" t="s">
        <v>1789</v>
      </c>
      <c r="B21" s="10" t="s">
        <v>1614</v>
      </c>
      <c r="C21" s="10" t="s">
        <v>1615</v>
      </c>
      <c r="D21" s="10" t="s">
        <v>1323</v>
      </c>
      <c r="E21" s="8">
        <v>2367156</v>
      </c>
      <c r="F21" s="8">
        <v>2365763.5699999998</v>
      </c>
      <c r="G21" s="11">
        <v>0.99941177091835098</v>
      </c>
      <c r="H21" s="2"/>
    </row>
    <row r="22" spans="1:8" ht="76.650000000000006" hidden="1" customHeight="1" outlineLevel="5">
      <c r="A22" s="9" t="s">
        <v>1725</v>
      </c>
      <c r="B22" s="10" t="s">
        <v>1614</v>
      </c>
      <c r="C22" s="10" t="s">
        <v>1615</v>
      </c>
      <c r="D22" s="10" t="s">
        <v>1332</v>
      </c>
      <c r="E22" s="8">
        <v>2367156</v>
      </c>
      <c r="F22" s="8">
        <v>2365763.5699999998</v>
      </c>
      <c r="G22" s="11">
        <v>0.99941177091835098</v>
      </c>
      <c r="H22" s="2"/>
    </row>
    <row r="23" spans="1:8" ht="36" hidden="1" outlineLevel="6">
      <c r="A23" s="9" t="s">
        <v>1333</v>
      </c>
      <c r="B23" s="10" t="s">
        <v>1614</v>
      </c>
      <c r="C23" s="10" t="s">
        <v>1615</v>
      </c>
      <c r="D23" s="10" t="s">
        <v>1334</v>
      </c>
      <c r="E23" s="8">
        <v>2367156</v>
      </c>
      <c r="F23" s="8">
        <v>2365763.5699999998</v>
      </c>
      <c r="G23" s="11">
        <v>0.99941177091835098</v>
      </c>
      <c r="H23" s="2"/>
    </row>
    <row r="24" spans="1:8" ht="54" hidden="1" outlineLevel="4">
      <c r="A24" s="9" t="s">
        <v>1716</v>
      </c>
      <c r="B24" s="10" t="s">
        <v>1614</v>
      </c>
      <c r="C24" s="10" t="s">
        <v>1330</v>
      </c>
      <c r="D24" s="10" t="s">
        <v>1323</v>
      </c>
      <c r="E24" s="8">
        <v>2535959</v>
      </c>
      <c r="F24" s="8">
        <v>2535958.2000000002</v>
      </c>
      <c r="G24" s="11">
        <v>0.99999968453748656</v>
      </c>
      <c r="H24" s="2"/>
    </row>
    <row r="25" spans="1:8" ht="73.349999999999994" hidden="1" customHeight="1" outlineLevel="5">
      <c r="A25" s="9" t="s">
        <v>1331</v>
      </c>
      <c r="B25" s="10" t="s">
        <v>1614</v>
      </c>
      <c r="C25" s="10" t="s">
        <v>1330</v>
      </c>
      <c r="D25" s="10" t="s">
        <v>1332</v>
      </c>
      <c r="E25" s="8">
        <v>2387673</v>
      </c>
      <c r="F25" s="8">
        <v>2387673</v>
      </c>
      <c r="G25" s="11">
        <v>1</v>
      </c>
      <c r="H25" s="2"/>
    </row>
    <row r="26" spans="1:8" ht="36" hidden="1" outlineLevel="6">
      <c r="A26" s="9" t="s">
        <v>1333</v>
      </c>
      <c r="B26" s="10" t="s">
        <v>1614</v>
      </c>
      <c r="C26" s="10" t="s">
        <v>1330</v>
      </c>
      <c r="D26" s="10" t="s">
        <v>1334</v>
      </c>
      <c r="E26" s="8">
        <v>2387673</v>
      </c>
      <c r="F26" s="8">
        <v>2387673</v>
      </c>
      <c r="G26" s="11">
        <v>1</v>
      </c>
      <c r="H26" s="2"/>
    </row>
    <row r="27" spans="1:8" ht="36" hidden="1" outlineLevel="5">
      <c r="A27" s="9" t="s">
        <v>1722</v>
      </c>
      <c r="B27" s="10" t="s">
        <v>1614</v>
      </c>
      <c r="C27" s="10" t="s">
        <v>1330</v>
      </c>
      <c r="D27" s="10" t="s">
        <v>548</v>
      </c>
      <c r="E27" s="8">
        <v>146396</v>
      </c>
      <c r="F27" s="8">
        <v>146395.20000000001</v>
      </c>
      <c r="G27" s="11">
        <v>0.99999453536981886</v>
      </c>
      <c r="H27" s="2"/>
    </row>
    <row r="28" spans="1:8" ht="36" hidden="1" outlineLevel="6">
      <c r="A28" s="9" t="s">
        <v>1335</v>
      </c>
      <c r="B28" s="10" t="s">
        <v>1614</v>
      </c>
      <c r="C28" s="10" t="s">
        <v>1330</v>
      </c>
      <c r="D28" s="10" t="s">
        <v>1336</v>
      </c>
      <c r="E28" s="8">
        <v>146396</v>
      </c>
      <c r="F28" s="8">
        <v>146395.20000000001</v>
      </c>
      <c r="G28" s="11">
        <v>0.99999453536981886</v>
      </c>
      <c r="H28" s="2"/>
    </row>
    <row r="29" spans="1:8" hidden="1" outlineLevel="5">
      <c r="A29" s="9" t="s">
        <v>1337</v>
      </c>
      <c r="B29" s="10" t="s">
        <v>1614</v>
      </c>
      <c r="C29" s="10" t="s">
        <v>1330</v>
      </c>
      <c r="D29" s="10" t="s">
        <v>1338</v>
      </c>
      <c r="E29" s="8">
        <v>1890</v>
      </c>
      <c r="F29" s="8">
        <v>1890</v>
      </c>
      <c r="G29" s="11">
        <v>1</v>
      </c>
      <c r="H29" s="2"/>
    </row>
    <row r="30" spans="1:8" hidden="1" outlineLevel="6">
      <c r="A30" s="9" t="s">
        <v>1339</v>
      </c>
      <c r="B30" s="10" t="s">
        <v>1614</v>
      </c>
      <c r="C30" s="10" t="s">
        <v>1330</v>
      </c>
      <c r="D30" s="10" t="s">
        <v>1340</v>
      </c>
      <c r="E30" s="8">
        <v>1890</v>
      </c>
      <c r="F30" s="8">
        <v>1890</v>
      </c>
      <c r="G30" s="11">
        <v>1</v>
      </c>
      <c r="H30" s="2"/>
    </row>
    <row r="31" spans="1:8" hidden="1" outlineLevel="4">
      <c r="A31" s="9" t="s">
        <v>1616</v>
      </c>
      <c r="B31" s="10" t="s">
        <v>1614</v>
      </c>
      <c r="C31" s="10" t="s">
        <v>1617</v>
      </c>
      <c r="D31" s="10" t="s">
        <v>1323</v>
      </c>
      <c r="E31" s="8">
        <v>180000</v>
      </c>
      <c r="F31" s="8">
        <v>180000</v>
      </c>
      <c r="G31" s="11">
        <v>1</v>
      </c>
      <c r="H31" s="2"/>
    </row>
    <row r="32" spans="1:8" ht="78.150000000000006" hidden="1" customHeight="1" outlineLevel="5">
      <c r="A32" s="9" t="s">
        <v>1725</v>
      </c>
      <c r="B32" s="10" t="s">
        <v>1614</v>
      </c>
      <c r="C32" s="10" t="s">
        <v>1617</v>
      </c>
      <c r="D32" s="10" t="s">
        <v>1332</v>
      </c>
      <c r="E32" s="8">
        <v>180000</v>
      </c>
      <c r="F32" s="8">
        <v>180000</v>
      </c>
      <c r="G32" s="11">
        <v>1</v>
      </c>
      <c r="H32" s="2"/>
    </row>
    <row r="33" spans="1:8" ht="36" hidden="1" outlineLevel="6">
      <c r="A33" s="9" t="s">
        <v>1333</v>
      </c>
      <c r="B33" s="10" t="s">
        <v>1614</v>
      </c>
      <c r="C33" s="10" t="s">
        <v>1617</v>
      </c>
      <c r="D33" s="10" t="s">
        <v>1334</v>
      </c>
      <c r="E33" s="8">
        <v>180000</v>
      </c>
      <c r="F33" s="8">
        <v>180000</v>
      </c>
      <c r="G33" s="11">
        <v>1</v>
      </c>
      <c r="H33" s="2"/>
    </row>
    <row r="34" spans="1:8" ht="60.45" hidden="1" customHeight="1" outlineLevel="1">
      <c r="A34" s="9" t="s">
        <v>1357</v>
      </c>
      <c r="B34" s="10" t="s">
        <v>1358</v>
      </c>
      <c r="C34" s="10" t="s">
        <v>1322</v>
      </c>
      <c r="D34" s="10" t="s">
        <v>1323</v>
      </c>
      <c r="E34" s="8">
        <v>21786932</v>
      </c>
      <c r="F34" s="8">
        <v>20028152.170000002</v>
      </c>
      <c r="G34" s="11">
        <v>0.91927363476417878</v>
      </c>
      <c r="H34" s="2"/>
    </row>
    <row r="35" spans="1:8" hidden="1" outlineLevel="2">
      <c r="A35" s="9" t="s">
        <v>1820</v>
      </c>
      <c r="B35" s="10" t="s">
        <v>1358</v>
      </c>
      <c r="C35" s="10" t="s">
        <v>1329</v>
      </c>
      <c r="D35" s="10" t="s">
        <v>1323</v>
      </c>
      <c r="E35" s="8">
        <v>21786932</v>
      </c>
      <c r="F35" s="8">
        <v>20028152.170000002</v>
      </c>
      <c r="G35" s="11">
        <v>0.91927363476417878</v>
      </c>
      <c r="H35" s="2"/>
    </row>
    <row r="36" spans="1:8" ht="54" hidden="1" outlineLevel="4">
      <c r="A36" s="9" t="s">
        <v>1716</v>
      </c>
      <c r="B36" s="10" t="s">
        <v>1358</v>
      </c>
      <c r="C36" s="10" t="s">
        <v>1330</v>
      </c>
      <c r="D36" s="10" t="s">
        <v>1323</v>
      </c>
      <c r="E36" s="8">
        <v>21786932</v>
      </c>
      <c r="F36" s="8">
        <v>20028152.170000002</v>
      </c>
      <c r="G36" s="11">
        <v>0.91927363476417878</v>
      </c>
      <c r="H36" s="2"/>
    </row>
    <row r="37" spans="1:8" ht="73.349999999999994" hidden="1" customHeight="1" outlineLevel="5">
      <c r="A37" s="9" t="s">
        <v>1331</v>
      </c>
      <c r="B37" s="10" t="s">
        <v>1358</v>
      </c>
      <c r="C37" s="10" t="s">
        <v>1330</v>
      </c>
      <c r="D37" s="10" t="s">
        <v>1332</v>
      </c>
      <c r="E37" s="8">
        <v>21679932</v>
      </c>
      <c r="F37" s="8">
        <v>19944570.670000002</v>
      </c>
      <c r="G37" s="11">
        <v>0.91995540714795598</v>
      </c>
      <c r="H37" s="2"/>
    </row>
    <row r="38" spans="1:8" ht="36" hidden="1" outlineLevel="6">
      <c r="A38" s="9" t="s">
        <v>1333</v>
      </c>
      <c r="B38" s="10" t="s">
        <v>1358</v>
      </c>
      <c r="C38" s="10" t="s">
        <v>1330</v>
      </c>
      <c r="D38" s="10" t="s">
        <v>1334</v>
      </c>
      <c r="E38" s="8">
        <v>21679932</v>
      </c>
      <c r="F38" s="8">
        <v>19944570.670000002</v>
      </c>
      <c r="G38" s="11">
        <v>0.91995540714795598</v>
      </c>
      <c r="H38" s="2"/>
    </row>
    <row r="39" spans="1:8" ht="36" hidden="1" outlineLevel="5">
      <c r="A39" s="9" t="s">
        <v>1722</v>
      </c>
      <c r="B39" s="10" t="s">
        <v>1358</v>
      </c>
      <c r="C39" s="10" t="s">
        <v>1330</v>
      </c>
      <c r="D39" s="10" t="s">
        <v>548</v>
      </c>
      <c r="E39" s="8">
        <v>107000</v>
      </c>
      <c r="F39" s="8">
        <v>83581.5</v>
      </c>
      <c r="G39" s="11">
        <v>0.78113551401869163</v>
      </c>
      <c r="H39" s="2"/>
    </row>
    <row r="40" spans="1:8" ht="36" hidden="1" outlineLevel="6">
      <c r="A40" s="9" t="s">
        <v>1335</v>
      </c>
      <c r="B40" s="10" t="s">
        <v>1358</v>
      </c>
      <c r="C40" s="10" t="s">
        <v>1330</v>
      </c>
      <c r="D40" s="10" t="s">
        <v>1336</v>
      </c>
      <c r="E40" s="8">
        <v>107000</v>
      </c>
      <c r="F40" s="8">
        <v>83581.5</v>
      </c>
      <c r="G40" s="11">
        <v>0.78113551401869163</v>
      </c>
      <c r="H40" s="2"/>
    </row>
    <row r="41" spans="1:8" hidden="1" outlineLevel="1">
      <c r="A41" s="9" t="s">
        <v>1821</v>
      </c>
      <c r="B41" s="10" t="s">
        <v>1359</v>
      </c>
      <c r="C41" s="10" t="s">
        <v>1322</v>
      </c>
      <c r="D41" s="10" t="s">
        <v>1323</v>
      </c>
      <c r="E41" s="8">
        <v>32752.48</v>
      </c>
      <c r="F41" s="8">
        <v>5100</v>
      </c>
      <c r="G41" s="11">
        <v>0.15571339941280782</v>
      </c>
      <c r="H41" s="2"/>
    </row>
    <row r="42" spans="1:8" hidden="1" outlineLevel="2">
      <c r="A42" s="9" t="s">
        <v>1703</v>
      </c>
      <c r="B42" s="10" t="s">
        <v>1359</v>
      </c>
      <c r="C42" s="10" t="s">
        <v>1329</v>
      </c>
      <c r="D42" s="10" t="s">
        <v>1323</v>
      </c>
      <c r="E42" s="8">
        <v>32752.48</v>
      </c>
      <c r="F42" s="8">
        <v>5100</v>
      </c>
      <c r="G42" s="11">
        <v>0.15571339941280782</v>
      </c>
      <c r="H42" s="2"/>
    </row>
    <row r="43" spans="1:8" hidden="1" outlineLevel="3">
      <c r="A43" s="9" t="s">
        <v>1360</v>
      </c>
      <c r="B43" s="10" t="s">
        <v>1359</v>
      </c>
      <c r="C43" s="10" t="s">
        <v>1727</v>
      </c>
      <c r="D43" s="10" t="s">
        <v>1323</v>
      </c>
      <c r="E43" s="8">
        <v>32752.48</v>
      </c>
      <c r="F43" s="8">
        <v>5100</v>
      </c>
      <c r="G43" s="11">
        <v>0.15571339941280782</v>
      </c>
      <c r="H43" s="2"/>
    </row>
    <row r="44" spans="1:8" ht="91.2" hidden="1" customHeight="1" outlineLevel="4">
      <c r="A44" s="9" t="s">
        <v>1728</v>
      </c>
      <c r="B44" s="10" t="s">
        <v>1359</v>
      </c>
      <c r="C44" s="10" t="s">
        <v>1361</v>
      </c>
      <c r="D44" s="10" t="s">
        <v>1323</v>
      </c>
      <c r="E44" s="8">
        <v>32752.48</v>
      </c>
      <c r="F44" s="8">
        <v>5100</v>
      </c>
      <c r="G44" s="11">
        <v>0.15571339941280782</v>
      </c>
      <c r="H44" s="2"/>
    </row>
    <row r="45" spans="1:8" ht="36" hidden="1" outlineLevel="5">
      <c r="A45" s="9" t="s">
        <v>1722</v>
      </c>
      <c r="B45" s="10" t="s">
        <v>1359</v>
      </c>
      <c r="C45" s="10" t="s">
        <v>1361</v>
      </c>
      <c r="D45" s="10" t="s">
        <v>548</v>
      </c>
      <c r="E45" s="8">
        <v>32752.48</v>
      </c>
      <c r="F45" s="8">
        <v>5100</v>
      </c>
      <c r="G45" s="11">
        <v>0.15571339941280782</v>
      </c>
      <c r="H45" s="2"/>
    </row>
    <row r="46" spans="1:8" ht="36" hidden="1" outlineLevel="6">
      <c r="A46" s="9" t="s">
        <v>1335</v>
      </c>
      <c r="B46" s="10" t="s">
        <v>1359</v>
      </c>
      <c r="C46" s="10" t="s">
        <v>1361</v>
      </c>
      <c r="D46" s="10" t="s">
        <v>1336</v>
      </c>
      <c r="E46" s="8">
        <v>32752.48</v>
      </c>
      <c r="F46" s="8">
        <v>5100</v>
      </c>
      <c r="G46" s="11">
        <v>0.15571339941280782</v>
      </c>
      <c r="H46" s="2"/>
    </row>
    <row r="47" spans="1:8" ht="54" hidden="1" outlineLevel="1">
      <c r="A47" s="9" t="s">
        <v>1326</v>
      </c>
      <c r="B47" s="10" t="s">
        <v>1327</v>
      </c>
      <c r="C47" s="10" t="s">
        <v>1322</v>
      </c>
      <c r="D47" s="10" t="s">
        <v>1323</v>
      </c>
      <c r="E47" s="8">
        <v>9272721.2400000002</v>
      </c>
      <c r="F47" s="8">
        <v>9030333.0600000005</v>
      </c>
      <c r="G47" s="11">
        <v>0.9738600812289705</v>
      </c>
      <c r="H47" s="2"/>
    </row>
    <row r="48" spans="1:8" hidden="1" outlineLevel="2">
      <c r="A48" s="9" t="s">
        <v>1703</v>
      </c>
      <c r="B48" s="10" t="s">
        <v>1327</v>
      </c>
      <c r="C48" s="10" t="s">
        <v>1329</v>
      </c>
      <c r="D48" s="10" t="s">
        <v>1323</v>
      </c>
      <c r="E48" s="8">
        <v>9272721.2400000002</v>
      </c>
      <c r="F48" s="8">
        <v>9030333.0600000005</v>
      </c>
      <c r="G48" s="11">
        <v>0.9738600812289705</v>
      </c>
      <c r="H48" s="2"/>
    </row>
    <row r="49" spans="1:8" ht="54" hidden="1" outlineLevel="4">
      <c r="A49" s="9" t="s">
        <v>1716</v>
      </c>
      <c r="B49" s="10" t="s">
        <v>1327</v>
      </c>
      <c r="C49" s="10" t="s">
        <v>1330</v>
      </c>
      <c r="D49" s="10" t="s">
        <v>1323</v>
      </c>
      <c r="E49" s="8">
        <v>7144392.0999999996</v>
      </c>
      <c r="F49" s="8">
        <v>7047178.5800000001</v>
      </c>
      <c r="G49" s="11">
        <v>0.98639303125594124</v>
      </c>
      <c r="H49" s="2"/>
    </row>
    <row r="50" spans="1:8" ht="78.150000000000006" hidden="1" customHeight="1" outlineLevel="5">
      <c r="A50" s="9" t="s">
        <v>1331</v>
      </c>
      <c r="B50" s="10" t="s">
        <v>1327</v>
      </c>
      <c r="C50" s="10" t="s">
        <v>1330</v>
      </c>
      <c r="D50" s="10" t="s">
        <v>1332</v>
      </c>
      <c r="E50" s="8">
        <v>6825802.0999999996</v>
      </c>
      <c r="F50" s="8">
        <v>6771561.5</v>
      </c>
      <c r="G50" s="11">
        <v>0.99205359323265463</v>
      </c>
      <c r="H50" s="2"/>
    </row>
    <row r="51" spans="1:8" ht="36" hidden="1" outlineLevel="6">
      <c r="A51" s="9" t="s">
        <v>1333</v>
      </c>
      <c r="B51" s="10" t="s">
        <v>1327</v>
      </c>
      <c r="C51" s="10" t="s">
        <v>1330</v>
      </c>
      <c r="D51" s="10" t="s">
        <v>1334</v>
      </c>
      <c r="E51" s="8">
        <v>6825802.0999999996</v>
      </c>
      <c r="F51" s="8">
        <v>6771561.5</v>
      </c>
      <c r="G51" s="11">
        <v>0.99205359323265463</v>
      </c>
      <c r="H51" s="2"/>
    </row>
    <row r="52" spans="1:8" ht="36" hidden="1" outlineLevel="5">
      <c r="A52" s="9" t="s">
        <v>1722</v>
      </c>
      <c r="B52" s="10" t="s">
        <v>1327</v>
      </c>
      <c r="C52" s="10" t="s">
        <v>1330</v>
      </c>
      <c r="D52" s="10" t="s">
        <v>548</v>
      </c>
      <c r="E52" s="8">
        <v>318590</v>
      </c>
      <c r="F52" s="8">
        <v>275617.08</v>
      </c>
      <c r="G52" s="11">
        <v>0.865115289243228</v>
      </c>
      <c r="H52" s="2"/>
    </row>
    <row r="53" spans="1:8" ht="36" hidden="1" outlineLevel="6">
      <c r="A53" s="9" t="s">
        <v>1335</v>
      </c>
      <c r="B53" s="10" t="s">
        <v>1327</v>
      </c>
      <c r="C53" s="10" t="s">
        <v>1330</v>
      </c>
      <c r="D53" s="10" t="s">
        <v>1336</v>
      </c>
      <c r="E53" s="8">
        <v>318590</v>
      </c>
      <c r="F53" s="8">
        <v>275617.08</v>
      </c>
      <c r="G53" s="11">
        <v>0.865115289243228</v>
      </c>
      <c r="H53" s="2"/>
    </row>
    <row r="54" spans="1:8" hidden="1" outlineLevel="4">
      <c r="A54" s="9" t="s">
        <v>1790</v>
      </c>
      <c r="B54" s="10" t="s">
        <v>1327</v>
      </c>
      <c r="C54" s="10" t="s">
        <v>1618</v>
      </c>
      <c r="D54" s="10" t="s">
        <v>1323</v>
      </c>
      <c r="E54" s="8">
        <v>1358647</v>
      </c>
      <c r="F54" s="8">
        <v>1279383.45</v>
      </c>
      <c r="G54" s="11">
        <v>0.94165993815906557</v>
      </c>
      <c r="H54" s="2"/>
    </row>
    <row r="55" spans="1:8" ht="78.75" hidden="1" customHeight="1" outlineLevel="5">
      <c r="A55" s="9" t="s">
        <v>1331</v>
      </c>
      <c r="B55" s="10" t="s">
        <v>1327</v>
      </c>
      <c r="C55" s="10" t="s">
        <v>1618</v>
      </c>
      <c r="D55" s="10" t="s">
        <v>1332</v>
      </c>
      <c r="E55" s="8">
        <v>1358647</v>
      </c>
      <c r="F55" s="8">
        <v>1279383.45</v>
      </c>
      <c r="G55" s="11">
        <v>0.94165993815906557</v>
      </c>
      <c r="H55" s="2"/>
    </row>
    <row r="56" spans="1:8" ht="36" hidden="1" outlineLevel="6">
      <c r="A56" s="9" t="s">
        <v>1333</v>
      </c>
      <c r="B56" s="10" t="s">
        <v>1327</v>
      </c>
      <c r="C56" s="10" t="s">
        <v>1618</v>
      </c>
      <c r="D56" s="10" t="s">
        <v>1334</v>
      </c>
      <c r="E56" s="8">
        <v>1358647</v>
      </c>
      <c r="F56" s="8">
        <v>1279383.45</v>
      </c>
      <c r="G56" s="11">
        <v>0.94165993815906557</v>
      </c>
      <c r="H56" s="2"/>
    </row>
    <row r="57" spans="1:8" ht="36" hidden="1" outlineLevel="5">
      <c r="A57" s="9" t="s">
        <v>1722</v>
      </c>
      <c r="B57" s="10" t="s">
        <v>1327</v>
      </c>
      <c r="C57" s="10" t="s">
        <v>1618</v>
      </c>
      <c r="D57" s="10" t="s">
        <v>548</v>
      </c>
      <c r="E57" s="8">
        <v>0</v>
      </c>
      <c r="F57" s="8">
        <v>0</v>
      </c>
      <c r="G57" s="11">
        <v>0</v>
      </c>
      <c r="H57" s="2"/>
    </row>
    <row r="58" spans="1:8" ht="36" hidden="1" outlineLevel="6">
      <c r="A58" s="9" t="s">
        <v>1740</v>
      </c>
      <c r="B58" s="10" t="s">
        <v>1327</v>
      </c>
      <c r="C58" s="10" t="s">
        <v>1618</v>
      </c>
      <c r="D58" s="10" t="s">
        <v>1336</v>
      </c>
      <c r="E58" s="8">
        <v>0</v>
      </c>
      <c r="F58" s="8">
        <v>0</v>
      </c>
      <c r="G58" s="11">
        <v>0</v>
      </c>
      <c r="H58" s="2"/>
    </row>
    <row r="59" spans="1:8" ht="36" hidden="1" outlineLevel="4">
      <c r="A59" s="9" t="s">
        <v>1362</v>
      </c>
      <c r="B59" s="10" t="s">
        <v>1327</v>
      </c>
      <c r="C59" s="10" t="s">
        <v>1363</v>
      </c>
      <c r="D59" s="10" t="s">
        <v>1323</v>
      </c>
      <c r="E59" s="8">
        <v>769682.14</v>
      </c>
      <c r="F59" s="8">
        <v>703771.03</v>
      </c>
      <c r="G59" s="11">
        <v>0.91436580560385616</v>
      </c>
      <c r="H59" s="2"/>
    </row>
    <row r="60" spans="1:8" ht="77.400000000000006" hidden="1" customHeight="1" outlineLevel="5">
      <c r="A60" s="9" t="s">
        <v>1331</v>
      </c>
      <c r="B60" s="10" t="s">
        <v>1327</v>
      </c>
      <c r="C60" s="10" t="s">
        <v>1363</v>
      </c>
      <c r="D60" s="10" t="s">
        <v>1332</v>
      </c>
      <c r="E60" s="8">
        <v>769682.14</v>
      </c>
      <c r="F60" s="8">
        <v>703771.03</v>
      </c>
      <c r="G60" s="11">
        <v>0.91436580560385616</v>
      </c>
      <c r="H60" s="2"/>
    </row>
    <row r="61" spans="1:8" ht="36" hidden="1" outlineLevel="6">
      <c r="A61" s="9" t="s">
        <v>1333</v>
      </c>
      <c r="B61" s="10" t="s">
        <v>1327</v>
      </c>
      <c r="C61" s="10" t="s">
        <v>1363</v>
      </c>
      <c r="D61" s="10" t="s">
        <v>1334</v>
      </c>
      <c r="E61" s="8">
        <v>769682.14</v>
      </c>
      <c r="F61" s="8">
        <v>703771.03</v>
      </c>
      <c r="G61" s="11">
        <v>0.91436580560385616</v>
      </c>
      <c r="H61" s="2"/>
    </row>
    <row r="62" spans="1:8" hidden="1" outlineLevel="1">
      <c r="A62" s="9" t="s">
        <v>1364</v>
      </c>
      <c r="B62" s="10" t="s">
        <v>1365</v>
      </c>
      <c r="C62" s="10" t="s">
        <v>1322</v>
      </c>
      <c r="D62" s="10" t="s">
        <v>1323</v>
      </c>
      <c r="E62" s="8">
        <v>2079891.11</v>
      </c>
      <c r="F62" s="8">
        <v>0</v>
      </c>
      <c r="G62" s="11">
        <v>0</v>
      </c>
      <c r="H62" s="2"/>
    </row>
    <row r="63" spans="1:8" hidden="1" outlineLevel="2">
      <c r="A63" s="9" t="s">
        <v>1703</v>
      </c>
      <c r="B63" s="10" t="s">
        <v>1365</v>
      </c>
      <c r="C63" s="10" t="s">
        <v>1329</v>
      </c>
      <c r="D63" s="10" t="s">
        <v>1323</v>
      </c>
      <c r="E63" s="8">
        <v>2079891.11</v>
      </c>
      <c r="F63" s="8">
        <v>0</v>
      </c>
      <c r="G63" s="11">
        <v>0</v>
      </c>
      <c r="H63" s="2"/>
    </row>
    <row r="64" spans="1:8" ht="36" hidden="1" outlineLevel="4">
      <c r="A64" s="9" t="s">
        <v>1729</v>
      </c>
      <c r="B64" s="10" t="s">
        <v>1365</v>
      </c>
      <c r="C64" s="10" t="s">
        <v>1366</v>
      </c>
      <c r="D64" s="10" t="s">
        <v>1323</v>
      </c>
      <c r="E64" s="8">
        <v>2079891.11</v>
      </c>
      <c r="F64" s="8">
        <v>0</v>
      </c>
      <c r="G64" s="11">
        <v>0</v>
      </c>
      <c r="H64" s="2"/>
    </row>
    <row r="65" spans="1:8" hidden="1" outlineLevel="5">
      <c r="A65" s="9" t="s">
        <v>1337</v>
      </c>
      <c r="B65" s="10" t="s">
        <v>1365</v>
      </c>
      <c r="C65" s="10" t="s">
        <v>1366</v>
      </c>
      <c r="D65" s="10" t="s">
        <v>1338</v>
      </c>
      <c r="E65" s="8">
        <v>2079891.11</v>
      </c>
      <c r="F65" s="8">
        <v>0</v>
      </c>
      <c r="G65" s="11">
        <v>0</v>
      </c>
      <c r="H65" s="2"/>
    </row>
    <row r="66" spans="1:8" hidden="1" outlineLevel="6">
      <c r="A66" s="9" t="s">
        <v>1367</v>
      </c>
      <c r="B66" s="10" t="s">
        <v>1365</v>
      </c>
      <c r="C66" s="10" t="s">
        <v>1366</v>
      </c>
      <c r="D66" s="10" t="s">
        <v>1368</v>
      </c>
      <c r="E66" s="8">
        <v>2079891.11</v>
      </c>
      <c r="F66" s="8">
        <v>0</v>
      </c>
      <c r="G66" s="11">
        <v>0</v>
      </c>
      <c r="H66" s="2"/>
    </row>
    <row r="67" spans="1:8" hidden="1" outlineLevel="1">
      <c r="A67" s="9" t="s">
        <v>1341</v>
      </c>
      <c r="B67" s="10" t="s">
        <v>1342</v>
      </c>
      <c r="C67" s="10" t="s">
        <v>1322</v>
      </c>
      <c r="D67" s="10" t="s">
        <v>1323</v>
      </c>
      <c r="E67" s="8">
        <v>73894371.560000002</v>
      </c>
      <c r="F67" s="8">
        <v>71509150.519999996</v>
      </c>
      <c r="G67" s="11">
        <v>0.96772120812931917</v>
      </c>
      <c r="H67" s="2"/>
    </row>
    <row r="68" spans="1:8" ht="54" hidden="1" outlineLevel="2">
      <c r="A68" s="12" t="s">
        <v>1720</v>
      </c>
      <c r="B68" s="13" t="s">
        <v>1342</v>
      </c>
      <c r="C68" s="13" t="s">
        <v>1343</v>
      </c>
      <c r="D68" s="13" t="s">
        <v>1323</v>
      </c>
      <c r="E68" s="14">
        <v>23781611.850000001</v>
      </c>
      <c r="F68" s="14">
        <v>22924474.309999999</v>
      </c>
      <c r="G68" s="15">
        <v>0.96395797116670201</v>
      </c>
      <c r="H68" s="2"/>
    </row>
    <row r="69" spans="1:8" ht="54" hidden="1" outlineLevel="3">
      <c r="A69" s="9" t="s">
        <v>1721</v>
      </c>
      <c r="B69" s="10" t="s">
        <v>1342</v>
      </c>
      <c r="C69" s="10" t="s">
        <v>1344</v>
      </c>
      <c r="D69" s="10" t="s">
        <v>1323</v>
      </c>
      <c r="E69" s="8">
        <v>1003385</v>
      </c>
      <c r="F69" s="8">
        <v>834007</v>
      </c>
      <c r="G69" s="11">
        <v>0.83119341030611382</v>
      </c>
      <c r="H69" s="2"/>
    </row>
    <row r="70" spans="1:8" hidden="1" outlineLevel="4">
      <c r="A70" s="9" t="s">
        <v>1345</v>
      </c>
      <c r="B70" s="10" t="s">
        <v>1342</v>
      </c>
      <c r="C70" s="10" t="s">
        <v>1346</v>
      </c>
      <c r="D70" s="10" t="s">
        <v>1323</v>
      </c>
      <c r="E70" s="8">
        <v>833385</v>
      </c>
      <c r="F70" s="8">
        <v>666517</v>
      </c>
      <c r="G70" s="11">
        <v>0.79977081420951901</v>
      </c>
      <c r="H70" s="2"/>
    </row>
    <row r="71" spans="1:8" ht="36" hidden="1" outlineLevel="5">
      <c r="A71" s="9" t="s">
        <v>1722</v>
      </c>
      <c r="B71" s="10" t="s">
        <v>1342</v>
      </c>
      <c r="C71" s="10" t="s">
        <v>1346</v>
      </c>
      <c r="D71" s="10" t="s">
        <v>548</v>
      </c>
      <c r="E71" s="8">
        <v>833385</v>
      </c>
      <c r="F71" s="8">
        <v>666517</v>
      </c>
      <c r="G71" s="11">
        <v>0.79977081420951901</v>
      </c>
      <c r="H71" s="2"/>
    </row>
    <row r="72" spans="1:8" ht="36" hidden="1" outlineLevel="6">
      <c r="A72" s="9" t="s">
        <v>1335</v>
      </c>
      <c r="B72" s="10" t="s">
        <v>1342</v>
      </c>
      <c r="C72" s="10" t="s">
        <v>1346</v>
      </c>
      <c r="D72" s="10" t="s">
        <v>1336</v>
      </c>
      <c r="E72" s="8">
        <v>833385</v>
      </c>
      <c r="F72" s="8">
        <v>666517</v>
      </c>
      <c r="G72" s="11">
        <v>0.79977081420951901</v>
      </c>
      <c r="H72" s="2"/>
    </row>
    <row r="73" spans="1:8" hidden="1" outlineLevel="4">
      <c r="A73" s="9" t="s">
        <v>1369</v>
      </c>
      <c r="B73" s="10" t="s">
        <v>1342</v>
      </c>
      <c r="C73" s="10" t="s">
        <v>1370</v>
      </c>
      <c r="D73" s="10" t="s">
        <v>1323</v>
      </c>
      <c r="E73" s="8">
        <v>170000</v>
      </c>
      <c r="F73" s="8">
        <v>167490</v>
      </c>
      <c r="G73" s="11">
        <v>0.9852352941176471</v>
      </c>
      <c r="H73" s="2"/>
    </row>
    <row r="74" spans="1:8" ht="36" hidden="1" outlineLevel="5">
      <c r="A74" s="9" t="s">
        <v>1722</v>
      </c>
      <c r="B74" s="10" t="s">
        <v>1342</v>
      </c>
      <c r="C74" s="10" t="s">
        <v>1370</v>
      </c>
      <c r="D74" s="10" t="s">
        <v>548</v>
      </c>
      <c r="E74" s="8">
        <v>170000</v>
      </c>
      <c r="F74" s="8">
        <v>167490</v>
      </c>
      <c r="G74" s="11">
        <v>0.9852352941176471</v>
      </c>
      <c r="H74" s="2"/>
    </row>
    <row r="75" spans="1:8" ht="36" hidden="1" outlineLevel="6">
      <c r="A75" s="9" t="s">
        <v>1335</v>
      </c>
      <c r="B75" s="10" t="s">
        <v>1342</v>
      </c>
      <c r="C75" s="10" t="s">
        <v>1370</v>
      </c>
      <c r="D75" s="10" t="s">
        <v>1336</v>
      </c>
      <c r="E75" s="8">
        <v>170000</v>
      </c>
      <c r="F75" s="8">
        <v>167490</v>
      </c>
      <c r="G75" s="11">
        <v>0.9852352941176471</v>
      </c>
      <c r="H75" s="2"/>
    </row>
    <row r="76" spans="1:8" ht="36" hidden="1" outlineLevel="3">
      <c r="A76" s="9" t="s">
        <v>1731</v>
      </c>
      <c r="B76" s="10" t="s">
        <v>1342</v>
      </c>
      <c r="C76" s="10" t="s">
        <v>1371</v>
      </c>
      <c r="D76" s="10" t="s">
        <v>1323</v>
      </c>
      <c r="E76" s="8">
        <v>20085666.850000001</v>
      </c>
      <c r="F76" s="8">
        <v>19431974.879999999</v>
      </c>
      <c r="G76" s="11">
        <v>0.96745480372238679</v>
      </c>
      <c r="H76" s="2"/>
    </row>
    <row r="77" spans="1:8" ht="36" hidden="1" outlineLevel="4">
      <c r="A77" s="9" t="s">
        <v>1372</v>
      </c>
      <c r="B77" s="10" t="s">
        <v>1342</v>
      </c>
      <c r="C77" s="10" t="s">
        <v>1373</v>
      </c>
      <c r="D77" s="10" t="s">
        <v>1323</v>
      </c>
      <c r="E77" s="8">
        <v>20085666.850000001</v>
      </c>
      <c r="F77" s="8">
        <v>19431974.879999999</v>
      </c>
      <c r="G77" s="11">
        <v>0.96745480372238679</v>
      </c>
      <c r="H77" s="2"/>
    </row>
    <row r="78" spans="1:8" ht="76.2" hidden="1" customHeight="1" outlineLevel="5">
      <c r="A78" s="9" t="s">
        <v>1331</v>
      </c>
      <c r="B78" s="10" t="s">
        <v>1342</v>
      </c>
      <c r="C78" s="10" t="s">
        <v>1373</v>
      </c>
      <c r="D78" s="10" t="s">
        <v>1332</v>
      </c>
      <c r="E78" s="8">
        <v>9929130</v>
      </c>
      <c r="F78" s="8">
        <v>9763033.2200000007</v>
      </c>
      <c r="G78" s="11">
        <v>0.98327176902709501</v>
      </c>
      <c r="H78" s="2"/>
    </row>
    <row r="79" spans="1:8" hidden="1" outlineLevel="6">
      <c r="A79" s="9" t="s">
        <v>1374</v>
      </c>
      <c r="B79" s="10" t="s">
        <v>1342</v>
      </c>
      <c r="C79" s="10" t="s">
        <v>1373</v>
      </c>
      <c r="D79" s="10" t="s">
        <v>1375</v>
      </c>
      <c r="E79" s="8">
        <v>9929130</v>
      </c>
      <c r="F79" s="8">
        <v>9763033.2200000007</v>
      </c>
      <c r="G79" s="11">
        <v>0.98327176902709501</v>
      </c>
      <c r="H79" s="2"/>
    </row>
    <row r="80" spans="1:8" ht="36" hidden="1" outlineLevel="5">
      <c r="A80" s="9" t="s">
        <v>1722</v>
      </c>
      <c r="B80" s="10" t="s">
        <v>1342</v>
      </c>
      <c r="C80" s="10" t="s">
        <v>1373</v>
      </c>
      <c r="D80" s="10" t="s">
        <v>548</v>
      </c>
      <c r="E80" s="8">
        <v>9399670.0899999999</v>
      </c>
      <c r="F80" s="8">
        <v>8912074.9000000004</v>
      </c>
      <c r="G80" s="11">
        <v>0.94812635067705875</v>
      </c>
      <c r="H80" s="2"/>
    </row>
    <row r="81" spans="1:8" ht="36" hidden="1" outlineLevel="6">
      <c r="A81" s="9" t="s">
        <v>1335</v>
      </c>
      <c r="B81" s="10" t="s">
        <v>1342</v>
      </c>
      <c r="C81" s="10" t="s">
        <v>1373</v>
      </c>
      <c r="D81" s="10" t="s">
        <v>1336</v>
      </c>
      <c r="E81" s="8">
        <v>9399670.0899999999</v>
      </c>
      <c r="F81" s="8">
        <v>8912074.9000000004</v>
      </c>
      <c r="G81" s="11">
        <v>0.94812635067705875</v>
      </c>
      <c r="H81" s="2"/>
    </row>
    <row r="82" spans="1:8" hidden="1" outlineLevel="5">
      <c r="A82" s="9" t="s">
        <v>1337</v>
      </c>
      <c r="B82" s="10" t="s">
        <v>1342</v>
      </c>
      <c r="C82" s="10" t="s">
        <v>1373</v>
      </c>
      <c r="D82" s="10" t="s">
        <v>1338</v>
      </c>
      <c r="E82" s="8">
        <v>756866.76</v>
      </c>
      <c r="F82" s="8">
        <v>756866.76</v>
      </c>
      <c r="G82" s="11">
        <v>1</v>
      </c>
      <c r="H82" s="2"/>
    </row>
    <row r="83" spans="1:8" hidden="1" outlineLevel="6">
      <c r="A83" s="9" t="s">
        <v>1339</v>
      </c>
      <c r="B83" s="10" t="s">
        <v>1342</v>
      </c>
      <c r="C83" s="10" t="s">
        <v>1373</v>
      </c>
      <c r="D83" s="10" t="s">
        <v>1340</v>
      </c>
      <c r="E83" s="8">
        <v>756866.76</v>
      </c>
      <c r="F83" s="8">
        <v>756866.76</v>
      </c>
      <c r="G83" s="11">
        <v>1</v>
      </c>
      <c r="H83" s="2"/>
    </row>
    <row r="84" spans="1:8" hidden="1" outlineLevel="3">
      <c r="A84" s="9" t="s">
        <v>1732</v>
      </c>
      <c r="B84" s="10" t="s">
        <v>1342</v>
      </c>
      <c r="C84" s="10" t="s">
        <v>1380</v>
      </c>
      <c r="D84" s="10" t="s">
        <v>1323</v>
      </c>
      <c r="E84" s="8">
        <v>2692560</v>
      </c>
      <c r="F84" s="8">
        <v>2658492.4300000002</v>
      </c>
      <c r="G84" s="11">
        <v>0.98734751686127697</v>
      </c>
      <c r="H84" s="2"/>
    </row>
    <row r="85" spans="1:8" ht="36" hidden="1" outlineLevel="4">
      <c r="A85" s="9" t="s">
        <v>1381</v>
      </c>
      <c r="B85" s="10" t="s">
        <v>1342</v>
      </c>
      <c r="C85" s="10" t="s">
        <v>1382</v>
      </c>
      <c r="D85" s="10" t="s">
        <v>1323</v>
      </c>
      <c r="E85" s="8">
        <v>1601460</v>
      </c>
      <c r="F85" s="8">
        <v>1601460</v>
      </c>
      <c r="G85" s="11">
        <v>1</v>
      </c>
      <c r="H85" s="2"/>
    </row>
    <row r="86" spans="1:8" ht="36" hidden="1" outlineLevel="5">
      <c r="A86" s="9" t="s">
        <v>1722</v>
      </c>
      <c r="B86" s="10" t="s">
        <v>1342</v>
      </c>
      <c r="C86" s="10" t="s">
        <v>1382</v>
      </c>
      <c r="D86" s="10" t="s">
        <v>548</v>
      </c>
      <c r="E86" s="8">
        <v>1601460</v>
      </c>
      <c r="F86" s="8">
        <v>1601460</v>
      </c>
      <c r="G86" s="11">
        <v>1</v>
      </c>
      <c r="H86" s="2"/>
    </row>
    <row r="87" spans="1:8" ht="36" hidden="1" outlineLevel="6">
      <c r="A87" s="9" t="s">
        <v>1740</v>
      </c>
      <c r="B87" s="10" t="s">
        <v>1342</v>
      </c>
      <c r="C87" s="10" t="s">
        <v>1382</v>
      </c>
      <c r="D87" s="10" t="s">
        <v>1336</v>
      </c>
      <c r="E87" s="8">
        <v>1601460</v>
      </c>
      <c r="F87" s="8">
        <v>1601460</v>
      </c>
      <c r="G87" s="11">
        <v>1</v>
      </c>
      <c r="H87" s="2"/>
    </row>
    <row r="88" spans="1:8" ht="36" hidden="1" outlineLevel="4">
      <c r="A88" s="9" t="s">
        <v>1733</v>
      </c>
      <c r="B88" s="10" t="s">
        <v>1342</v>
      </c>
      <c r="C88" s="10" t="s">
        <v>1383</v>
      </c>
      <c r="D88" s="10" t="s">
        <v>1323</v>
      </c>
      <c r="E88" s="8">
        <v>1091100</v>
      </c>
      <c r="F88" s="8">
        <v>1057032.43</v>
      </c>
      <c r="G88" s="11">
        <v>0.96877685821647874</v>
      </c>
      <c r="H88" s="2"/>
    </row>
    <row r="89" spans="1:8" ht="79.5" hidden="1" customHeight="1" outlineLevel="5">
      <c r="A89" s="9" t="s">
        <v>1331</v>
      </c>
      <c r="B89" s="10" t="s">
        <v>1342</v>
      </c>
      <c r="C89" s="10" t="s">
        <v>1383</v>
      </c>
      <c r="D89" s="10" t="s">
        <v>1332</v>
      </c>
      <c r="E89" s="8">
        <v>29000</v>
      </c>
      <c r="F89" s="8">
        <v>29000</v>
      </c>
      <c r="G89" s="11">
        <v>1</v>
      </c>
      <c r="H89" s="2"/>
    </row>
    <row r="90" spans="1:8" ht="36" hidden="1" outlineLevel="6">
      <c r="A90" s="9" t="s">
        <v>1333</v>
      </c>
      <c r="B90" s="10" t="s">
        <v>1342</v>
      </c>
      <c r="C90" s="10" t="s">
        <v>1383</v>
      </c>
      <c r="D90" s="10" t="s">
        <v>1334</v>
      </c>
      <c r="E90" s="8">
        <v>29000</v>
      </c>
      <c r="F90" s="8">
        <v>29000</v>
      </c>
      <c r="G90" s="11">
        <v>1</v>
      </c>
      <c r="H90" s="2"/>
    </row>
    <row r="91" spans="1:8" ht="36" hidden="1" outlineLevel="5">
      <c r="A91" s="9" t="s">
        <v>1722</v>
      </c>
      <c r="B91" s="10" t="s">
        <v>1342</v>
      </c>
      <c r="C91" s="10" t="s">
        <v>1383</v>
      </c>
      <c r="D91" s="10" t="s">
        <v>548</v>
      </c>
      <c r="E91" s="8">
        <v>1062100</v>
      </c>
      <c r="F91" s="8">
        <v>1028032.43</v>
      </c>
      <c r="G91" s="11">
        <v>0.96792432915921289</v>
      </c>
      <c r="H91" s="2"/>
    </row>
    <row r="92" spans="1:8" ht="36" hidden="1" outlineLevel="6">
      <c r="A92" s="9" t="s">
        <v>1335</v>
      </c>
      <c r="B92" s="10" t="s">
        <v>1342</v>
      </c>
      <c r="C92" s="10" t="s">
        <v>1383</v>
      </c>
      <c r="D92" s="10" t="s">
        <v>1336</v>
      </c>
      <c r="E92" s="8">
        <v>1062100</v>
      </c>
      <c r="F92" s="8">
        <v>1028032.43</v>
      </c>
      <c r="G92" s="11">
        <v>0.96792432915921289</v>
      </c>
      <c r="H92" s="2"/>
    </row>
    <row r="93" spans="1:8" ht="36" hidden="1" outlineLevel="2" collapsed="1">
      <c r="A93" s="12" t="s">
        <v>1734</v>
      </c>
      <c r="B93" s="13" t="s">
        <v>1342</v>
      </c>
      <c r="C93" s="13" t="s">
        <v>1384</v>
      </c>
      <c r="D93" s="13" t="s">
        <v>1323</v>
      </c>
      <c r="E93" s="14">
        <v>64753.57</v>
      </c>
      <c r="F93" s="14">
        <v>64753.57</v>
      </c>
      <c r="G93" s="15">
        <v>1</v>
      </c>
      <c r="H93" s="2"/>
    </row>
    <row r="94" spans="1:8" hidden="1" outlineLevel="3">
      <c r="A94" s="9" t="s">
        <v>1735</v>
      </c>
      <c r="B94" s="10" t="s">
        <v>1342</v>
      </c>
      <c r="C94" s="10" t="s">
        <v>1385</v>
      </c>
      <c r="D94" s="10" t="s">
        <v>1323</v>
      </c>
      <c r="E94" s="8">
        <v>64753.57</v>
      </c>
      <c r="F94" s="8">
        <v>64753.57</v>
      </c>
      <c r="G94" s="11">
        <v>1</v>
      </c>
      <c r="H94" s="2"/>
    </row>
    <row r="95" spans="1:8" ht="36" hidden="1" outlineLevel="4">
      <c r="A95" s="9" t="s">
        <v>1386</v>
      </c>
      <c r="B95" s="10" t="s">
        <v>1342</v>
      </c>
      <c r="C95" s="10" t="s">
        <v>1387</v>
      </c>
      <c r="D95" s="10" t="s">
        <v>1323</v>
      </c>
      <c r="E95" s="8">
        <v>64753.57</v>
      </c>
      <c r="F95" s="8">
        <v>64753.57</v>
      </c>
      <c r="G95" s="11">
        <v>1</v>
      </c>
      <c r="H95" s="2"/>
    </row>
    <row r="96" spans="1:8" ht="36" hidden="1" outlineLevel="5">
      <c r="A96" s="9" t="s">
        <v>1722</v>
      </c>
      <c r="B96" s="10" t="s">
        <v>1342</v>
      </c>
      <c r="C96" s="10" t="s">
        <v>1387</v>
      </c>
      <c r="D96" s="10" t="s">
        <v>548</v>
      </c>
      <c r="E96" s="8">
        <v>64753.57</v>
      </c>
      <c r="F96" s="8">
        <v>64753.57</v>
      </c>
      <c r="G96" s="11">
        <v>1</v>
      </c>
      <c r="H96" s="2"/>
    </row>
    <row r="97" spans="1:8" ht="36" hidden="1" outlineLevel="6">
      <c r="A97" s="9" t="s">
        <v>1335</v>
      </c>
      <c r="B97" s="10" t="s">
        <v>1342</v>
      </c>
      <c r="C97" s="10" t="s">
        <v>1387</v>
      </c>
      <c r="D97" s="10" t="s">
        <v>1336</v>
      </c>
      <c r="E97" s="8">
        <v>64753.57</v>
      </c>
      <c r="F97" s="8">
        <v>64753.57</v>
      </c>
      <c r="G97" s="11">
        <v>1</v>
      </c>
      <c r="H97" s="2"/>
    </row>
    <row r="98" spans="1:8" ht="54" hidden="1" outlineLevel="2" collapsed="1">
      <c r="A98" s="12" t="s">
        <v>1723</v>
      </c>
      <c r="B98" s="13" t="s">
        <v>1342</v>
      </c>
      <c r="C98" s="13" t="s">
        <v>1347</v>
      </c>
      <c r="D98" s="13" t="s">
        <v>1323</v>
      </c>
      <c r="E98" s="14">
        <v>2214783.5</v>
      </c>
      <c r="F98" s="14">
        <v>2214533.5</v>
      </c>
      <c r="G98" s="15">
        <v>0.99988712214986253</v>
      </c>
      <c r="H98" s="2"/>
    </row>
    <row r="99" spans="1:8" ht="36" hidden="1" outlineLevel="3">
      <c r="A99" s="9" t="s">
        <v>1348</v>
      </c>
      <c r="B99" s="10" t="s">
        <v>1342</v>
      </c>
      <c r="C99" s="10" t="s">
        <v>1349</v>
      </c>
      <c r="D99" s="10" t="s">
        <v>1323</v>
      </c>
      <c r="E99" s="8">
        <v>2214783.5</v>
      </c>
      <c r="F99" s="8">
        <v>2214533.5</v>
      </c>
      <c r="G99" s="11">
        <v>0.99988712214986253</v>
      </c>
      <c r="H99" s="2"/>
    </row>
    <row r="100" spans="1:8" ht="54" hidden="1" outlineLevel="4">
      <c r="A100" s="9" t="s">
        <v>1350</v>
      </c>
      <c r="B100" s="10" t="s">
        <v>1342</v>
      </c>
      <c r="C100" s="10" t="s">
        <v>1351</v>
      </c>
      <c r="D100" s="10" t="s">
        <v>1323</v>
      </c>
      <c r="E100" s="8">
        <v>2174213.5</v>
      </c>
      <c r="F100" s="8">
        <v>2173963.5</v>
      </c>
      <c r="G100" s="11">
        <v>0.99988501589195355</v>
      </c>
      <c r="H100" s="2"/>
    </row>
    <row r="101" spans="1:8" ht="36" hidden="1" outlineLevel="5">
      <c r="A101" s="9" t="s">
        <v>1722</v>
      </c>
      <c r="B101" s="10" t="s">
        <v>1342</v>
      </c>
      <c r="C101" s="10" t="s">
        <v>1351</v>
      </c>
      <c r="D101" s="10" t="s">
        <v>548</v>
      </c>
      <c r="E101" s="8">
        <v>2174213.5</v>
      </c>
      <c r="F101" s="8">
        <v>2173963.5</v>
      </c>
      <c r="G101" s="11">
        <v>0.99988501589195355</v>
      </c>
      <c r="H101" s="2"/>
    </row>
    <row r="102" spans="1:8" ht="36" hidden="1" outlineLevel="6">
      <c r="A102" s="9" t="s">
        <v>1740</v>
      </c>
      <c r="B102" s="10" t="s">
        <v>1342</v>
      </c>
      <c r="C102" s="10" t="s">
        <v>1351</v>
      </c>
      <c r="D102" s="10" t="s">
        <v>1336</v>
      </c>
      <c r="E102" s="8">
        <v>2174213.5</v>
      </c>
      <c r="F102" s="8">
        <v>2173963.5</v>
      </c>
      <c r="G102" s="11">
        <v>0.99988501589195355</v>
      </c>
      <c r="H102" s="2"/>
    </row>
    <row r="103" spans="1:8" ht="36" hidden="1" outlineLevel="4" collapsed="1">
      <c r="A103" s="9" t="s">
        <v>1736</v>
      </c>
      <c r="B103" s="10" t="s">
        <v>1342</v>
      </c>
      <c r="C103" s="10" t="s">
        <v>1388</v>
      </c>
      <c r="D103" s="10" t="s">
        <v>1323</v>
      </c>
      <c r="E103" s="8">
        <v>40570</v>
      </c>
      <c r="F103" s="8">
        <v>40570</v>
      </c>
      <c r="G103" s="11">
        <v>1</v>
      </c>
      <c r="H103" s="2"/>
    </row>
    <row r="104" spans="1:8" ht="36" hidden="1" outlineLevel="5">
      <c r="A104" s="9" t="s">
        <v>1722</v>
      </c>
      <c r="B104" s="10" t="s">
        <v>1342</v>
      </c>
      <c r="C104" s="10" t="s">
        <v>1388</v>
      </c>
      <c r="D104" s="10" t="s">
        <v>548</v>
      </c>
      <c r="E104" s="8">
        <v>40570</v>
      </c>
      <c r="F104" s="8">
        <v>40570</v>
      </c>
      <c r="G104" s="11">
        <v>1</v>
      </c>
      <c r="H104" s="2"/>
    </row>
    <row r="105" spans="1:8" ht="36" hidden="1" outlineLevel="6">
      <c r="A105" s="9" t="s">
        <v>1740</v>
      </c>
      <c r="B105" s="10" t="s">
        <v>1342</v>
      </c>
      <c r="C105" s="10" t="s">
        <v>1388</v>
      </c>
      <c r="D105" s="10" t="s">
        <v>1336</v>
      </c>
      <c r="E105" s="8">
        <v>40570</v>
      </c>
      <c r="F105" s="8">
        <v>40570</v>
      </c>
      <c r="G105" s="11">
        <v>1</v>
      </c>
      <c r="H105" s="2"/>
    </row>
    <row r="106" spans="1:8" ht="54" hidden="1" outlineLevel="2">
      <c r="A106" s="12" t="s">
        <v>1389</v>
      </c>
      <c r="B106" s="13" t="s">
        <v>1342</v>
      </c>
      <c r="C106" s="13" t="s">
        <v>1390</v>
      </c>
      <c r="D106" s="13" t="s">
        <v>1323</v>
      </c>
      <c r="E106" s="14">
        <v>4373142.16</v>
      </c>
      <c r="F106" s="14">
        <v>4246490.3</v>
      </c>
      <c r="G106" s="15">
        <v>0.97103870503949041</v>
      </c>
      <c r="H106" s="2"/>
    </row>
    <row r="107" spans="1:8" ht="36" hidden="1" outlineLevel="3">
      <c r="A107" s="9" t="s">
        <v>1737</v>
      </c>
      <c r="B107" s="10" t="s">
        <v>1342</v>
      </c>
      <c r="C107" s="10" t="s">
        <v>1391</v>
      </c>
      <c r="D107" s="10" t="s">
        <v>1323</v>
      </c>
      <c r="E107" s="8">
        <v>4373142.16</v>
      </c>
      <c r="F107" s="8">
        <v>4246490.3</v>
      </c>
      <c r="G107" s="11">
        <v>0.97103870503949041</v>
      </c>
      <c r="H107" s="2"/>
    </row>
    <row r="108" spans="1:8" ht="54" hidden="1" outlineLevel="4">
      <c r="A108" s="9" t="s">
        <v>1738</v>
      </c>
      <c r="B108" s="10" t="s">
        <v>1342</v>
      </c>
      <c r="C108" s="10" t="s">
        <v>1392</v>
      </c>
      <c r="D108" s="10" t="s">
        <v>1323</v>
      </c>
      <c r="E108" s="8">
        <v>4373142.16</v>
      </c>
      <c r="F108" s="8">
        <v>4246490.3</v>
      </c>
      <c r="G108" s="11">
        <v>0.97103870503949041</v>
      </c>
      <c r="H108" s="2"/>
    </row>
    <row r="109" spans="1:8" ht="36" hidden="1" outlineLevel="5">
      <c r="A109" s="9" t="s">
        <v>1722</v>
      </c>
      <c r="B109" s="10" t="s">
        <v>1342</v>
      </c>
      <c r="C109" s="10" t="s">
        <v>1392</v>
      </c>
      <c r="D109" s="10" t="s">
        <v>548</v>
      </c>
      <c r="E109" s="8">
        <v>4273142.16</v>
      </c>
      <c r="F109" s="8">
        <v>4146490.3</v>
      </c>
      <c r="G109" s="11">
        <v>0.97036095330841976</v>
      </c>
      <c r="H109" s="2"/>
    </row>
    <row r="110" spans="1:8" ht="36" hidden="1" outlineLevel="6">
      <c r="A110" s="9" t="s">
        <v>1335</v>
      </c>
      <c r="B110" s="10" t="s">
        <v>1342</v>
      </c>
      <c r="C110" s="10" t="s">
        <v>1392</v>
      </c>
      <c r="D110" s="10" t="s">
        <v>1336</v>
      </c>
      <c r="E110" s="8">
        <v>4273142.16</v>
      </c>
      <c r="F110" s="8">
        <v>4146490.3</v>
      </c>
      <c r="G110" s="11">
        <v>0.97036095330841976</v>
      </c>
      <c r="H110" s="2"/>
    </row>
    <row r="111" spans="1:8" hidden="1" outlineLevel="5">
      <c r="A111" s="9" t="s">
        <v>1337</v>
      </c>
      <c r="B111" s="10" t="s">
        <v>1342</v>
      </c>
      <c r="C111" s="10" t="s">
        <v>1392</v>
      </c>
      <c r="D111" s="10" t="s">
        <v>1338</v>
      </c>
      <c r="E111" s="8">
        <v>100000</v>
      </c>
      <c r="F111" s="8">
        <v>100000</v>
      </c>
      <c r="G111" s="11">
        <v>1</v>
      </c>
      <c r="H111" s="2"/>
    </row>
    <row r="112" spans="1:8" hidden="1" outlineLevel="6">
      <c r="A112" s="9" t="s">
        <v>1812</v>
      </c>
      <c r="B112" s="10" t="s">
        <v>1342</v>
      </c>
      <c r="C112" s="10" t="s">
        <v>1392</v>
      </c>
      <c r="D112" s="10" t="s">
        <v>1340</v>
      </c>
      <c r="E112" s="8">
        <v>100000</v>
      </c>
      <c r="F112" s="8">
        <v>100000</v>
      </c>
      <c r="G112" s="11">
        <v>1</v>
      </c>
      <c r="H112" s="2"/>
    </row>
    <row r="113" spans="1:8" hidden="1" outlineLevel="2" collapsed="1">
      <c r="A113" s="9" t="s">
        <v>1703</v>
      </c>
      <c r="B113" s="10" t="s">
        <v>1342</v>
      </c>
      <c r="C113" s="10" t="s">
        <v>1329</v>
      </c>
      <c r="D113" s="10" t="s">
        <v>1323</v>
      </c>
      <c r="E113" s="8">
        <v>43460080.479999997</v>
      </c>
      <c r="F113" s="8">
        <v>42058898.840000004</v>
      </c>
      <c r="G113" s="11">
        <v>0.96775934088192006</v>
      </c>
      <c r="H113" s="2"/>
    </row>
    <row r="114" spans="1:8" ht="54" hidden="1" outlineLevel="4">
      <c r="A114" s="9" t="s">
        <v>1716</v>
      </c>
      <c r="B114" s="10" t="s">
        <v>1342</v>
      </c>
      <c r="C114" s="10" t="s">
        <v>1330</v>
      </c>
      <c r="D114" s="10" t="s">
        <v>1323</v>
      </c>
      <c r="E114" s="8">
        <v>34085706.369999997</v>
      </c>
      <c r="F114" s="8">
        <v>33020267.399999999</v>
      </c>
      <c r="G114" s="11">
        <v>0.96874235321883395</v>
      </c>
      <c r="H114" s="2"/>
    </row>
    <row r="115" spans="1:8" ht="78.150000000000006" hidden="1" customHeight="1" outlineLevel="5">
      <c r="A115" s="9" t="s">
        <v>1331</v>
      </c>
      <c r="B115" s="10" t="s">
        <v>1342</v>
      </c>
      <c r="C115" s="10" t="s">
        <v>1330</v>
      </c>
      <c r="D115" s="10" t="s">
        <v>1332</v>
      </c>
      <c r="E115" s="8">
        <v>34085706.369999997</v>
      </c>
      <c r="F115" s="8">
        <v>33020267.399999999</v>
      </c>
      <c r="G115" s="11">
        <v>0.96874235321883395</v>
      </c>
      <c r="H115" s="2"/>
    </row>
    <row r="116" spans="1:8" ht="36" hidden="1" outlineLevel="6">
      <c r="A116" s="9" t="s">
        <v>1333</v>
      </c>
      <c r="B116" s="10" t="s">
        <v>1342</v>
      </c>
      <c r="C116" s="10" t="s">
        <v>1330</v>
      </c>
      <c r="D116" s="10" t="s">
        <v>1334</v>
      </c>
      <c r="E116" s="8">
        <v>34085706.369999997</v>
      </c>
      <c r="F116" s="8">
        <v>33020267.399999999</v>
      </c>
      <c r="G116" s="11">
        <v>0.96874235321883395</v>
      </c>
      <c r="H116" s="2"/>
    </row>
    <row r="117" spans="1:8" ht="36" hidden="1" outlineLevel="4">
      <c r="A117" s="9" t="s">
        <v>1393</v>
      </c>
      <c r="B117" s="10" t="s">
        <v>1342</v>
      </c>
      <c r="C117" s="10" t="s">
        <v>1394</v>
      </c>
      <c r="D117" s="10" t="s">
        <v>1323</v>
      </c>
      <c r="E117" s="8">
        <v>454002.59</v>
      </c>
      <c r="F117" s="8">
        <v>454002.59</v>
      </c>
      <c r="G117" s="11">
        <v>1</v>
      </c>
      <c r="H117" s="2"/>
    </row>
    <row r="118" spans="1:8" hidden="1" outlineLevel="5">
      <c r="A118" s="9" t="s">
        <v>1337</v>
      </c>
      <c r="B118" s="10" t="s">
        <v>1342</v>
      </c>
      <c r="C118" s="10" t="s">
        <v>1394</v>
      </c>
      <c r="D118" s="10" t="s">
        <v>1338</v>
      </c>
      <c r="E118" s="8">
        <v>454002.59</v>
      </c>
      <c r="F118" s="8">
        <v>454002.59</v>
      </c>
      <c r="G118" s="11">
        <v>1</v>
      </c>
      <c r="H118" s="2"/>
    </row>
    <row r="119" spans="1:8" hidden="1" outlineLevel="6">
      <c r="A119" s="9" t="s">
        <v>1739</v>
      </c>
      <c r="B119" s="10" t="s">
        <v>1342</v>
      </c>
      <c r="C119" s="10" t="s">
        <v>1394</v>
      </c>
      <c r="D119" s="10" t="s">
        <v>1395</v>
      </c>
      <c r="E119" s="8">
        <v>61000</v>
      </c>
      <c r="F119" s="8">
        <v>61000</v>
      </c>
      <c r="G119" s="11">
        <v>1</v>
      </c>
      <c r="H119" s="2"/>
    </row>
    <row r="120" spans="1:8" hidden="1" outlineLevel="6">
      <c r="A120" s="9" t="s">
        <v>1339</v>
      </c>
      <c r="B120" s="10" t="s">
        <v>1342</v>
      </c>
      <c r="C120" s="10" t="s">
        <v>1394</v>
      </c>
      <c r="D120" s="10" t="s">
        <v>1340</v>
      </c>
      <c r="E120" s="8">
        <v>393002.59</v>
      </c>
      <c r="F120" s="8">
        <v>393002.59</v>
      </c>
      <c r="G120" s="11">
        <v>1</v>
      </c>
      <c r="H120" s="2"/>
    </row>
    <row r="121" spans="1:8" ht="36" hidden="1" outlineLevel="4">
      <c r="A121" s="9" t="s">
        <v>1396</v>
      </c>
      <c r="B121" s="10" t="s">
        <v>1342</v>
      </c>
      <c r="C121" s="10" t="s">
        <v>1397</v>
      </c>
      <c r="D121" s="10" t="s">
        <v>1323</v>
      </c>
      <c r="E121" s="8">
        <v>1317671.32</v>
      </c>
      <c r="F121" s="8">
        <v>1317671.32</v>
      </c>
      <c r="G121" s="11">
        <v>1</v>
      </c>
      <c r="H121" s="2"/>
    </row>
    <row r="122" spans="1:8" ht="36" hidden="1" outlineLevel="5">
      <c r="A122" s="9" t="s">
        <v>1722</v>
      </c>
      <c r="B122" s="10" t="s">
        <v>1342</v>
      </c>
      <c r="C122" s="10" t="s">
        <v>1397</v>
      </c>
      <c r="D122" s="10" t="s">
        <v>548</v>
      </c>
      <c r="E122" s="8">
        <v>134942.99</v>
      </c>
      <c r="F122" s="8">
        <v>134942.99</v>
      </c>
      <c r="G122" s="11">
        <v>1</v>
      </c>
      <c r="H122" s="2"/>
    </row>
    <row r="123" spans="1:8" ht="36" hidden="1" outlineLevel="6">
      <c r="A123" s="9" t="s">
        <v>1335</v>
      </c>
      <c r="B123" s="10" t="s">
        <v>1342</v>
      </c>
      <c r="C123" s="10" t="s">
        <v>1397</v>
      </c>
      <c r="D123" s="10" t="s">
        <v>1336</v>
      </c>
      <c r="E123" s="8">
        <v>134942.99</v>
      </c>
      <c r="F123" s="8">
        <v>134942.99</v>
      </c>
      <c r="G123" s="11">
        <v>1</v>
      </c>
      <c r="H123" s="2"/>
    </row>
    <row r="124" spans="1:8" hidden="1" outlineLevel="5">
      <c r="A124" s="9" t="s">
        <v>1376</v>
      </c>
      <c r="B124" s="10" t="s">
        <v>1342</v>
      </c>
      <c r="C124" s="10" t="s">
        <v>1397</v>
      </c>
      <c r="D124" s="10" t="s">
        <v>1377</v>
      </c>
      <c r="E124" s="8">
        <v>1182728.33</v>
      </c>
      <c r="F124" s="8">
        <v>1182728.33</v>
      </c>
      <c r="G124" s="11">
        <v>1</v>
      </c>
      <c r="H124" s="2"/>
    </row>
    <row r="125" spans="1:8" ht="36" hidden="1" outlineLevel="6">
      <c r="A125" s="9" t="s">
        <v>1378</v>
      </c>
      <c r="B125" s="10" t="s">
        <v>1342</v>
      </c>
      <c r="C125" s="10" t="s">
        <v>1397</v>
      </c>
      <c r="D125" s="10" t="s">
        <v>1379</v>
      </c>
      <c r="E125" s="8">
        <v>1182728.33</v>
      </c>
      <c r="F125" s="8">
        <v>1182728.33</v>
      </c>
      <c r="G125" s="11">
        <v>1</v>
      </c>
      <c r="H125" s="2"/>
    </row>
    <row r="126" spans="1:8" ht="36" hidden="1" outlineLevel="4">
      <c r="A126" s="9" t="s">
        <v>1398</v>
      </c>
      <c r="B126" s="10" t="s">
        <v>1342</v>
      </c>
      <c r="C126" s="10" t="s">
        <v>1399</v>
      </c>
      <c r="D126" s="10" t="s">
        <v>1323</v>
      </c>
      <c r="E126" s="8">
        <v>86999</v>
      </c>
      <c r="F126" s="8">
        <v>86999</v>
      </c>
      <c r="G126" s="11">
        <v>1</v>
      </c>
      <c r="H126" s="2"/>
    </row>
    <row r="127" spans="1:8" ht="36" hidden="1" outlineLevel="5">
      <c r="A127" s="9" t="s">
        <v>1722</v>
      </c>
      <c r="B127" s="10" t="s">
        <v>1342</v>
      </c>
      <c r="C127" s="10" t="s">
        <v>1399</v>
      </c>
      <c r="D127" s="10" t="s">
        <v>548</v>
      </c>
      <c r="E127" s="8">
        <v>86999</v>
      </c>
      <c r="F127" s="8">
        <v>86999</v>
      </c>
      <c r="G127" s="11">
        <v>1</v>
      </c>
      <c r="H127" s="2"/>
    </row>
    <row r="128" spans="1:8" ht="36" hidden="1" outlineLevel="6">
      <c r="A128" s="9" t="s">
        <v>1335</v>
      </c>
      <c r="B128" s="10" t="s">
        <v>1342</v>
      </c>
      <c r="C128" s="10" t="s">
        <v>1399</v>
      </c>
      <c r="D128" s="10" t="s">
        <v>1336</v>
      </c>
      <c r="E128" s="8">
        <v>86999</v>
      </c>
      <c r="F128" s="8">
        <v>86999</v>
      </c>
      <c r="G128" s="11">
        <v>1</v>
      </c>
      <c r="H128" s="2"/>
    </row>
    <row r="129" spans="1:8" ht="36" hidden="1" outlineLevel="4">
      <c r="A129" s="9" t="s">
        <v>1619</v>
      </c>
      <c r="B129" s="10" t="s">
        <v>1342</v>
      </c>
      <c r="C129" s="10" t="s">
        <v>1620</v>
      </c>
      <c r="D129" s="10" t="s">
        <v>1323</v>
      </c>
      <c r="E129" s="8">
        <v>99564</v>
      </c>
      <c r="F129" s="8">
        <v>96161</v>
      </c>
      <c r="G129" s="11">
        <v>0.96582097947049139</v>
      </c>
      <c r="H129" s="2"/>
    </row>
    <row r="130" spans="1:8" ht="36" hidden="1" outlineLevel="5">
      <c r="A130" s="9" t="s">
        <v>1722</v>
      </c>
      <c r="B130" s="10" t="s">
        <v>1342</v>
      </c>
      <c r="C130" s="10" t="s">
        <v>1620</v>
      </c>
      <c r="D130" s="10" t="s">
        <v>548</v>
      </c>
      <c r="E130" s="8">
        <v>99564</v>
      </c>
      <c r="F130" s="8">
        <v>96161</v>
      </c>
      <c r="G130" s="11">
        <v>0.96582097947049139</v>
      </c>
      <c r="H130" s="2"/>
    </row>
    <row r="131" spans="1:8" ht="36" hidden="1" outlineLevel="6">
      <c r="A131" s="9" t="s">
        <v>1740</v>
      </c>
      <c r="B131" s="10" t="s">
        <v>1342</v>
      </c>
      <c r="C131" s="10" t="s">
        <v>1620</v>
      </c>
      <c r="D131" s="10" t="s">
        <v>1336</v>
      </c>
      <c r="E131" s="8">
        <v>99564</v>
      </c>
      <c r="F131" s="8">
        <v>96161</v>
      </c>
      <c r="G131" s="11">
        <v>0.96582097947049139</v>
      </c>
      <c r="H131" s="2"/>
    </row>
    <row r="132" spans="1:8" hidden="1" outlineLevel="3">
      <c r="A132" s="9" t="s">
        <v>1360</v>
      </c>
      <c r="B132" s="10" t="s">
        <v>1342</v>
      </c>
      <c r="C132" s="10">
        <v>9910000000</v>
      </c>
      <c r="D132" s="10" t="s">
        <v>1323</v>
      </c>
      <c r="E132" s="8">
        <v>7416137.2000000002</v>
      </c>
      <c r="F132" s="8">
        <v>7083797.5300000003</v>
      </c>
      <c r="G132" s="11">
        <v>0.95518695770623019</v>
      </c>
      <c r="H132" s="2"/>
    </row>
    <row r="133" spans="1:8" ht="36" hidden="1" outlineLevel="4">
      <c r="A133" s="9" t="s">
        <v>1400</v>
      </c>
      <c r="B133" s="10" t="s">
        <v>1342</v>
      </c>
      <c r="C133" s="10" t="s">
        <v>1401</v>
      </c>
      <c r="D133" s="10" t="s">
        <v>1323</v>
      </c>
      <c r="E133" s="8">
        <v>307152</v>
      </c>
      <c r="F133" s="8">
        <v>155125.79999999999</v>
      </c>
      <c r="G133" s="11">
        <v>0.50504571026722922</v>
      </c>
      <c r="H133" s="2"/>
    </row>
    <row r="134" spans="1:8" ht="36" hidden="1" outlineLevel="5">
      <c r="A134" s="9" t="s">
        <v>1722</v>
      </c>
      <c r="B134" s="10" t="s">
        <v>1342</v>
      </c>
      <c r="C134" s="10" t="s">
        <v>1401</v>
      </c>
      <c r="D134" s="10" t="s">
        <v>548</v>
      </c>
      <c r="E134" s="8">
        <v>307152</v>
      </c>
      <c r="F134" s="8">
        <v>155125.79999999999</v>
      </c>
      <c r="G134" s="11">
        <v>0.50504571026722922</v>
      </c>
      <c r="H134" s="2"/>
    </row>
    <row r="135" spans="1:8" ht="36" hidden="1" outlineLevel="6">
      <c r="A135" s="9" t="s">
        <v>1335</v>
      </c>
      <c r="B135" s="10" t="s">
        <v>1342</v>
      </c>
      <c r="C135" s="10" t="s">
        <v>1401</v>
      </c>
      <c r="D135" s="10" t="s">
        <v>1336</v>
      </c>
      <c r="E135" s="8">
        <v>307152</v>
      </c>
      <c r="F135" s="8">
        <v>155125.79999999999</v>
      </c>
      <c r="G135" s="11">
        <v>0.50504571026722922</v>
      </c>
      <c r="H135" s="2"/>
    </row>
    <row r="136" spans="1:8" ht="54" hidden="1" outlineLevel="4">
      <c r="A136" s="9" t="s">
        <v>1822</v>
      </c>
      <c r="B136" s="10" t="s">
        <v>1342</v>
      </c>
      <c r="C136" s="10" t="s">
        <v>1402</v>
      </c>
      <c r="D136" s="10" t="s">
        <v>1323</v>
      </c>
      <c r="E136" s="8">
        <v>1395192</v>
      </c>
      <c r="F136" s="8">
        <v>1395192</v>
      </c>
      <c r="G136" s="11">
        <v>1</v>
      </c>
      <c r="H136" s="2"/>
    </row>
    <row r="137" spans="1:8" ht="73.349999999999994" hidden="1" customHeight="1" outlineLevel="5">
      <c r="A137" s="9" t="s">
        <v>1331</v>
      </c>
      <c r="B137" s="10" t="s">
        <v>1342</v>
      </c>
      <c r="C137" s="10" t="s">
        <v>1402</v>
      </c>
      <c r="D137" s="10" t="s">
        <v>1332</v>
      </c>
      <c r="E137" s="8">
        <v>1380328.42</v>
      </c>
      <c r="F137" s="8">
        <v>1380328.42</v>
      </c>
      <c r="G137" s="11">
        <v>1</v>
      </c>
      <c r="H137" s="2"/>
    </row>
    <row r="138" spans="1:8" ht="36" hidden="1" outlineLevel="6">
      <c r="A138" s="9" t="s">
        <v>1333</v>
      </c>
      <c r="B138" s="10" t="s">
        <v>1342</v>
      </c>
      <c r="C138" s="10" t="s">
        <v>1402</v>
      </c>
      <c r="D138" s="10" t="s">
        <v>1334</v>
      </c>
      <c r="E138" s="8">
        <v>1380328.42</v>
      </c>
      <c r="F138" s="8">
        <v>1380328.42</v>
      </c>
      <c r="G138" s="11">
        <v>1</v>
      </c>
      <c r="H138" s="2"/>
    </row>
    <row r="139" spans="1:8" ht="36" hidden="1" outlineLevel="5">
      <c r="A139" s="9" t="s">
        <v>1722</v>
      </c>
      <c r="B139" s="10" t="s">
        <v>1342</v>
      </c>
      <c r="C139" s="10" t="s">
        <v>1402</v>
      </c>
      <c r="D139" s="10" t="s">
        <v>548</v>
      </c>
      <c r="E139" s="8">
        <v>14863.58</v>
      </c>
      <c r="F139" s="8">
        <v>14863.58</v>
      </c>
      <c r="G139" s="11">
        <v>1</v>
      </c>
      <c r="H139" s="2"/>
    </row>
    <row r="140" spans="1:8" ht="36" hidden="1" outlineLevel="6">
      <c r="A140" s="9" t="s">
        <v>1335</v>
      </c>
      <c r="B140" s="10" t="s">
        <v>1342</v>
      </c>
      <c r="C140" s="10" t="s">
        <v>1402</v>
      </c>
      <c r="D140" s="10" t="s">
        <v>1336</v>
      </c>
      <c r="E140" s="8">
        <v>14863.58</v>
      </c>
      <c r="F140" s="8">
        <v>14863.58</v>
      </c>
      <c r="G140" s="11">
        <v>1</v>
      </c>
      <c r="H140" s="2"/>
    </row>
    <row r="141" spans="1:8" ht="21.75" hidden="1" customHeight="1" outlineLevel="4">
      <c r="A141" s="9" t="s">
        <v>1405</v>
      </c>
      <c r="B141" s="10" t="s">
        <v>1342</v>
      </c>
      <c r="C141" s="10" t="s">
        <v>1406</v>
      </c>
      <c r="D141" s="10" t="s">
        <v>1323</v>
      </c>
      <c r="E141" s="8">
        <v>2016764</v>
      </c>
      <c r="F141" s="8">
        <v>2016764</v>
      </c>
      <c r="G141" s="11">
        <v>1</v>
      </c>
      <c r="H141" s="2"/>
    </row>
    <row r="142" spans="1:8" ht="72" hidden="1" customHeight="1" outlineLevel="5">
      <c r="A142" s="9" t="s">
        <v>1331</v>
      </c>
      <c r="B142" s="10" t="s">
        <v>1342</v>
      </c>
      <c r="C142" s="10" t="s">
        <v>1406</v>
      </c>
      <c r="D142" s="10" t="s">
        <v>1332</v>
      </c>
      <c r="E142" s="8">
        <v>2008305.5</v>
      </c>
      <c r="F142" s="8">
        <v>2008305.5</v>
      </c>
      <c r="G142" s="11">
        <v>1</v>
      </c>
      <c r="H142" s="2"/>
    </row>
    <row r="143" spans="1:8" ht="36" hidden="1" outlineLevel="6">
      <c r="A143" s="9" t="s">
        <v>1333</v>
      </c>
      <c r="B143" s="10" t="s">
        <v>1342</v>
      </c>
      <c r="C143" s="10" t="s">
        <v>1406</v>
      </c>
      <c r="D143" s="10" t="s">
        <v>1334</v>
      </c>
      <c r="E143" s="8">
        <v>2008305.5</v>
      </c>
      <c r="F143" s="8">
        <v>2008305.5</v>
      </c>
      <c r="G143" s="11">
        <v>1</v>
      </c>
      <c r="H143" s="2"/>
    </row>
    <row r="144" spans="1:8" ht="36" hidden="1" outlineLevel="5">
      <c r="A144" s="9" t="s">
        <v>1722</v>
      </c>
      <c r="B144" s="10" t="s">
        <v>1342</v>
      </c>
      <c r="C144" s="10" t="s">
        <v>1406</v>
      </c>
      <c r="D144" s="10" t="s">
        <v>548</v>
      </c>
      <c r="E144" s="8">
        <v>8458.5</v>
      </c>
      <c r="F144" s="8">
        <v>8458.5</v>
      </c>
      <c r="G144" s="11">
        <v>1</v>
      </c>
      <c r="H144" s="2"/>
    </row>
    <row r="145" spans="1:8" ht="36" hidden="1" outlineLevel="6">
      <c r="A145" s="9" t="s">
        <v>1335</v>
      </c>
      <c r="B145" s="10" t="s">
        <v>1342</v>
      </c>
      <c r="C145" s="10" t="s">
        <v>1406</v>
      </c>
      <c r="D145" s="10" t="s">
        <v>1336</v>
      </c>
      <c r="E145" s="8">
        <v>8458.5</v>
      </c>
      <c r="F145" s="8">
        <v>8458.5</v>
      </c>
      <c r="G145" s="11">
        <v>1</v>
      </c>
      <c r="H145" s="2"/>
    </row>
    <row r="146" spans="1:8" ht="54" hidden="1" outlineLevel="4">
      <c r="A146" s="9" t="s">
        <v>1742</v>
      </c>
      <c r="B146" s="10" t="s">
        <v>1342</v>
      </c>
      <c r="C146" s="10" t="s">
        <v>1407</v>
      </c>
      <c r="D146" s="10" t="s">
        <v>1323</v>
      </c>
      <c r="E146" s="8">
        <v>801977</v>
      </c>
      <c r="F146" s="8">
        <v>764724.52</v>
      </c>
      <c r="G146" s="11">
        <v>0.95354919156035645</v>
      </c>
      <c r="H146" s="2"/>
    </row>
    <row r="147" spans="1:8" ht="73.349999999999994" hidden="1" customHeight="1" outlineLevel="5">
      <c r="A147" s="9" t="s">
        <v>1331</v>
      </c>
      <c r="B147" s="10" t="s">
        <v>1342</v>
      </c>
      <c r="C147" s="10" t="s">
        <v>1407</v>
      </c>
      <c r="D147" s="10" t="s">
        <v>1332</v>
      </c>
      <c r="E147" s="8">
        <v>756977</v>
      </c>
      <c r="F147" s="8">
        <v>751053.37</v>
      </c>
      <c r="G147" s="11">
        <v>0.99217462353545749</v>
      </c>
      <c r="H147" s="2"/>
    </row>
    <row r="148" spans="1:8" ht="36" hidden="1" outlineLevel="6">
      <c r="A148" s="9" t="s">
        <v>1333</v>
      </c>
      <c r="B148" s="10" t="s">
        <v>1342</v>
      </c>
      <c r="C148" s="10" t="s">
        <v>1407</v>
      </c>
      <c r="D148" s="10" t="s">
        <v>1334</v>
      </c>
      <c r="E148" s="8">
        <v>756977</v>
      </c>
      <c r="F148" s="8">
        <v>751053.37</v>
      </c>
      <c r="G148" s="11">
        <v>0.99217462353545749</v>
      </c>
      <c r="H148" s="2"/>
    </row>
    <row r="149" spans="1:8" ht="36" hidden="1" outlineLevel="5">
      <c r="A149" s="9" t="s">
        <v>1722</v>
      </c>
      <c r="B149" s="10" t="s">
        <v>1342</v>
      </c>
      <c r="C149" s="10" t="s">
        <v>1407</v>
      </c>
      <c r="D149" s="10" t="s">
        <v>548</v>
      </c>
      <c r="E149" s="8">
        <v>45000</v>
      </c>
      <c r="F149" s="8">
        <v>13671.15</v>
      </c>
      <c r="G149" s="11">
        <v>0.30380333333333331</v>
      </c>
      <c r="H149" s="2"/>
    </row>
    <row r="150" spans="1:8" ht="36" hidden="1" outlineLevel="6">
      <c r="A150" s="9" t="s">
        <v>1335</v>
      </c>
      <c r="B150" s="10" t="s">
        <v>1342</v>
      </c>
      <c r="C150" s="10" t="s">
        <v>1407</v>
      </c>
      <c r="D150" s="10" t="s">
        <v>1336</v>
      </c>
      <c r="E150" s="8">
        <v>45000</v>
      </c>
      <c r="F150" s="8">
        <v>13671.15</v>
      </c>
      <c r="G150" s="11">
        <v>0.30380333333333331</v>
      </c>
      <c r="H150" s="2"/>
    </row>
    <row r="151" spans="1:8" ht="54" hidden="1" outlineLevel="4">
      <c r="A151" s="9" t="s">
        <v>1408</v>
      </c>
      <c r="B151" s="10" t="s">
        <v>1342</v>
      </c>
      <c r="C151" s="10" t="s">
        <v>1409</v>
      </c>
      <c r="D151" s="10" t="s">
        <v>1323</v>
      </c>
      <c r="E151" s="8">
        <v>1882503</v>
      </c>
      <c r="F151" s="8">
        <v>1791402.17</v>
      </c>
      <c r="G151" s="11">
        <v>0.95160654192848559</v>
      </c>
      <c r="H151" s="2"/>
    </row>
    <row r="152" spans="1:8" ht="78.150000000000006" hidden="1" customHeight="1" outlineLevel="5">
      <c r="A152" s="9" t="s">
        <v>1331</v>
      </c>
      <c r="B152" s="10" t="s">
        <v>1342</v>
      </c>
      <c r="C152" s="10" t="s">
        <v>1409</v>
      </c>
      <c r="D152" s="10" t="s">
        <v>1332</v>
      </c>
      <c r="E152" s="8">
        <v>1724903</v>
      </c>
      <c r="F152" s="8">
        <v>1659215.56</v>
      </c>
      <c r="G152" s="11">
        <v>0.96191818322537559</v>
      </c>
      <c r="H152" s="2"/>
    </row>
    <row r="153" spans="1:8" ht="36" hidden="1" outlineLevel="6">
      <c r="A153" s="9" t="s">
        <v>1333</v>
      </c>
      <c r="B153" s="10" t="s">
        <v>1342</v>
      </c>
      <c r="C153" s="10" t="s">
        <v>1409</v>
      </c>
      <c r="D153" s="10" t="s">
        <v>1334</v>
      </c>
      <c r="E153" s="8">
        <v>1724903</v>
      </c>
      <c r="F153" s="8">
        <v>1659215.56</v>
      </c>
      <c r="G153" s="11">
        <v>0.96191818322537559</v>
      </c>
      <c r="H153" s="2"/>
    </row>
    <row r="154" spans="1:8" ht="36" hidden="1" outlineLevel="5">
      <c r="A154" s="9" t="s">
        <v>1722</v>
      </c>
      <c r="B154" s="10" t="s">
        <v>1342</v>
      </c>
      <c r="C154" s="10" t="s">
        <v>1409</v>
      </c>
      <c r="D154" s="10" t="s">
        <v>548</v>
      </c>
      <c r="E154" s="8">
        <v>157600</v>
      </c>
      <c r="F154" s="8">
        <v>132186.60999999999</v>
      </c>
      <c r="G154" s="11">
        <v>0.83874752538071062</v>
      </c>
      <c r="H154" s="2"/>
    </row>
    <row r="155" spans="1:8" ht="36" hidden="1" outlineLevel="6">
      <c r="A155" s="9" t="s">
        <v>1740</v>
      </c>
      <c r="B155" s="10" t="s">
        <v>1342</v>
      </c>
      <c r="C155" s="10" t="s">
        <v>1409</v>
      </c>
      <c r="D155" s="10" t="s">
        <v>1336</v>
      </c>
      <c r="E155" s="8">
        <v>157600</v>
      </c>
      <c r="F155" s="8">
        <v>132186.60999999999</v>
      </c>
      <c r="G155" s="11">
        <v>0.83874752538071062</v>
      </c>
      <c r="H155" s="2"/>
    </row>
    <row r="156" spans="1:8" ht="76.2" hidden="1" customHeight="1" outlineLevel="4">
      <c r="A156" s="9" t="s">
        <v>1403</v>
      </c>
      <c r="B156" s="10" t="s">
        <v>1342</v>
      </c>
      <c r="C156" s="10" t="s">
        <v>1404</v>
      </c>
      <c r="D156" s="10" t="s">
        <v>1323</v>
      </c>
      <c r="E156" s="8">
        <v>272232</v>
      </c>
      <c r="F156" s="8">
        <v>272232</v>
      </c>
      <c r="G156" s="11">
        <v>1</v>
      </c>
      <c r="H156" s="2"/>
    </row>
    <row r="157" spans="1:8" ht="76.650000000000006" hidden="1" customHeight="1" outlineLevel="5">
      <c r="A157" s="9" t="s">
        <v>1725</v>
      </c>
      <c r="B157" s="10" t="s">
        <v>1342</v>
      </c>
      <c r="C157" s="10" t="s">
        <v>1404</v>
      </c>
      <c r="D157" s="10" t="s">
        <v>1332</v>
      </c>
      <c r="E157" s="8">
        <v>272232</v>
      </c>
      <c r="F157" s="8">
        <v>272232</v>
      </c>
      <c r="G157" s="11">
        <v>1</v>
      </c>
      <c r="H157" s="2"/>
    </row>
    <row r="158" spans="1:8" ht="36" hidden="1" outlineLevel="6">
      <c r="A158" s="9" t="s">
        <v>1333</v>
      </c>
      <c r="B158" s="10" t="s">
        <v>1342</v>
      </c>
      <c r="C158" s="10" t="s">
        <v>1404</v>
      </c>
      <c r="D158" s="10" t="s">
        <v>1334</v>
      </c>
      <c r="E158" s="8">
        <v>272232</v>
      </c>
      <c r="F158" s="8">
        <v>272232</v>
      </c>
      <c r="G158" s="11">
        <v>1</v>
      </c>
      <c r="H158" s="2"/>
    </row>
    <row r="159" spans="1:8" ht="72" hidden="1" outlineLevel="4">
      <c r="A159" s="9" t="s">
        <v>1462</v>
      </c>
      <c r="B159" s="10" t="s">
        <v>1342</v>
      </c>
      <c r="C159" s="10" t="s">
        <v>1410</v>
      </c>
      <c r="D159" s="10" t="s">
        <v>1323</v>
      </c>
      <c r="E159" s="8">
        <v>740317.2</v>
      </c>
      <c r="F159" s="8">
        <v>688357.04</v>
      </c>
      <c r="G159" s="11">
        <v>0.92981365285042683</v>
      </c>
      <c r="H159" s="2"/>
    </row>
    <row r="160" spans="1:8" ht="78.75" hidden="1" customHeight="1" outlineLevel="5">
      <c r="A160" s="9" t="s">
        <v>1331</v>
      </c>
      <c r="B160" s="10" t="s">
        <v>1342</v>
      </c>
      <c r="C160" s="10" t="s">
        <v>1410</v>
      </c>
      <c r="D160" s="10" t="s">
        <v>1332</v>
      </c>
      <c r="E160" s="8">
        <v>687395.61</v>
      </c>
      <c r="F160" s="8">
        <v>687395.61</v>
      </c>
      <c r="G160" s="11">
        <v>1</v>
      </c>
      <c r="H160" s="2"/>
    </row>
    <row r="161" spans="1:8" ht="36" hidden="1" outlineLevel="6">
      <c r="A161" s="9" t="s">
        <v>1333</v>
      </c>
      <c r="B161" s="10" t="s">
        <v>1342</v>
      </c>
      <c r="C161" s="10" t="s">
        <v>1410</v>
      </c>
      <c r="D161" s="10" t="s">
        <v>1334</v>
      </c>
      <c r="E161" s="8">
        <v>687395.61</v>
      </c>
      <c r="F161" s="8">
        <v>687395.61</v>
      </c>
      <c r="G161" s="11">
        <v>1</v>
      </c>
      <c r="H161" s="2"/>
    </row>
    <row r="162" spans="1:8" ht="36" hidden="1" outlineLevel="5">
      <c r="A162" s="9" t="s">
        <v>1722</v>
      </c>
      <c r="B162" s="10" t="s">
        <v>1342</v>
      </c>
      <c r="C162" s="10" t="s">
        <v>1410</v>
      </c>
      <c r="D162" s="10" t="s">
        <v>548</v>
      </c>
      <c r="E162" s="8">
        <v>52921.59</v>
      </c>
      <c r="F162" s="8">
        <v>961.43</v>
      </c>
      <c r="G162" s="11">
        <v>1.8167065653167263E-2</v>
      </c>
      <c r="H162" s="2"/>
    </row>
    <row r="163" spans="1:8" ht="36" hidden="1" outlineLevel="6">
      <c r="A163" s="9" t="s">
        <v>1740</v>
      </c>
      <c r="B163" s="10" t="s">
        <v>1342</v>
      </c>
      <c r="C163" s="10" t="s">
        <v>1410</v>
      </c>
      <c r="D163" s="10" t="s">
        <v>1336</v>
      </c>
      <c r="E163" s="8">
        <v>52921.59</v>
      </c>
      <c r="F163" s="8">
        <v>961.43</v>
      </c>
      <c r="G163" s="11">
        <v>1.8167065653167263E-2</v>
      </c>
      <c r="H163" s="2"/>
    </row>
    <row r="164" spans="1:8" hidden="1" collapsed="1">
      <c r="A164" s="9" t="s">
        <v>1743</v>
      </c>
      <c r="B164" s="10" t="s">
        <v>1411</v>
      </c>
      <c r="C164" s="10" t="s">
        <v>1322</v>
      </c>
      <c r="D164" s="10" t="s">
        <v>1323</v>
      </c>
      <c r="E164" s="8">
        <v>1480972.63</v>
      </c>
      <c r="F164" s="8">
        <v>1465098.76</v>
      </c>
      <c r="G164" s="11">
        <v>0.98928145620084817</v>
      </c>
      <c r="H164" s="2"/>
    </row>
    <row r="165" spans="1:8" hidden="1" outlineLevel="1">
      <c r="A165" s="9" t="s">
        <v>1744</v>
      </c>
      <c r="B165" s="10" t="s">
        <v>1412</v>
      </c>
      <c r="C165" s="10" t="s">
        <v>1322</v>
      </c>
      <c r="D165" s="10" t="s">
        <v>1323</v>
      </c>
      <c r="E165" s="8">
        <v>1480972.63</v>
      </c>
      <c r="F165" s="8">
        <v>1465098.76</v>
      </c>
      <c r="G165" s="11">
        <v>0.98928145620084817</v>
      </c>
      <c r="H165" s="2"/>
    </row>
    <row r="166" spans="1:8" hidden="1" outlineLevel="2">
      <c r="A166" s="9" t="s">
        <v>1703</v>
      </c>
      <c r="B166" s="10" t="s">
        <v>1412</v>
      </c>
      <c r="C166" s="10" t="s">
        <v>1329</v>
      </c>
      <c r="D166" s="10" t="s">
        <v>1323</v>
      </c>
      <c r="E166" s="8">
        <v>1480972.63</v>
      </c>
      <c r="F166" s="8">
        <v>1465098.76</v>
      </c>
      <c r="G166" s="11">
        <v>0.98928145620084817</v>
      </c>
      <c r="H166" s="2"/>
    </row>
    <row r="167" spans="1:8" ht="54" hidden="1" outlineLevel="4">
      <c r="A167" s="9" t="s">
        <v>1746</v>
      </c>
      <c r="B167" s="10" t="s">
        <v>1412</v>
      </c>
      <c r="C167" s="10" t="s">
        <v>1415</v>
      </c>
      <c r="D167" s="10" t="s">
        <v>1323</v>
      </c>
      <c r="E167" s="8">
        <v>146640.63</v>
      </c>
      <c r="F167" s="8">
        <v>130766.76</v>
      </c>
      <c r="G167" s="11">
        <v>0.89174985132019691</v>
      </c>
      <c r="H167" s="2"/>
    </row>
    <row r="168" spans="1:8" ht="77.400000000000006" hidden="1" customHeight="1" outlineLevel="5">
      <c r="A168" s="9" t="s">
        <v>1331</v>
      </c>
      <c r="B168" s="10" t="s">
        <v>1412</v>
      </c>
      <c r="C168" s="10" t="s">
        <v>1415</v>
      </c>
      <c r="D168" s="10" t="s">
        <v>1332</v>
      </c>
      <c r="E168" s="8">
        <v>146640.63</v>
      </c>
      <c r="F168" s="8">
        <v>130766.76</v>
      </c>
      <c r="G168" s="11">
        <v>0.89174985132019691</v>
      </c>
      <c r="H168" s="2"/>
    </row>
    <row r="169" spans="1:8" ht="36" hidden="1" outlineLevel="6">
      <c r="A169" s="9" t="s">
        <v>1333</v>
      </c>
      <c r="B169" s="10" t="s">
        <v>1412</v>
      </c>
      <c r="C169" s="10" t="s">
        <v>1415</v>
      </c>
      <c r="D169" s="10" t="s">
        <v>1334</v>
      </c>
      <c r="E169" s="8">
        <v>146640.63</v>
      </c>
      <c r="F169" s="8">
        <v>130766.76</v>
      </c>
      <c r="G169" s="11">
        <v>0.89174985132019691</v>
      </c>
      <c r="H169" s="2"/>
    </row>
    <row r="170" spans="1:8" hidden="1" outlineLevel="3">
      <c r="A170" s="9" t="s">
        <v>1360</v>
      </c>
      <c r="B170" s="10" t="s">
        <v>1412</v>
      </c>
      <c r="C170" s="10">
        <v>9910000000</v>
      </c>
      <c r="D170" s="10" t="s">
        <v>1323</v>
      </c>
      <c r="E170" s="8">
        <v>1334332</v>
      </c>
      <c r="F170" s="8">
        <v>1334332</v>
      </c>
      <c r="G170" s="11">
        <v>1</v>
      </c>
      <c r="H170" s="2"/>
    </row>
    <row r="171" spans="1:8" ht="36" hidden="1" outlineLevel="4">
      <c r="A171" s="9" t="s">
        <v>1413</v>
      </c>
      <c r="B171" s="10" t="s">
        <v>1412</v>
      </c>
      <c r="C171" s="10" t="s">
        <v>1414</v>
      </c>
      <c r="D171" s="10" t="s">
        <v>1323</v>
      </c>
      <c r="E171" s="8">
        <v>1334332</v>
      </c>
      <c r="F171" s="8">
        <v>1334332</v>
      </c>
      <c r="G171" s="11">
        <v>1</v>
      </c>
      <c r="H171" s="2"/>
    </row>
    <row r="172" spans="1:8" ht="77.400000000000006" hidden="1" customHeight="1" outlineLevel="5">
      <c r="A172" s="9" t="s">
        <v>1331</v>
      </c>
      <c r="B172" s="10" t="s">
        <v>1412</v>
      </c>
      <c r="C172" s="10" t="s">
        <v>1414</v>
      </c>
      <c r="D172" s="10" t="s">
        <v>1332</v>
      </c>
      <c r="E172" s="8">
        <v>1334332</v>
      </c>
      <c r="F172" s="8">
        <v>1334332</v>
      </c>
      <c r="G172" s="11">
        <v>1</v>
      </c>
      <c r="H172" s="2"/>
    </row>
    <row r="173" spans="1:8" hidden="1" outlineLevel="6">
      <c r="A173" s="9" t="s">
        <v>1823</v>
      </c>
      <c r="B173" s="10" t="s">
        <v>1412</v>
      </c>
      <c r="C173" s="10" t="s">
        <v>1414</v>
      </c>
      <c r="D173" s="10" t="s">
        <v>1375</v>
      </c>
      <c r="E173" s="8">
        <v>0</v>
      </c>
      <c r="F173" s="8">
        <v>0</v>
      </c>
      <c r="G173" s="11">
        <v>0</v>
      </c>
      <c r="H173" s="2"/>
    </row>
    <row r="174" spans="1:8" ht="36" hidden="1" outlineLevel="6">
      <c r="A174" s="9" t="s">
        <v>1333</v>
      </c>
      <c r="B174" s="10" t="s">
        <v>1412</v>
      </c>
      <c r="C174" s="10" t="s">
        <v>1414</v>
      </c>
      <c r="D174" s="10" t="s">
        <v>1334</v>
      </c>
      <c r="E174" s="8">
        <v>1334332</v>
      </c>
      <c r="F174" s="8">
        <v>1334332</v>
      </c>
      <c r="G174" s="11">
        <v>1</v>
      </c>
      <c r="H174" s="2"/>
    </row>
    <row r="175" spans="1:8" ht="36" hidden="1" collapsed="1">
      <c r="A175" s="9" t="s">
        <v>1416</v>
      </c>
      <c r="B175" s="10" t="s">
        <v>1417</v>
      </c>
      <c r="C175" s="10" t="s">
        <v>1322</v>
      </c>
      <c r="D175" s="10" t="s">
        <v>1323</v>
      </c>
      <c r="E175" s="8">
        <v>11670348.939999999</v>
      </c>
      <c r="F175" s="8">
        <v>11670348.939999999</v>
      </c>
      <c r="G175" s="11">
        <v>1</v>
      </c>
      <c r="H175" s="2"/>
    </row>
    <row r="176" spans="1:8" ht="44.85" hidden="1" customHeight="1" outlineLevel="1">
      <c r="A176" s="9" t="s">
        <v>1418</v>
      </c>
      <c r="B176" s="10" t="s">
        <v>1419</v>
      </c>
      <c r="C176" s="10" t="s">
        <v>1322</v>
      </c>
      <c r="D176" s="10" t="s">
        <v>1323</v>
      </c>
      <c r="E176" s="8">
        <v>11433943.199999999</v>
      </c>
      <c r="F176" s="8">
        <v>11433943.199999999</v>
      </c>
      <c r="G176" s="11">
        <v>1</v>
      </c>
      <c r="H176" s="2"/>
    </row>
    <row r="177" spans="1:8" hidden="1" outlineLevel="2">
      <c r="A177" s="9" t="s">
        <v>1703</v>
      </c>
      <c r="B177" s="10" t="s">
        <v>1419</v>
      </c>
      <c r="C177" s="10" t="s">
        <v>1329</v>
      </c>
      <c r="D177" s="10" t="s">
        <v>1323</v>
      </c>
      <c r="E177" s="8">
        <v>11433943.199999999</v>
      </c>
      <c r="F177" s="8">
        <v>11433943.199999999</v>
      </c>
      <c r="G177" s="11">
        <v>1</v>
      </c>
      <c r="H177" s="2"/>
    </row>
    <row r="178" spans="1:8" ht="36" hidden="1" outlineLevel="4">
      <c r="A178" s="9" t="s">
        <v>1420</v>
      </c>
      <c r="B178" s="10" t="s">
        <v>1419</v>
      </c>
      <c r="C178" s="10" t="s">
        <v>1421</v>
      </c>
      <c r="D178" s="10" t="s">
        <v>1323</v>
      </c>
      <c r="E178" s="8">
        <v>11433943.199999999</v>
      </c>
      <c r="F178" s="8">
        <v>11433943.199999999</v>
      </c>
      <c r="G178" s="11">
        <v>1</v>
      </c>
      <c r="H178" s="2"/>
    </row>
    <row r="179" spans="1:8" ht="36" hidden="1" outlineLevel="5">
      <c r="A179" s="9" t="s">
        <v>1722</v>
      </c>
      <c r="B179" s="10" t="s">
        <v>1419</v>
      </c>
      <c r="C179" s="10" t="s">
        <v>1421</v>
      </c>
      <c r="D179" s="10" t="s">
        <v>548</v>
      </c>
      <c r="E179" s="8">
        <v>11433943.199999999</v>
      </c>
      <c r="F179" s="8">
        <v>11433943.199999999</v>
      </c>
      <c r="G179" s="11">
        <v>1</v>
      </c>
      <c r="H179" s="2"/>
    </row>
    <row r="180" spans="1:8" ht="36" hidden="1" outlineLevel="6">
      <c r="A180" s="9" t="s">
        <v>1335</v>
      </c>
      <c r="B180" s="10" t="s">
        <v>1419</v>
      </c>
      <c r="C180" s="10" t="s">
        <v>1421</v>
      </c>
      <c r="D180" s="10" t="s">
        <v>1336</v>
      </c>
      <c r="E180" s="8">
        <v>11433943.199999999</v>
      </c>
      <c r="F180" s="8">
        <v>11433943.199999999</v>
      </c>
      <c r="G180" s="11">
        <v>1</v>
      </c>
      <c r="H180" s="2"/>
    </row>
    <row r="181" spans="1:8" hidden="1" outlineLevel="1">
      <c r="A181" s="9" t="s">
        <v>1422</v>
      </c>
      <c r="B181" s="10" t="s">
        <v>1423</v>
      </c>
      <c r="C181" s="10" t="s">
        <v>1322</v>
      </c>
      <c r="D181" s="10" t="s">
        <v>1323</v>
      </c>
      <c r="E181" s="8">
        <v>236405.74</v>
      </c>
      <c r="F181" s="8">
        <v>236405.74</v>
      </c>
      <c r="G181" s="11">
        <v>1</v>
      </c>
      <c r="H181" s="2"/>
    </row>
    <row r="182" spans="1:8" hidden="1" outlineLevel="2">
      <c r="A182" s="9" t="s">
        <v>1703</v>
      </c>
      <c r="B182" s="10" t="s">
        <v>1423</v>
      </c>
      <c r="C182" s="10" t="s">
        <v>1329</v>
      </c>
      <c r="D182" s="10" t="s">
        <v>1323</v>
      </c>
      <c r="E182" s="8">
        <v>236405.74</v>
      </c>
      <c r="F182" s="8">
        <v>236405.74</v>
      </c>
      <c r="G182" s="11">
        <v>1</v>
      </c>
      <c r="H182" s="2"/>
    </row>
    <row r="183" spans="1:8" ht="36" hidden="1" outlineLevel="4">
      <c r="A183" s="9" t="s">
        <v>1424</v>
      </c>
      <c r="B183" s="10" t="s">
        <v>1423</v>
      </c>
      <c r="C183" s="10" t="s">
        <v>1425</v>
      </c>
      <c r="D183" s="10" t="s">
        <v>1323</v>
      </c>
      <c r="E183" s="8">
        <v>236405.74</v>
      </c>
      <c r="F183" s="8">
        <v>236405.74</v>
      </c>
      <c r="G183" s="11">
        <v>1</v>
      </c>
      <c r="H183" s="2"/>
    </row>
    <row r="184" spans="1:8" ht="36" hidden="1" outlineLevel="5">
      <c r="A184" s="9" t="s">
        <v>1722</v>
      </c>
      <c r="B184" s="10" t="s">
        <v>1423</v>
      </c>
      <c r="C184" s="10" t="s">
        <v>1425</v>
      </c>
      <c r="D184" s="10" t="s">
        <v>548</v>
      </c>
      <c r="E184" s="8">
        <v>236405.74</v>
      </c>
      <c r="F184" s="8">
        <v>236405.74</v>
      </c>
      <c r="G184" s="11">
        <v>1</v>
      </c>
      <c r="H184" s="2"/>
    </row>
    <row r="185" spans="1:8" ht="36" hidden="1" outlineLevel="6">
      <c r="A185" s="9" t="s">
        <v>1740</v>
      </c>
      <c r="B185" s="10" t="s">
        <v>1423</v>
      </c>
      <c r="C185" s="10" t="s">
        <v>1425</v>
      </c>
      <c r="D185" s="10" t="s">
        <v>1336</v>
      </c>
      <c r="E185" s="8">
        <v>236405.74</v>
      </c>
      <c r="F185" s="8">
        <v>236405.74</v>
      </c>
      <c r="G185" s="11">
        <v>1</v>
      </c>
      <c r="H185" s="2"/>
    </row>
    <row r="186" spans="1:8" hidden="1" collapsed="1">
      <c r="A186" s="9" t="s">
        <v>1426</v>
      </c>
      <c r="B186" s="10" t="s">
        <v>1427</v>
      </c>
      <c r="C186" s="10" t="s">
        <v>1322</v>
      </c>
      <c r="D186" s="10" t="s">
        <v>1323</v>
      </c>
      <c r="E186" s="8">
        <v>47813362.780000001</v>
      </c>
      <c r="F186" s="8">
        <v>46732107.039999999</v>
      </c>
      <c r="G186" s="11">
        <v>0.97738590893564425</v>
      </c>
      <c r="H186" s="2"/>
    </row>
    <row r="187" spans="1:8" hidden="1" outlineLevel="1">
      <c r="A187" s="9" t="s">
        <v>1428</v>
      </c>
      <c r="B187" s="10" t="s">
        <v>1429</v>
      </c>
      <c r="C187" s="10" t="s">
        <v>1322</v>
      </c>
      <c r="D187" s="10" t="s">
        <v>1323</v>
      </c>
      <c r="E187" s="8">
        <v>324127.09000000003</v>
      </c>
      <c r="F187" s="8">
        <v>0</v>
      </c>
      <c r="G187" s="11">
        <v>0</v>
      </c>
      <c r="H187" s="2"/>
    </row>
    <row r="188" spans="1:8" hidden="1" outlineLevel="2">
      <c r="A188" s="9" t="s">
        <v>1703</v>
      </c>
      <c r="B188" s="10" t="s">
        <v>1429</v>
      </c>
      <c r="C188" s="10" t="s">
        <v>1329</v>
      </c>
      <c r="D188" s="10" t="s">
        <v>1323</v>
      </c>
      <c r="E188" s="8">
        <v>324127.09000000003</v>
      </c>
      <c r="F188" s="8">
        <v>0</v>
      </c>
      <c r="G188" s="11">
        <v>0</v>
      </c>
      <c r="H188" s="2"/>
    </row>
    <row r="189" spans="1:8" hidden="1" outlineLevel="3">
      <c r="A189" s="9" t="s">
        <v>1360</v>
      </c>
      <c r="B189" s="10" t="s">
        <v>1429</v>
      </c>
      <c r="C189" s="10">
        <v>9910000000</v>
      </c>
      <c r="D189" s="10" t="s">
        <v>1323</v>
      </c>
      <c r="E189" s="8">
        <v>324127.09000000003</v>
      </c>
      <c r="F189" s="8">
        <v>0</v>
      </c>
      <c r="G189" s="11">
        <v>0</v>
      </c>
      <c r="H189" s="2"/>
    </row>
    <row r="190" spans="1:8" ht="90" hidden="1" outlineLevel="4">
      <c r="A190" s="9" t="s">
        <v>1430</v>
      </c>
      <c r="B190" s="10" t="s">
        <v>1429</v>
      </c>
      <c r="C190" s="10" t="s">
        <v>1431</v>
      </c>
      <c r="D190" s="10" t="s">
        <v>1323</v>
      </c>
      <c r="E190" s="8">
        <v>324127.09000000003</v>
      </c>
      <c r="F190" s="8">
        <v>0</v>
      </c>
      <c r="G190" s="11">
        <v>0</v>
      </c>
      <c r="H190" s="2"/>
    </row>
    <row r="191" spans="1:8" ht="36" hidden="1" outlineLevel="5">
      <c r="A191" s="9" t="s">
        <v>1722</v>
      </c>
      <c r="B191" s="10" t="s">
        <v>1429</v>
      </c>
      <c r="C191" s="10" t="s">
        <v>1431</v>
      </c>
      <c r="D191" s="10" t="s">
        <v>548</v>
      </c>
      <c r="E191" s="8">
        <v>324127.09000000003</v>
      </c>
      <c r="F191" s="8">
        <v>0</v>
      </c>
      <c r="G191" s="11">
        <v>0</v>
      </c>
      <c r="H191" s="2"/>
    </row>
    <row r="192" spans="1:8" ht="36" hidden="1" outlineLevel="6">
      <c r="A192" s="9" t="s">
        <v>1335</v>
      </c>
      <c r="B192" s="10" t="s">
        <v>1429</v>
      </c>
      <c r="C192" s="10" t="s">
        <v>1431</v>
      </c>
      <c r="D192" s="10" t="s">
        <v>1336</v>
      </c>
      <c r="E192" s="8">
        <v>324127.09000000003</v>
      </c>
      <c r="F192" s="8">
        <v>0</v>
      </c>
      <c r="G192" s="11">
        <v>0</v>
      </c>
      <c r="H192" s="2"/>
    </row>
    <row r="193" spans="1:8" hidden="1" outlineLevel="1">
      <c r="A193" s="9" t="s">
        <v>1432</v>
      </c>
      <c r="B193" s="10" t="s">
        <v>1433</v>
      </c>
      <c r="C193" s="10" t="s">
        <v>1322</v>
      </c>
      <c r="D193" s="10" t="s">
        <v>1323</v>
      </c>
      <c r="E193" s="8">
        <v>3387.08</v>
      </c>
      <c r="F193" s="8">
        <v>0</v>
      </c>
      <c r="G193" s="11">
        <v>0</v>
      </c>
      <c r="H193" s="2"/>
    </row>
    <row r="194" spans="1:8" hidden="1" outlineLevel="2">
      <c r="A194" s="9" t="s">
        <v>1703</v>
      </c>
      <c r="B194" s="10" t="s">
        <v>1433</v>
      </c>
      <c r="C194" s="10" t="s">
        <v>1329</v>
      </c>
      <c r="D194" s="10" t="s">
        <v>1323</v>
      </c>
      <c r="E194" s="8">
        <v>3387.08</v>
      </c>
      <c r="F194" s="8">
        <v>0</v>
      </c>
      <c r="G194" s="11">
        <v>0</v>
      </c>
      <c r="H194" s="2"/>
    </row>
    <row r="195" spans="1:8" hidden="1" outlineLevel="3">
      <c r="A195" s="9" t="s">
        <v>1360</v>
      </c>
      <c r="B195" s="10" t="s">
        <v>1433</v>
      </c>
      <c r="C195" s="10">
        <v>9910000000</v>
      </c>
      <c r="D195" s="10" t="s">
        <v>1323</v>
      </c>
      <c r="E195" s="8">
        <v>3387.08</v>
      </c>
      <c r="F195" s="8">
        <v>0</v>
      </c>
      <c r="G195" s="11">
        <v>0</v>
      </c>
      <c r="H195" s="2"/>
    </row>
    <row r="196" spans="1:8" ht="126" hidden="1" outlineLevel="4">
      <c r="A196" s="9" t="s">
        <v>1747</v>
      </c>
      <c r="B196" s="10" t="s">
        <v>1433</v>
      </c>
      <c r="C196" s="10" t="s">
        <v>1434</v>
      </c>
      <c r="D196" s="10" t="s">
        <v>1323</v>
      </c>
      <c r="E196" s="8">
        <v>3387.08</v>
      </c>
      <c r="F196" s="8">
        <v>0</v>
      </c>
      <c r="G196" s="11">
        <v>0</v>
      </c>
      <c r="H196" s="2"/>
    </row>
    <row r="197" spans="1:8" ht="36" hidden="1" outlineLevel="5">
      <c r="A197" s="9" t="s">
        <v>1722</v>
      </c>
      <c r="B197" s="10" t="s">
        <v>1433</v>
      </c>
      <c r="C197" s="10" t="s">
        <v>1434</v>
      </c>
      <c r="D197" s="10" t="s">
        <v>548</v>
      </c>
      <c r="E197" s="8">
        <v>3387.08</v>
      </c>
      <c r="F197" s="8">
        <v>0</v>
      </c>
      <c r="G197" s="11">
        <v>0</v>
      </c>
      <c r="H197" s="2"/>
    </row>
    <row r="198" spans="1:8" ht="36" hidden="1" outlineLevel="6">
      <c r="A198" s="9" t="s">
        <v>1335</v>
      </c>
      <c r="B198" s="10" t="s">
        <v>1433</v>
      </c>
      <c r="C198" s="10" t="s">
        <v>1434</v>
      </c>
      <c r="D198" s="10" t="s">
        <v>1336</v>
      </c>
      <c r="E198" s="8">
        <v>3387.08</v>
      </c>
      <c r="F198" s="8">
        <v>0</v>
      </c>
      <c r="G198" s="11">
        <v>0</v>
      </c>
      <c r="H198" s="2"/>
    </row>
    <row r="199" spans="1:8" hidden="1" outlineLevel="1">
      <c r="A199" s="9" t="s">
        <v>1435</v>
      </c>
      <c r="B199" s="10" t="s">
        <v>1436</v>
      </c>
      <c r="C199" s="10" t="s">
        <v>1322</v>
      </c>
      <c r="D199" s="10" t="s">
        <v>1323</v>
      </c>
      <c r="E199" s="8">
        <v>46731547.890000001</v>
      </c>
      <c r="F199" s="8">
        <v>45977806.32</v>
      </c>
      <c r="G199" s="11">
        <v>0.98387081952059008</v>
      </c>
      <c r="H199" s="2"/>
    </row>
    <row r="200" spans="1:8" ht="62.4" hidden="1" customHeight="1" outlineLevel="2">
      <c r="A200" s="12" t="s">
        <v>1437</v>
      </c>
      <c r="B200" s="13" t="s">
        <v>1436</v>
      </c>
      <c r="C200" s="13" t="s">
        <v>1438</v>
      </c>
      <c r="D200" s="13" t="s">
        <v>1323</v>
      </c>
      <c r="E200" s="14">
        <v>46731547.890000001</v>
      </c>
      <c r="F200" s="14">
        <v>45977806.32</v>
      </c>
      <c r="G200" s="15">
        <v>0.98387081952059008</v>
      </c>
      <c r="H200" s="2"/>
    </row>
    <row r="201" spans="1:8" ht="36" hidden="1" outlineLevel="3">
      <c r="A201" s="9" t="s">
        <v>1748</v>
      </c>
      <c r="B201" s="10" t="s">
        <v>1436</v>
      </c>
      <c r="C201" s="10" t="s">
        <v>1439</v>
      </c>
      <c r="D201" s="10" t="s">
        <v>1323</v>
      </c>
      <c r="E201" s="8">
        <v>46731547.890000001</v>
      </c>
      <c r="F201" s="8">
        <v>45977806.32</v>
      </c>
      <c r="G201" s="11">
        <v>0.98387081952059008</v>
      </c>
      <c r="H201" s="2"/>
    </row>
    <row r="202" spans="1:8" ht="72" hidden="1" outlineLevel="4">
      <c r="A202" s="9" t="s">
        <v>1749</v>
      </c>
      <c r="B202" s="10" t="s">
        <v>1436</v>
      </c>
      <c r="C202" s="10" t="s">
        <v>1440</v>
      </c>
      <c r="D202" s="10" t="s">
        <v>1323</v>
      </c>
      <c r="E202" s="8">
        <v>10649073.66</v>
      </c>
      <c r="F202" s="8">
        <v>10511682.609999999</v>
      </c>
      <c r="G202" s="11">
        <v>0.9870983097322289</v>
      </c>
      <c r="H202" s="2"/>
    </row>
    <row r="203" spans="1:8" ht="36" hidden="1" outlineLevel="5">
      <c r="A203" s="9" t="s">
        <v>1722</v>
      </c>
      <c r="B203" s="10" t="s">
        <v>1436</v>
      </c>
      <c r="C203" s="10" t="s">
        <v>1440</v>
      </c>
      <c r="D203" s="10" t="s">
        <v>548</v>
      </c>
      <c r="E203" s="8">
        <v>10649073.66</v>
      </c>
      <c r="F203" s="8">
        <v>10511682.609999999</v>
      </c>
      <c r="G203" s="11">
        <v>0.9870983097322289</v>
      </c>
      <c r="H203" s="2"/>
    </row>
    <row r="204" spans="1:8" ht="36" hidden="1" outlineLevel="6">
      <c r="A204" s="9" t="s">
        <v>1335</v>
      </c>
      <c r="B204" s="10" t="s">
        <v>1436</v>
      </c>
      <c r="C204" s="10" t="s">
        <v>1440</v>
      </c>
      <c r="D204" s="10" t="s">
        <v>1336</v>
      </c>
      <c r="E204" s="8">
        <v>10649073.66</v>
      </c>
      <c r="F204" s="8">
        <v>10511682.609999999</v>
      </c>
      <c r="G204" s="11">
        <v>0.9870983097322289</v>
      </c>
      <c r="H204" s="2"/>
    </row>
    <row r="205" spans="1:8" ht="72" hidden="1" outlineLevel="4" collapsed="1">
      <c r="A205" s="9" t="s">
        <v>1750</v>
      </c>
      <c r="B205" s="10" t="s">
        <v>1436</v>
      </c>
      <c r="C205" s="10" t="s">
        <v>1441</v>
      </c>
      <c r="D205" s="10" t="s">
        <v>1323</v>
      </c>
      <c r="E205" s="8">
        <v>35000000</v>
      </c>
      <c r="F205" s="8">
        <v>34402140</v>
      </c>
      <c r="G205" s="11">
        <v>0.98291828571428574</v>
      </c>
      <c r="H205" s="2"/>
    </row>
    <row r="206" spans="1:8" ht="36" hidden="1" outlineLevel="5">
      <c r="A206" s="9" t="s">
        <v>1722</v>
      </c>
      <c r="B206" s="10" t="s">
        <v>1436</v>
      </c>
      <c r="C206" s="10" t="s">
        <v>1441</v>
      </c>
      <c r="D206" s="10" t="s">
        <v>548</v>
      </c>
      <c r="E206" s="8">
        <v>35000000</v>
      </c>
      <c r="F206" s="8">
        <v>34402140</v>
      </c>
      <c r="G206" s="11">
        <v>0.98291828571428574</v>
      </c>
      <c r="H206" s="2"/>
    </row>
    <row r="207" spans="1:8" ht="36" hidden="1" outlineLevel="6">
      <c r="A207" s="9" t="s">
        <v>1335</v>
      </c>
      <c r="B207" s="10" t="s">
        <v>1436</v>
      </c>
      <c r="C207" s="10" t="s">
        <v>1441</v>
      </c>
      <c r="D207" s="10" t="s">
        <v>1336</v>
      </c>
      <c r="E207" s="8">
        <v>35000000</v>
      </c>
      <c r="F207" s="8">
        <v>34402140</v>
      </c>
      <c r="G207" s="11">
        <v>0.98291828571428574</v>
      </c>
      <c r="H207" s="2"/>
    </row>
    <row r="208" spans="1:8" ht="54" hidden="1" outlineLevel="4" collapsed="1">
      <c r="A208" s="9" t="s">
        <v>1442</v>
      </c>
      <c r="B208" s="10" t="s">
        <v>1436</v>
      </c>
      <c r="C208" s="10" t="s">
        <v>1443</v>
      </c>
      <c r="D208" s="10" t="s">
        <v>1323</v>
      </c>
      <c r="E208" s="8">
        <v>1082474.23</v>
      </c>
      <c r="F208" s="8">
        <v>1063983.71</v>
      </c>
      <c r="G208" s="11">
        <v>0.98291828157424121</v>
      </c>
      <c r="H208" s="2"/>
    </row>
    <row r="209" spans="1:8" ht="36" hidden="1" outlineLevel="5">
      <c r="A209" s="9" t="s">
        <v>1722</v>
      </c>
      <c r="B209" s="10" t="s">
        <v>1436</v>
      </c>
      <c r="C209" s="10" t="s">
        <v>1443</v>
      </c>
      <c r="D209" s="10" t="s">
        <v>548</v>
      </c>
      <c r="E209" s="8">
        <v>1082474.23</v>
      </c>
      <c r="F209" s="8">
        <v>1063983.71</v>
      </c>
      <c r="G209" s="11">
        <v>0.98291828157424121</v>
      </c>
      <c r="H209" s="2"/>
    </row>
    <row r="210" spans="1:8" ht="36" hidden="1" outlineLevel="6">
      <c r="A210" s="9" t="s">
        <v>1335</v>
      </c>
      <c r="B210" s="10" t="s">
        <v>1436</v>
      </c>
      <c r="C210" s="10" t="s">
        <v>1443</v>
      </c>
      <c r="D210" s="10" t="s">
        <v>1336</v>
      </c>
      <c r="E210" s="8">
        <v>1082474.23</v>
      </c>
      <c r="F210" s="8">
        <v>1063983.71</v>
      </c>
      <c r="G210" s="11">
        <v>0.98291828157424121</v>
      </c>
      <c r="H210" s="2"/>
    </row>
    <row r="211" spans="1:8" hidden="1" outlineLevel="1">
      <c r="A211" s="9" t="s">
        <v>1444</v>
      </c>
      <c r="B211" s="10" t="s">
        <v>1445</v>
      </c>
      <c r="C211" s="10" t="s">
        <v>1322</v>
      </c>
      <c r="D211" s="10" t="s">
        <v>1323</v>
      </c>
      <c r="E211" s="8">
        <v>754300.72</v>
      </c>
      <c r="F211" s="8">
        <v>754300.72</v>
      </c>
      <c r="G211" s="11">
        <v>1</v>
      </c>
      <c r="H211" s="2"/>
    </row>
    <row r="212" spans="1:8" ht="54" hidden="1" outlineLevel="2">
      <c r="A212" s="12" t="s">
        <v>1751</v>
      </c>
      <c r="B212" s="13" t="s">
        <v>1445</v>
      </c>
      <c r="C212" s="13" t="s">
        <v>1448</v>
      </c>
      <c r="D212" s="13" t="s">
        <v>1323</v>
      </c>
      <c r="E212" s="14">
        <v>0</v>
      </c>
      <c r="F212" s="14">
        <v>0</v>
      </c>
      <c r="G212" s="15">
        <v>0</v>
      </c>
      <c r="H212" s="2"/>
    </row>
    <row r="213" spans="1:8" ht="36" hidden="1" outlineLevel="3">
      <c r="A213" s="9" t="s">
        <v>1824</v>
      </c>
      <c r="B213" s="10" t="s">
        <v>1445</v>
      </c>
      <c r="C213" s="10" t="s">
        <v>1449</v>
      </c>
      <c r="D213" s="10" t="s">
        <v>1323</v>
      </c>
      <c r="E213" s="8">
        <v>0</v>
      </c>
      <c r="F213" s="8">
        <v>0</v>
      </c>
      <c r="G213" s="11">
        <v>0</v>
      </c>
      <c r="H213" s="2"/>
    </row>
    <row r="214" spans="1:8" ht="90" hidden="1" outlineLevel="4">
      <c r="A214" s="9" t="s">
        <v>1825</v>
      </c>
      <c r="B214" s="10" t="s">
        <v>1445</v>
      </c>
      <c r="C214" s="10" t="s">
        <v>1450</v>
      </c>
      <c r="D214" s="10" t="s">
        <v>1323</v>
      </c>
      <c r="E214" s="8">
        <v>0</v>
      </c>
      <c r="F214" s="8">
        <v>0</v>
      </c>
      <c r="G214" s="11">
        <v>0</v>
      </c>
      <c r="H214" s="2"/>
    </row>
    <row r="215" spans="1:8" hidden="1" outlineLevel="5">
      <c r="A215" s="9" t="s">
        <v>1826</v>
      </c>
      <c r="B215" s="10" t="s">
        <v>1445</v>
      </c>
      <c r="C215" s="10" t="s">
        <v>1450</v>
      </c>
      <c r="D215" s="10" t="s">
        <v>1338</v>
      </c>
      <c r="E215" s="8">
        <v>0</v>
      </c>
      <c r="F215" s="8">
        <v>0</v>
      </c>
      <c r="G215" s="11">
        <v>0</v>
      </c>
      <c r="H215" s="2"/>
    </row>
    <row r="216" spans="1:8" ht="72" hidden="1" outlineLevel="6">
      <c r="A216" s="9" t="s">
        <v>1827</v>
      </c>
      <c r="B216" s="10" t="s">
        <v>1445</v>
      </c>
      <c r="C216" s="10" t="s">
        <v>1450</v>
      </c>
      <c r="D216" s="10" t="s">
        <v>1451</v>
      </c>
      <c r="E216" s="8">
        <v>0</v>
      </c>
      <c r="F216" s="8">
        <v>0</v>
      </c>
      <c r="G216" s="11">
        <v>0</v>
      </c>
      <c r="H216" s="2"/>
    </row>
    <row r="217" spans="1:8" ht="72" hidden="1" outlineLevel="2" collapsed="1">
      <c r="A217" s="12" t="s">
        <v>1755</v>
      </c>
      <c r="B217" s="13" t="s">
        <v>1445</v>
      </c>
      <c r="C217" s="13" t="s">
        <v>1452</v>
      </c>
      <c r="D217" s="13" t="s">
        <v>1323</v>
      </c>
      <c r="E217" s="14">
        <v>464300.72</v>
      </c>
      <c r="F217" s="14">
        <v>464300.72</v>
      </c>
      <c r="G217" s="15">
        <v>1</v>
      </c>
      <c r="H217" s="2"/>
    </row>
    <row r="218" spans="1:8" ht="36" hidden="1" outlineLevel="3">
      <c r="A218" s="9" t="s">
        <v>1756</v>
      </c>
      <c r="B218" s="10" t="s">
        <v>1445</v>
      </c>
      <c r="C218" s="10" t="s">
        <v>1453</v>
      </c>
      <c r="D218" s="10" t="s">
        <v>1323</v>
      </c>
      <c r="E218" s="8">
        <v>249600</v>
      </c>
      <c r="F218" s="8">
        <v>249600</v>
      </c>
      <c r="G218" s="11">
        <v>1</v>
      </c>
      <c r="H218" s="2"/>
    </row>
    <row r="219" spans="1:8" ht="36" hidden="1" outlineLevel="4">
      <c r="A219" s="9" t="s">
        <v>1757</v>
      </c>
      <c r="B219" s="10" t="s">
        <v>1445</v>
      </c>
      <c r="C219" s="10" t="s">
        <v>1454</v>
      </c>
      <c r="D219" s="10" t="s">
        <v>1323</v>
      </c>
      <c r="E219" s="8">
        <v>249600</v>
      </c>
      <c r="F219" s="8">
        <v>249600</v>
      </c>
      <c r="G219" s="11">
        <v>1</v>
      </c>
      <c r="H219" s="2"/>
    </row>
    <row r="220" spans="1:8" ht="36" hidden="1" outlineLevel="5">
      <c r="A220" s="9" t="s">
        <v>1722</v>
      </c>
      <c r="B220" s="10" t="s">
        <v>1445</v>
      </c>
      <c r="C220" s="10" t="s">
        <v>1454</v>
      </c>
      <c r="D220" s="10" t="s">
        <v>548</v>
      </c>
      <c r="E220" s="8">
        <v>249600</v>
      </c>
      <c r="F220" s="8">
        <v>249600</v>
      </c>
      <c r="G220" s="11">
        <v>1</v>
      </c>
      <c r="H220" s="2"/>
    </row>
    <row r="221" spans="1:8" ht="36" hidden="1" outlineLevel="6">
      <c r="A221" s="9" t="s">
        <v>1335</v>
      </c>
      <c r="B221" s="10" t="s">
        <v>1445</v>
      </c>
      <c r="C221" s="10" t="s">
        <v>1454</v>
      </c>
      <c r="D221" s="10" t="s">
        <v>1336</v>
      </c>
      <c r="E221" s="8">
        <v>249600</v>
      </c>
      <c r="F221" s="8">
        <v>249600</v>
      </c>
      <c r="G221" s="11">
        <v>1</v>
      </c>
      <c r="H221" s="2"/>
    </row>
    <row r="222" spans="1:8" ht="36" hidden="1" outlineLevel="3" collapsed="1">
      <c r="A222" s="9" t="s">
        <v>1758</v>
      </c>
      <c r="B222" s="10" t="s">
        <v>1445</v>
      </c>
      <c r="C222" s="10" t="s">
        <v>1455</v>
      </c>
      <c r="D222" s="10" t="s">
        <v>1323</v>
      </c>
      <c r="E222" s="8">
        <v>214700.72</v>
      </c>
      <c r="F222" s="8">
        <v>214700.72</v>
      </c>
      <c r="G222" s="11">
        <v>1</v>
      </c>
      <c r="H222" s="2"/>
    </row>
    <row r="223" spans="1:8" hidden="1" outlineLevel="4">
      <c r="A223" s="9" t="s">
        <v>1456</v>
      </c>
      <c r="B223" s="10" t="s">
        <v>1445</v>
      </c>
      <c r="C223" s="10" t="s">
        <v>1457</v>
      </c>
      <c r="D223" s="10" t="s">
        <v>1323</v>
      </c>
      <c r="E223" s="8">
        <v>214700.72</v>
      </c>
      <c r="F223" s="8">
        <v>214700.72</v>
      </c>
      <c r="G223" s="11">
        <v>1</v>
      </c>
      <c r="H223" s="2"/>
    </row>
    <row r="224" spans="1:8" ht="36" hidden="1" outlineLevel="5">
      <c r="A224" s="9" t="s">
        <v>1722</v>
      </c>
      <c r="B224" s="10" t="s">
        <v>1445</v>
      </c>
      <c r="C224" s="10" t="s">
        <v>1457</v>
      </c>
      <c r="D224" s="10" t="s">
        <v>548</v>
      </c>
      <c r="E224" s="8">
        <v>214700.72</v>
      </c>
      <c r="F224" s="8">
        <v>214700.72</v>
      </c>
      <c r="G224" s="11">
        <v>1</v>
      </c>
      <c r="H224" s="2"/>
    </row>
    <row r="225" spans="1:8" ht="36" hidden="1" outlineLevel="6">
      <c r="A225" s="9" t="s">
        <v>1335</v>
      </c>
      <c r="B225" s="10" t="s">
        <v>1445</v>
      </c>
      <c r="C225" s="10" t="s">
        <v>1457</v>
      </c>
      <c r="D225" s="10" t="s">
        <v>1336</v>
      </c>
      <c r="E225" s="8">
        <v>214700.72</v>
      </c>
      <c r="F225" s="8">
        <v>214700.72</v>
      </c>
      <c r="G225" s="11">
        <v>1</v>
      </c>
      <c r="H225" s="2"/>
    </row>
    <row r="226" spans="1:8" hidden="1" outlineLevel="2">
      <c r="A226" s="9" t="s">
        <v>1703</v>
      </c>
      <c r="B226" s="10" t="s">
        <v>1445</v>
      </c>
      <c r="C226" s="10" t="s">
        <v>1329</v>
      </c>
      <c r="D226" s="10" t="s">
        <v>1323</v>
      </c>
      <c r="E226" s="8">
        <v>290000</v>
      </c>
      <c r="F226" s="8">
        <v>290000</v>
      </c>
      <c r="G226" s="11">
        <v>1</v>
      </c>
      <c r="H226" s="2"/>
    </row>
    <row r="227" spans="1:8" ht="72" hidden="1" outlineLevel="4">
      <c r="A227" s="9" t="s">
        <v>1446</v>
      </c>
      <c r="B227" s="10" t="s">
        <v>1445</v>
      </c>
      <c r="C227" s="10" t="s">
        <v>1447</v>
      </c>
      <c r="D227" s="10" t="s">
        <v>1323</v>
      </c>
      <c r="E227" s="8">
        <v>290000</v>
      </c>
      <c r="F227" s="8">
        <v>290000</v>
      </c>
      <c r="G227" s="11">
        <v>1</v>
      </c>
      <c r="H227" s="2"/>
    </row>
    <row r="228" spans="1:8" ht="36" hidden="1" outlineLevel="5">
      <c r="A228" s="9" t="s">
        <v>1722</v>
      </c>
      <c r="B228" s="10" t="s">
        <v>1445</v>
      </c>
      <c r="C228" s="10" t="s">
        <v>1447</v>
      </c>
      <c r="D228" s="10" t="s">
        <v>548</v>
      </c>
      <c r="E228" s="8">
        <v>290000</v>
      </c>
      <c r="F228" s="8">
        <v>290000</v>
      </c>
      <c r="G228" s="11">
        <v>1</v>
      </c>
      <c r="H228" s="2"/>
    </row>
    <row r="229" spans="1:8" ht="36" hidden="1" outlineLevel="6">
      <c r="A229" s="9" t="s">
        <v>1335</v>
      </c>
      <c r="B229" s="10" t="s">
        <v>1445</v>
      </c>
      <c r="C229" s="10" t="s">
        <v>1447</v>
      </c>
      <c r="D229" s="10" t="s">
        <v>1336</v>
      </c>
      <c r="E229" s="8">
        <v>290000</v>
      </c>
      <c r="F229" s="8">
        <v>290000</v>
      </c>
      <c r="G229" s="11">
        <v>1</v>
      </c>
      <c r="H229" s="2"/>
    </row>
    <row r="230" spans="1:8" hidden="1" collapsed="1">
      <c r="A230" s="9" t="s">
        <v>1458</v>
      </c>
      <c r="B230" s="10" t="s">
        <v>1459</v>
      </c>
      <c r="C230" s="10" t="s">
        <v>1322</v>
      </c>
      <c r="D230" s="10" t="s">
        <v>1323</v>
      </c>
      <c r="E230" s="8">
        <v>189616960</v>
      </c>
      <c r="F230" s="8">
        <v>188947675.87</v>
      </c>
      <c r="G230" s="11">
        <v>0.99647033614503677</v>
      </c>
      <c r="H230" s="2"/>
    </row>
    <row r="231" spans="1:8" hidden="1" outlineLevel="1">
      <c r="A231" s="9" t="s">
        <v>1759</v>
      </c>
      <c r="B231" s="10" t="s">
        <v>1460</v>
      </c>
      <c r="C231" s="10" t="s">
        <v>1322</v>
      </c>
      <c r="D231" s="10" t="s">
        <v>1323</v>
      </c>
      <c r="E231" s="8">
        <v>3673250</v>
      </c>
      <c r="F231" s="8">
        <v>3451807.53</v>
      </c>
      <c r="G231" s="11">
        <v>0.93971483835840197</v>
      </c>
      <c r="H231" s="2"/>
    </row>
    <row r="232" spans="1:8" ht="54" hidden="1" outlineLevel="2">
      <c r="A232" s="9" t="s">
        <v>1389</v>
      </c>
      <c r="B232" s="10" t="s">
        <v>1460</v>
      </c>
      <c r="C232" s="10" t="s">
        <v>1390</v>
      </c>
      <c r="D232" s="10" t="s">
        <v>1323</v>
      </c>
      <c r="E232" s="8">
        <v>3673250</v>
      </c>
      <c r="F232" s="8">
        <v>3451807.53</v>
      </c>
      <c r="G232" s="11">
        <v>0.93971483835840197</v>
      </c>
      <c r="H232" s="2"/>
    </row>
    <row r="233" spans="1:8" ht="36" hidden="1" outlineLevel="3">
      <c r="A233" s="9" t="s">
        <v>1737</v>
      </c>
      <c r="B233" s="10" t="s">
        <v>1460</v>
      </c>
      <c r="C233" s="10" t="s">
        <v>1391</v>
      </c>
      <c r="D233" s="10" t="s">
        <v>1323</v>
      </c>
      <c r="E233" s="8">
        <v>3673250</v>
      </c>
      <c r="F233" s="8">
        <v>3451807.53</v>
      </c>
      <c r="G233" s="11">
        <v>0.93971483835840197</v>
      </c>
      <c r="H233" s="2"/>
    </row>
    <row r="234" spans="1:8" hidden="1" outlineLevel="4">
      <c r="A234" s="9" t="s">
        <v>1760</v>
      </c>
      <c r="B234" s="10" t="s">
        <v>1460</v>
      </c>
      <c r="C234" s="10" t="s">
        <v>1461</v>
      </c>
      <c r="D234" s="10" t="s">
        <v>1323</v>
      </c>
      <c r="E234" s="8">
        <v>3673250</v>
      </c>
      <c r="F234" s="8">
        <v>3451807.53</v>
      </c>
      <c r="G234" s="11">
        <v>0.93971483835840197</v>
      </c>
      <c r="H234" s="2"/>
    </row>
    <row r="235" spans="1:8" ht="36" hidden="1" outlineLevel="5">
      <c r="A235" s="9" t="s">
        <v>1722</v>
      </c>
      <c r="B235" s="10" t="s">
        <v>1460</v>
      </c>
      <c r="C235" s="10" t="s">
        <v>1461</v>
      </c>
      <c r="D235" s="10" t="s">
        <v>548</v>
      </c>
      <c r="E235" s="8">
        <v>3673250</v>
      </c>
      <c r="F235" s="8">
        <v>3451807.53</v>
      </c>
      <c r="G235" s="11">
        <v>0.93971483835840197</v>
      </c>
      <c r="H235" s="2"/>
    </row>
    <row r="236" spans="1:8" ht="36" hidden="1" outlineLevel="6">
      <c r="A236" s="9" t="s">
        <v>1335</v>
      </c>
      <c r="B236" s="10" t="s">
        <v>1460</v>
      </c>
      <c r="C236" s="10" t="s">
        <v>1461</v>
      </c>
      <c r="D236" s="10" t="s">
        <v>1336</v>
      </c>
      <c r="E236" s="8">
        <v>3673250</v>
      </c>
      <c r="F236" s="8">
        <v>3451807.53</v>
      </c>
      <c r="G236" s="11">
        <v>0.93971483835840197</v>
      </c>
      <c r="H236" s="2"/>
    </row>
    <row r="237" spans="1:8" hidden="1" outlineLevel="1">
      <c r="A237" s="9" t="s">
        <v>1828</v>
      </c>
      <c r="B237" s="10" t="s">
        <v>1464</v>
      </c>
      <c r="C237" s="10" t="s">
        <v>1322</v>
      </c>
      <c r="D237" s="10" t="s">
        <v>1323</v>
      </c>
      <c r="E237" s="8">
        <v>157470747.69999999</v>
      </c>
      <c r="F237" s="8">
        <v>157175808.12</v>
      </c>
      <c r="G237" s="11">
        <v>0.99812701987951502</v>
      </c>
      <c r="H237" s="2"/>
    </row>
    <row r="238" spans="1:8" ht="54" hidden="1" outlineLevel="2">
      <c r="A238" s="12" t="s">
        <v>1513</v>
      </c>
      <c r="B238" s="13" t="s">
        <v>1464</v>
      </c>
      <c r="C238" s="13" t="s">
        <v>1465</v>
      </c>
      <c r="D238" s="13" t="s">
        <v>1323</v>
      </c>
      <c r="E238" s="14">
        <v>157470747.69999999</v>
      </c>
      <c r="F238" s="14">
        <v>157175808.12</v>
      </c>
      <c r="G238" s="15">
        <v>0.99812701987951502</v>
      </c>
      <c r="H238" s="2"/>
    </row>
    <row r="239" spans="1:8" ht="54" hidden="1" outlineLevel="3">
      <c r="A239" s="9" t="s">
        <v>1761</v>
      </c>
      <c r="B239" s="10" t="s">
        <v>1464</v>
      </c>
      <c r="C239" s="10" t="s">
        <v>1466</v>
      </c>
      <c r="D239" s="10" t="s">
        <v>1323</v>
      </c>
      <c r="E239" s="8">
        <v>39510462.490000002</v>
      </c>
      <c r="F239" s="8">
        <v>39215522.909999996</v>
      </c>
      <c r="G239" s="11">
        <v>0.99253515242767287</v>
      </c>
      <c r="H239" s="2"/>
    </row>
    <row r="240" spans="1:8" ht="90" hidden="1" outlineLevel="4">
      <c r="A240" s="9" t="s">
        <v>1467</v>
      </c>
      <c r="B240" s="10" t="s">
        <v>1464</v>
      </c>
      <c r="C240" s="10" t="s">
        <v>1468</v>
      </c>
      <c r="D240" s="10" t="s">
        <v>1323</v>
      </c>
      <c r="E240" s="8">
        <v>18761443.300000001</v>
      </c>
      <c r="F240" s="8">
        <v>18467321.710000001</v>
      </c>
      <c r="G240" s="11">
        <v>0.98432308296878201</v>
      </c>
      <c r="H240" s="2"/>
    </row>
    <row r="241" spans="1:8" ht="36" hidden="1" outlineLevel="5">
      <c r="A241" s="9" t="s">
        <v>1722</v>
      </c>
      <c r="B241" s="10" t="s">
        <v>1464</v>
      </c>
      <c r="C241" s="10" t="s">
        <v>1468</v>
      </c>
      <c r="D241" s="10" t="s">
        <v>548</v>
      </c>
      <c r="E241" s="8">
        <v>5467566.9199999999</v>
      </c>
      <c r="F241" s="8">
        <v>5173445.33</v>
      </c>
      <c r="G241" s="11">
        <v>0.94620612892288114</v>
      </c>
      <c r="H241" s="2"/>
    </row>
    <row r="242" spans="1:8" ht="36" hidden="1" outlineLevel="6">
      <c r="A242" s="9" t="s">
        <v>1335</v>
      </c>
      <c r="B242" s="10" t="s">
        <v>1464</v>
      </c>
      <c r="C242" s="10" t="s">
        <v>1468</v>
      </c>
      <c r="D242" s="10" t="s">
        <v>1336</v>
      </c>
      <c r="E242" s="8">
        <v>5467566.9199999999</v>
      </c>
      <c r="F242" s="8">
        <v>5173445.33</v>
      </c>
      <c r="G242" s="11">
        <v>0.94620612892288114</v>
      </c>
      <c r="H242" s="2"/>
    </row>
    <row r="243" spans="1:8" ht="36" hidden="1" outlineLevel="5">
      <c r="A243" s="9" t="s">
        <v>1763</v>
      </c>
      <c r="B243" s="10" t="s">
        <v>1464</v>
      </c>
      <c r="C243" s="10" t="s">
        <v>1468</v>
      </c>
      <c r="D243" s="10" t="s">
        <v>1469</v>
      </c>
      <c r="E243" s="8">
        <v>1362876.38</v>
      </c>
      <c r="F243" s="8">
        <v>1362876.38</v>
      </c>
      <c r="G243" s="11">
        <v>1</v>
      </c>
      <c r="H243" s="2"/>
    </row>
    <row r="244" spans="1:8" hidden="1" outlineLevel="6">
      <c r="A244" s="9" t="s">
        <v>1470</v>
      </c>
      <c r="B244" s="10" t="s">
        <v>1464</v>
      </c>
      <c r="C244" s="10" t="s">
        <v>1468</v>
      </c>
      <c r="D244" s="10" t="s">
        <v>1471</v>
      </c>
      <c r="E244" s="8">
        <v>1362876.38</v>
      </c>
      <c r="F244" s="8">
        <v>1362876.38</v>
      </c>
      <c r="G244" s="11">
        <v>1</v>
      </c>
      <c r="H244" s="2"/>
    </row>
    <row r="245" spans="1:8" hidden="1" outlineLevel="5">
      <c r="A245" s="9" t="s">
        <v>1337</v>
      </c>
      <c r="B245" s="10" t="s">
        <v>1464</v>
      </c>
      <c r="C245" s="10" t="s">
        <v>1468</v>
      </c>
      <c r="D245" s="10" t="s">
        <v>1338</v>
      </c>
      <c r="E245" s="8">
        <v>11931000</v>
      </c>
      <c r="F245" s="8">
        <v>11931000</v>
      </c>
      <c r="G245" s="11">
        <v>1</v>
      </c>
      <c r="H245" s="2"/>
    </row>
    <row r="246" spans="1:8" ht="54" hidden="1" outlineLevel="6">
      <c r="A246" s="9" t="s">
        <v>1754</v>
      </c>
      <c r="B246" s="10" t="s">
        <v>1464</v>
      </c>
      <c r="C246" s="10" t="s">
        <v>1468</v>
      </c>
      <c r="D246" s="10" t="s">
        <v>1451</v>
      </c>
      <c r="E246" s="8">
        <v>11931000</v>
      </c>
      <c r="F246" s="8">
        <v>11931000</v>
      </c>
      <c r="G246" s="11">
        <v>1</v>
      </c>
      <c r="H246" s="2"/>
    </row>
    <row r="247" spans="1:8" ht="54" hidden="1" outlineLevel="4" collapsed="1">
      <c r="A247" s="9" t="s">
        <v>1472</v>
      </c>
      <c r="B247" s="10" t="s">
        <v>1464</v>
      </c>
      <c r="C247" s="10" t="s">
        <v>1473</v>
      </c>
      <c r="D247" s="10" t="s">
        <v>1323</v>
      </c>
      <c r="E247" s="8">
        <v>1100000</v>
      </c>
      <c r="F247" s="8">
        <v>1100000</v>
      </c>
      <c r="G247" s="11">
        <v>1</v>
      </c>
      <c r="H247" s="2"/>
    </row>
    <row r="248" spans="1:8" hidden="1" outlineLevel="5">
      <c r="A248" s="9" t="s">
        <v>1337</v>
      </c>
      <c r="B248" s="10" t="s">
        <v>1464</v>
      </c>
      <c r="C248" s="10" t="s">
        <v>1473</v>
      </c>
      <c r="D248" s="10" t="s">
        <v>1338</v>
      </c>
      <c r="E248" s="8">
        <v>1100000</v>
      </c>
      <c r="F248" s="8">
        <v>1100000</v>
      </c>
      <c r="G248" s="11">
        <v>1</v>
      </c>
      <c r="H248" s="2"/>
    </row>
    <row r="249" spans="1:8" ht="54" hidden="1" outlineLevel="6">
      <c r="A249" s="9" t="s">
        <v>1754</v>
      </c>
      <c r="B249" s="10" t="s">
        <v>1464</v>
      </c>
      <c r="C249" s="10" t="s">
        <v>1473</v>
      </c>
      <c r="D249" s="10" t="s">
        <v>1451</v>
      </c>
      <c r="E249" s="8">
        <v>1100000</v>
      </c>
      <c r="F249" s="8">
        <v>1100000</v>
      </c>
      <c r="G249" s="11">
        <v>1</v>
      </c>
      <c r="H249" s="2"/>
    </row>
    <row r="250" spans="1:8" ht="36" hidden="1" outlineLevel="4" collapsed="1">
      <c r="A250" s="9" t="s">
        <v>1474</v>
      </c>
      <c r="B250" s="10" t="s">
        <v>1464</v>
      </c>
      <c r="C250" s="10" t="s">
        <v>1475</v>
      </c>
      <c r="D250" s="10" t="s">
        <v>1323</v>
      </c>
      <c r="E250" s="8">
        <v>13650000</v>
      </c>
      <c r="F250" s="8">
        <v>13650000</v>
      </c>
      <c r="G250" s="11">
        <v>1</v>
      </c>
      <c r="H250" s="2"/>
    </row>
    <row r="251" spans="1:8" hidden="1" outlineLevel="5">
      <c r="A251" s="9" t="s">
        <v>1337</v>
      </c>
      <c r="B251" s="10" t="s">
        <v>1464</v>
      </c>
      <c r="C251" s="10" t="s">
        <v>1475</v>
      </c>
      <c r="D251" s="10" t="s">
        <v>1338</v>
      </c>
      <c r="E251" s="8">
        <v>13650000</v>
      </c>
      <c r="F251" s="8">
        <v>13650000</v>
      </c>
      <c r="G251" s="11">
        <v>1</v>
      </c>
      <c r="H251" s="2"/>
    </row>
    <row r="252" spans="1:8" ht="54" hidden="1" outlineLevel="6">
      <c r="A252" s="9" t="s">
        <v>1754</v>
      </c>
      <c r="B252" s="10" t="s">
        <v>1464</v>
      </c>
      <c r="C252" s="10" t="s">
        <v>1475</v>
      </c>
      <c r="D252" s="10" t="s">
        <v>1451</v>
      </c>
      <c r="E252" s="8">
        <v>13650000</v>
      </c>
      <c r="F252" s="8">
        <v>13650000</v>
      </c>
      <c r="G252" s="11">
        <v>1</v>
      </c>
      <c r="H252" s="2"/>
    </row>
    <row r="253" spans="1:8" ht="54" hidden="1" outlineLevel="4" collapsed="1">
      <c r="A253" s="9" t="s">
        <v>1764</v>
      </c>
      <c r="B253" s="10" t="s">
        <v>1464</v>
      </c>
      <c r="C253" s="10" t="s">
        <v>1476</v>
      </c>
      <c r="D253" s="10" t="s">
        <v>1323</v>
      </c>
      <c r="E253" s="8">
        <v>5938219.1900000004</v>
      </c>
      <c r="F253" s="8">
        <v>5938219.1900000004</v>
      </c>
      <c r="G253" s="11">
        <v>1</v>
      </c>
      <c r="H253" s="2"/>
    </row>
    <row r="254" spans="1:8" ht="36" hidden="1" outlineLevel="5">
      <c r="A254" s="9" t="s">
        <v>1722</v>
      </c>
      <c r="B254" s="10" t="s">
        <v>1464</v>
      </c>
      <c r="C254" s="10" t="s">
        <v>1476</v>
      </c>
      <c r="D254" s="10" t="s">
        <v>548</v>
      </c>
      <c r="E254" s="8">
        <v>5938219.1900000004</v>
      </c>
      <c r="F254" s="8">
        <v>5938219.1900000004</v>
      </c>
      <c r="G254" s="11">
        <v>1</v>
      </c>
      <c r="H254" s="2"/>
    </row>
    <row r="255" spans="1:8" ht="36" hidden="1" outlineLevel="6">
      <c r="A255" s="9" t="s">
        <v>1335</v>
      </c>
      <c r="B255" s="10" t="s">
        <v>1464</v>
      </c>
      <c r="C255" s="10" t="s">
        <v>1476</v>
      </c>
      <c r="D255" s="10" t="s">
        <v>1336</v>
      </c>
      <c r="E255" s="8">
        <v>5938219.1900000004</v>
      </c>
      <c r="F255" s="8">
        <v>5938219.1900000004</v>
      </c>
      <c r="G255" s="11">
        <v>1</v>
      </c>
      <c r="H255" s="2"/>
    </row>
    <row r="256" spans="1:8" ht="36" hidden="1" outlineLevel="4" collapsed="1">
      <c r="A256" s="9" t="s">
        <v>1829</v>
      </c>
      <c r="B256" s="10" t="s">
        <v>1464</v>
      </c>
      <c r="C256" s="10" t="s">
        <v>1478</v>
      </c>
      <c r="D256" s="10" t="s">
        <v>1323</v>
      </c>
      <c r="E256" s="8">
        <v>60800</v>
      </c>
      <c r="F256" s="8">
        <v>59982.01</v>
      </c>
      <c r="G256" s="11">
        <v>0.98654621710526313</v>
      </c>
      <c r="H256" s="2"/>
    </row>
    <row r="257" spans="1:8" ht="36" hidden="1" outlineLevel="5">
      <c r="A257" s="9" t="s">
        <v>1722</v>
      </c>
      <c r="B257" s="10" t="s">
        <v>1464</v>
      </c>
      <c r="C257" s="10" t="s">
        <v>1478</v>
      </c>
      <c r="D257" s="10" t="s">
        <v>548</v>
      </c>
      <c r="E257" s="8">
        <v>60800</v>
      </c>
      <c r="F257" s="8">
        <v>59982.01</v>
      </c>
      <c r="G257" s="11">
        <v>0.98654621710526313</v>
      </c>
      <c r="H257" s="2"/>
    </row>
    <row r="258" spans="1:8" ht="36" hidden="1" outlineLevel="6">
      <c r="A258" s="9" t="s">
        <v>1740</v>
      </c>
      <c r="B258" s="10" t="s">
        <v>1464</v>
      </c>
      <c r="C258" s="10" t="s">
        <v>1478</v>
      </c>
      <c r="D258" s="10" t="s">
        <v>1336</v>
      </c>
      <c r="E258" s="8">
        <v>60800</v>
      </c>
      <c r="F258" s="8">
        <v>59982.01</v>
      </c>
      <c r="G258" s="11">
        <v>0.98654621710526313</v>
      </c>
      <c r="H258" s="2"/>
    </row>
    <row r="259" spans="1:8" hidden="1" outlineLevel="3">
      <c r="A259" s="9" t="s">
        <v>1479</v>
      </c>
      <c r="B259" s="10" t="s">
        <v>1464</v>
      </c>
      <c r="C259" s="10" t="s">
        <v>1480</v>
      </c>
      <c r="D259" s="10" t="s">
        <v>1323</v>
      </c>
      <c r="E259" s="8">
        <v>117960285.20999999</v>
      </c>
      <c r="F259" s="8">
        <v>117960285.20999999</v>
      </c>
      <c r="G259" s="11">
        <v>1</v>
      </c>
      <c r="H259" s="2"/>
    </row>
    <row r="260" spans="1:8" ht="54" hidden="1" outlineLevel="4">
      <c r="A260" s="9" t="s">
        <v>1481</v>
      </c>
      <c r="B260" s="10" t="s">
        <v>1464</v>
      </c>
      <c r="C260" s="10" t="s">
        <v>1482</v>
      </c>
      <c r="D260" s="10" t="s">
        <v>1323</v>
      </c>
      <c r="E260" s="8">
        <v>117960285.20999999</v>
      </c>
      <c r="F260" s="8">
        <v>117960285.20999999</v>
      </c>
      <c r="G260" s="11">
        <v>1</v>
      </c>
      <c r="H260" s="2"/>
    </row>
    <row r="261" spans="1:8" ht="36" hidden="1" outlineLevel="5">
      <c r="A261" s="9" t="s">
        <v>1763</v>
      </c>
      <c r="B261" s="10" t="s">
        <v>1464</v>
      </c>
      <c r="C261" s="10" t="s">
        <v>1482</v>
      </c>
      <c r="D261" s="10" t="s">
        <v>1469</v>
      </c>
      <c r="E261" s="8">
        <v>117960285.20999999</v>
      </c>
      <c r="F261" s="8">
        <v>117960285.20999999</v>
      </c>
      <c r="G261" s="11">
        <v>1</v>
      </c>
      <c r="H261" s="2"/>
    </row>
    <row r="262" spans="1:8" hidden="1" outlineLevel="6">
      <c r="A262" s="9" t="s">
        <v>1470</v>
      </c>
      <c r="B262" s="10" t="s">
        <v>1464</v>
      </c>
      <c r="C262" s="10" t="s">
        <v>1482</v>
      </c>
      <c r="D262" s="10" t="s">
        <v>1471</v>
      </c>
      <c r="E262" s="8">
        <v>117960285.20999999</v>
      </c>
      <c r="F262" s="8">
        <v>117960285.20999999</v>
      </c>
      <c r="G262" s="11">
        <v>1</v>
      </c>
      <c r="H262" s="2"/>
    </row>
    <row r="263" spans="1:8" hidden="1" outlineLevel="1">
      <c r="A263" s="9" t="s">
        <v>1483</v>
      </c>
      <c r="B263" s="10" t="s">
        <v>1484</v>
      </c>
      <c r="C263" s="10" t="s">
        <v>1322</v>
      </c>
      <c r="D263" s="10" t="s">
        <v>1323</v>
      </c>
      <c r="E263" s="8">
        <v>26054405.600000001</v>
      </c>
      <c r="F263" s="8">
        <v>25901503.52</v>
      </c>
      <c r="G263" s="11">
        <v>0.99413143088553135</v>
      </c>
      <c r="H263" s="2"/>
    </row>
    <row r="264" spans="1:8" ht="54" hidden="1" outlineLevel="2">
      <c r="A264" s="12" t="s">
        <v>1513</v>
      </c>
      <c r="B264" s="13" t="s">
        <v>1484</v>
      </c>
      <c r="C264" s="13" t="s">
        <v>1465</v>
      </c>
      <c r="D264" s="13" t="s">
        <v>1323</v>
      </c>
      <c r="E264" s="14">
        <v>350000</v>
      </c>
      <c r="F264" s="14">
        <v>299455.2</v>
      </c>
      <c r="G264" s="15">
        <v>0.85558628571428574</v>
      </c>
      <c r="H264" s="2"/>
    </row>
    <row r="265" spans="1:8" hidden="1" outlineLevel="3">
      <c r="A265" s="9" t="s">
        <v>1765</v>
      </c>
      <c r="B265" s="10" t="s">
        <v>1484</v>
      </c>
      <c r="C265" s="10" t="s">
        <v>1485</v>
      </c>
      <c r="D265" s="10" t="s">
        <v>1323</v>
      </c>
      <c r="E265" s="8">
        <v>350000</v>
      </c>
      <c r="F265" s="8">
        <v>299455.2</v>
      </c>
      <c r="G265" s="11">
        <v>0.85558628571428574</v>
      </c>
      <c r="H265" s="2"/>
    </row>
    <row r="266" spans="1:8" ht="36" hidden="1" outlineLevel="4">
      <c r="A266" s="9" t="s">
        <v>1766</v>
      </c>
      <c r="B266" s="10" t="s">
        <v>1484</v>
      </c>
      <c r="C266" s="10" t="s">
        <v>1488</v>
      </c>
      <c r="D266" s="10" t="s">
        <v>1323</v>
      </c>
      <c r="E266" s="8">
        <v>350000</v>
      </c>
      <c r="F266" s="8">
        <v>299455.2</v>
      </c>
      <c r="G266" s="11">
        <v>0.85558628571428574</v>
      </c>
      <c r="H266" s="2"/>
    </row>
    <row r="267" spans="1:8" ht="36" hidden="1" outlineLevel="5">
      <c r="A267" s="9" t="s">
        <v>1722</v>
      </c>
      <c r="B267" s="10" t="s">
        <v>1484</v>
      </c>
      <c r="C267" s="10" t="s">
        <v>1488</v>
      </c>
      <c r="D267" s="10" t="s">
        <v>548</v>
      </c>
      <c r="E267" s="8">
        <v>350000</v>
      </c>
      <c r="F267" s="8">
        <v>299455.2</v>
      </c>
      <c r="G267" s="11">
        <v>0.85558628571428574</v>
      </c>
      <c r="H267" s="2"/>
    </row>
    <row r="268" spans="1:8" ht="36" hidden="1" outlineLevel="6">
      <c r="A268" s="9" t="s">
        <v>1335</v>
      </c>
      <c r="B268" s="10" t="s">
        <v>1484</v>
      </c>
      <c r="C268" s="10" t="s">
        <v>1488</v>
      </c>
      <c r="D268" s="10" t="s">
        <v>1336</v>
      </c>
      <c r="E268" s="8">
        <v>350000</v>
      </c>
      <c r="F268" s="8">
        <v>299455.2</v>
      </c>
      <c r="G268" s="11">
        <v>0.85558628571428574</v>
      </c>
      <c r="H268" s="2"/>
    </row>
    <row r="269" spans="1:8" ht="54" hidden="1" outlineLevel="2" collapsed="1">
      <c r="A269" s="12" t="s">
        <v>1767</v>
      </c>
      <c r="B269" s="13" t="s">
        <v>1484</v>
      </c>
      <c r="C269" s="13" t="s">
        <v>1489</v>
      </c>
      <c r="D269" s="13" t="s">
        <v>1323</v>
      </c>
      <c r="E269" s="14">
        <v>9828403.0199999996</v>
      </c>
      <c r="F269" s="14">
        <v>9726045.7400000002</v>
      </c>
      <c r="G269" s="15">
        <v>0.98958556341333259</v>
      </c>
      <c r="H269" s="2"/>
    </row>
    <row r="270" spans="1:8" ht="36" hidden="1" outlineLevel="3">
      <c r="A270" s="9" t="s">
        <v>1490</v>
      </c>
      <c r="B270" s="10" t="s">
        <v>1484</v>
      </c>
      <c r="C270" s="10" t="s">
        <v>1491</v>
      </c>
      <c r="D270" s="10" t="s">
        <v>1323</v>
      </c>
      <c r="E270" s="8">
        <v>9828403.0199999996</v>
      </c>
      <c r="F270" s="8">
        <v>9726045.7400000002</v>
      </c>
      <c r="G270" s="11">
        <v>0.98958556341333259</v>
      </c>
      <c r="H270" s="2"/>
    </row>
    <row r="271" spans="1:8" ht="72" hidden="1" outlineLevel="4">
      <c r="A271" s="9" t="s">
        <v>1492</v>
      </c>
      <c r="B271" s="10" t="s">
        <v>1484</v>
      </c>
      <c r="C271" s="10" t="s">
        <v>1493</v>
      </c>
      <c r="D271" s="10" t="s">
        <v>1323</v>
      </c>
      <c r="E271" s="8">
        <v>1310244.74</v>
      </c>
      <c r="F271" s="8">
        <v>1296863.18</v>
      </c>
      <c r="G271" s="11">
        <v>0.98978697674451266</v>
      </c>
      <c r="H271" s="2"/>
    </row>
    <row r="272" spans="1:8" ht="36" hidden="1" outlineLevel="5">
      <c r="A272" s="9" t="s">
        <v>1722</v>
      </c>
      <c r="B272" s="10" t="s">
        <v>1484</v>
      </c>
      <c r="C272" s="10" t="s">
        <v>1493</v>
      </c>
      <c r="D272" s="10" t="s">
        <v>548</v>
      </c>
      <c r="E272" s="8">
        <v>1310244.74</v>
      </c>
      <c r="F272" s="8">
        <v>1296863.18</v>
      </c>
      <c r="G272" s="11">
        <v>0.98978697674451266</v>
      </c>
      <c r="H272" s="2"/>
    </row>
    <row r="273" spans="1:8" ht="36" hidden="1" outlineLevel="6">
      <c r="A273" s="9" t="s">
        <v>1335</v>
      </c>
      <c r="B273" s="10" t="s">
        <v>1484</v>
      </c>
      <c r="C273" s="10" t="s">
        <v>1493</v>
      </c>
      <c r="D273" s="10" t="s">
        <v>1336</v>
      </c>
      <c r="E273" s="8">
        <v>1310244.74</v>
      </c>
      <c r="F273" s="8">
        <v>1296863.18</v>
      </c>
      <c r="G273" s="11">
        <v>0.98978697674451266</v>
      </c>
      <c r="H273" s="2"/>
    </row>
    <row r="274" spans="1:8" ht="54" hidden="1" outlineLevel="4" collapsed="1">
      <c r="A274" s="9" t="s">
        <v>1494</v>
      </c>
      <c r="B274" s="10" t="s">
        <v>1484</v>
      </c>
      <c r="C274" s="10" t="s">
        <v>1495</v>
      </c>
      <c r="D274" s="10" t="s">
        <v>1323</v>
      </c>
      <c r="E274" s="8">
        <v>3750776.94</v>
      </c>
      <c r="F274" s="8">
        <v>3750776.94</v>
      </c>
      <c r="G274" s="11">
        <v>1</v>
      </c>
      <c r="H274" s="2"/>
    </row>
    <row r="275" spans="1:8" ht="36" hidden="1" outlineLevel="5">
      <c r="A275" s="9" t="s">
        <v>1722</v>
      </c>
      <c r="B275" s="10" t="s">
        <v>1484</v>
      </c>
      <c r="C275" s="10" t="s">
        <v>1495</v>
      </c>
      <c r="D275" s="10" t="s">
        <v>548</v>
      </c>
      <c r="E275" s="8">
        <v>3750776.94</v>
      </c>
      <c r="F275" s="8">
        <v>3750776.94</v>
      </c>
      <c r="G275" s="11">
        <v>1</v>
      </c>
      <c r="H275" s="2"/>
    </row>
    <row r="276" spans="1:8" ht="36" hidden="1" outlineLevel="6">
      <c r="A276" s="9" t="s">
        <v>1335</v>
      </c>
      <c r="B276" s="10" t="s">
        <v>1484</v>
      </c>
      <c r="C276" s="10" t="s">
        <v>1495</v>
      </c>
      <c r="D276" s="10" t="s">
        <v>1336</v>
      </c>
      <c r="E276" s="8">
        <v>3750776.94</v>
      </c>
      <c r="F276" s="8">
        <v>3750776.94</v>
      </c>
      <c r="G276" s="11">
        <v>1</v>
      </c>
      <c r="H276" s="2"/>
    </row>
    <row r="277" spans="1:8" ht="36" hidden="1" outlineLevel="4" collapsed="1">
      <c r="A277" s="9" t="s">
        <v>1496</v>
      </c>
      <c r="B277" s="10" t="s">
        <v>1484</v>
      </c>
      <c r="C277" s="10" t="s">
        <v>1497</v>
      </c>
      <c r="D277" s="10" t="s">
        <v>1323</v>
      </c>
      <c r="E277" s="8">
        <v>4767381.34</v>
      </c>
      <c r="F277" s="8">
        <v>4678405.62</v>
      </c>
      <c r="G277" s="11">
        <v>0.98133656327144159</v>
      </c>
      <c r="H277" s="2"/>
    </row>
    <row r="278" spans="1:8" ht="36" hidden="1" outlineLevel="5">
      <c r="A278" s="9" t="s">
        <v>1722</v>
      </c>
      <c r="B278" s="10" t="s">
        <v>1484</v>
      </c>
      <c r="C278" s="10" t="s">
        <v>1497</v>
      </c>
      <c r="D278" s="10" t="s">
        <v>548</v>
      </c>
      <c r="E278" s="8">
        <v>4767381.34</v>
      </c>
      <c r="F278" s="8">
        <v>4678405.62</v>
      </c>
      <c r="G278" s="11">
        <v>0.98133656327144159</v>
      </c>
      <c r="H278" s="2"/>
    </row>
    <row r="279" spans="1:8" ht="36" hidden="1" outlineLevel="6">
      <c r="A279" s="9" t="s">
        <v>1335</v>
      </c>
      <c r="B279" s="10" t="s">
        <v>1484</v>
      </c>
      <c r="C279" s="10" t="s">
        <v>1497</v>
      </c>
      <c r="D279" s="10" t="s">
        <v>1336</v>
      </c>
      <c r="E279" s="8">
        <v>4767381.34</v>
      </c>
      <c r="F279" s="8">
        <v>4678405.62</v>
      </c>
      <c r="G279" s="11">
        <v>0.98133656327144159</v>
      </c>
      <c r="H279" s="2"/>
    </row>
    <row r="280" spans="1:8" ht="54" outlineLevel="2" collapsed="1">
      <c r="A280" s="12" t="s">
        <v>1768</v>
      </c>
      <c r="B280" s="13" t="s">
        <v>1484</v>
      </c>
      <c r="C280" s="13" t="s">
        <v>1498</v>
      </c>
      <c r="D280" s="13" t="s">
        <v>1323</v>
      </c>
      <c r="E280" s="14">
        <v>15876002.58</v>
      </c>
      <c r="F280" s="14">
        <v>15876002.58</v>
      </c>
      <c r="G280" s="15">
        <v>1</v>
      </c>
      <c r="H280" s="2"/>
    </row>
    <row r="281" spans="1:8" ht="36" outlineLevel="3">
      <c r="A281" s="9" t="s">
        <v>1499</v>
      </c>
      <c r="B281" s="10" t="s">
        <v>1484</v>
      </c>
      <c r="C281" s="10" t="s">
        <v>1500</v>
      </c>
      <c r="D281" s="10" t="s">
        <v>1323</v>
      </c>
      <c r="E281" s="8">
        <v>8247922.1500000004</v>
      </c>
      <c r="F281" s="8">
        <v>8247922.1500000004</v>
      </c>
      <c r="G281" s="11">
        <v>1</v>
      </c>
      <c r="H281" s="2"/>
    </row>
    <row r="282" spans="1:8" ht="54" outlineLevel="4">
      <c r="A282" s="9" t="s">
        <v>1502</v>
      </c>
      <c r="B282" s="10" t="s">
        <v>1484</v>
      </c>
      <c r="C282" s="10" t="s">
        <v>1503</v>
      </c>
      <c r="D282" s="10" t="s">
        <v>1323</v>
      </c>
      <c r="E282" s="8">
        <v>1397910.04</v>
      </c>
      <c r="F282" s="8">
        <v>1397910.04</v>
      </c>
      <c r="G282" s="11">
        <v>1</v>
      </c>
      <c r="H282" s="2"/>
    </row>
    <row r="283" spans="1:8" ht="36" hidden="1" outlineLevel="5">
      <c r="A283" s="9" t="s">
        <v>1722</v>
      </c>
      <c r="B283" s="10" t="s">
        <v>1484</v>
      </c>
      <c r="C283" s="10" t="s">
        <v>1503</v>
      </c>
      <c r="D283" s="10" t="s">
        <v>548</v>
      </c>
      <c r="E283" s="8">
        <v>1397910.04</v>
      </c>
      <c r="F283" s="8">
        <v>1397910.04</v>
      </c>
      <c r="G283" s="11">
        <v>1</v>
      </c>
      <c r="H283" s="2"/>
    </row>
    <row r="284" spans="1:8" ht="36" hidden="1" outlineLevel="6">
      <c r="A284" s="9" t="s">
        <v>1335</v>
      </c>
      <c r="B284" s="10" t="s">
        <v>1484</v>
      </c>
      <c r="C284" s="10" t="s">
        <v>1503</v>
      </c>
      <c r="D284" s="10" t="s">
        <v>1336</v>
      </c>
      <c r="E284" s="8">
        <v>1397910.04</v>
      </c>
      <c r="F284" s="8">
        <v>1397910.04</v>
      </c>
      <c r="G284" s="11">
        <v>1</v>
      </c>
      <c r="H284" s="2"/>
    </row>
    <row r="285" spans="1:8" ht="36" outlineLevel="4" collapsed="1">
      <c r="A285" s="9" t="s">
        <v>1770</v>
      </c>
      <c r="B285" s="10" t="s">
        <v>1484</v>
      </c>
      <c r="C285" s="10" t="s">
        <v>1501</v>
      </c>
      <c r="D285" s="10" t="s">
        <v>1323</v>
      </c>
      <c r="E285" s="8">
        <v>6850012.1100000003</v>
      </c>
      <c r="F285" s="8">
        <v>6850012.1100000003</v>
      </c>
      <c r="G285" s="11">
        <v>1</v>
      </c>
      <c r="H285" s="2"/>
    </row>
    <row r="286" spans="1:8" ht="36" hidden="1" outlineLevel="5">
      <c r="A286" s="9" t="s">
        <v>1722</v>
      </c>
      <c r="B286" s="10" t="s">
        <v>1484</v>
      </c>
      <c r="C286" s="10" t="s">
        <v>1501</v>
      </c>
      <c r="D286" s="10" t="s">
        <v>548</v>
      </c>
      <c r="E286" s="8">
        <v>6850012.1100000003</v>
      </c>
      <c r="F286" s="8">
        <v>6850012.1100000003</v>
      </c>
      <c r="G286" s="11">
        <v>1</v>
      </c>
      <c r="H286" s="2"/>
    </row>
    <row r="287" spans="1:8" ht="36" hidden="1" outlineLevel="6">
      <c r="A287" s="9" t="s">
        <v>1335</v>
      </c>
      <c r="B287" s="10" t="s">
        <v>1484</v>
      </c>
      <c r="C287" s="10" t="s">
        <v>1501</v>
      </c>
      <c r="D287" s="10" t="s">
        <v>1336</v>
      </c>
      <c r="E287" s="8">
        <v>6850012.1100000003</v>
      </c>
      <c r="F287" s="8">
        <v>6850012.1100000003</v>
      </c>
      <c r="G287" s="11">
        <v>1</v>
      </c>
      <c r="H287" s="2"/>
    </row>
    <row r="288" spans="1:8" ht="36" outlineLevel="3" collapsed="1">
      <c r="A288" s="9" t="s">
        <v>1504</v>
      </c>
      <c r="B288" s="10" t="s">
        <v>1484</v>
      </c>
      <c r="C288" s="10" t="s">
        <v>1505</v>
      </c>
      <c r="D288" s="10" t="s">
        <v>1323</v>
      </c>
      <c r="E288" s="8">
        <v>7628080.4299999997</v>
      </c>
      <c r="F288" s="8">
        <v>7628080.4299999997</v>
      </c>
      <c r="G288" s="11">
        <v>1</v>
      </c>
      <c r="H288" s="2"/>
    </row>
    <row r="289" spans="1:8" ht="54" outlineLevel="4">
      <c r="A289" s="9" t="s">
        <v>1502</v>
      </c>
      <c r="B289" s="10" t="s">
        <v>1484</v>
      </c>
      <c r="C289" s="10" t="s">
        <v>1510</v>
      </c>
      <c r="D289" s="10" t="s">
        <v>1323</v>
      </c>
      <c r="E289" s="8">
        <v>925575.92</v>
      </c>
      <c r="F289" s="8">
        <v>925575.92</v>
      </c>
      <c r="G289" s="11">
        <v>1</v>
      </c>
      <c r="H289" s="2"/>
    </row>
    <row r="290" spans="1:8" ht="36" hidden="1" outlineLevel="5">
      <c r="A290" s="9" t="s">
        <v>1722</v>
      </c>
      <c r="B290" s="10" t="s">
        <v>1484</v>
      </c>
      <c r="C290" s="10" t="s">
        <v>1510</v>
      </c>
      <c r="D290" s="10" t="s">
        <v>548</v>
      </c>
      <c r="E290" s="8">
        <v>925575.92</v>
      </c>
      <c r="F290" s="8">
        <v>925575.92</v>
      </c>
      <c r="G290" s="11">
        <v>1</v>
      </c>
      <c r="H290" s="2"/>
    </row>
    <row r="291" spans="1:8" ht="36" hidden="1" outlineLevel="6">
      <c r="A291" s="9" t="s">
        <v>1335</v>
      </c>
      <c r="B291" s="10" t="s">
        <v>1484</v>
      </c>
      <c r="C291" s="10" t="s">
        <v>1510</v>
      </c>
      <c r="D291" s="10" t="s">
        <v>1336</v>
      </c>
      <c r="E291" s="8">
        <v>925575.92</v>
      </c>
      <c r="F291" s="8">
        <v>925575.92</v>
      </c>
      <c r="G291" s="11">
        <v>1</v>
      </c>
      <c r="H291" s="2"/>
    </row>
    <row r="292" spans="1:8" ht="72" outlineLevel="4" collapsed="1">
      <c r="A292" s="9" t="s">
        <v>1506</v>
      </c>
      <c r="B292" s="10" t="s">
        <v>1484</v>
      </c>
      <c r="C292" s="10" t="s">
        <v>1507</v>
      </c>
      <c r="D292" s="10" t="s">
        <v>1323</v>
      </c>
      <c r="E292" s="8">
        <v>6501429.3700000001</v>
      </c>
      <c r="F292" s="8">
        <v>6501429.3700000001</v>
      </c>
      <c r="G292" s="11">
        <v>1</v>
      </c>
      <c r="H292" s="2"/>
    </row>
    <row r="293" spans="1:8" ht="36" hidden="1" outlineLevel="5">
      <c r="A293" s="9" t="s">
        <v>1722</v>
      </c>
      <c r="B293" s="10" t="s">
        <v>1484</v>
      </c>
      <c r="C293" s="10" t="s">
        <v>1507</v>
      </c>
      <c r="D293" s="10" t="s">
        <v>548</v>
      </c>
      <c r="E293" s="8">
        <v>6501429.3700000001</v>
      </c>
      <c r="F293" s="8">
        <v>6501429.3700000001</v>
      </c>
      <c r="G293" s="11">
        <v>1</v>
      </c>
      <c r="H293" s="2"/>
    </row>
    <row r="294" spans="1:8" ht="36" hidden="1" outlineLevel="6">
      <c r="A294" s="9" t="s">
        <v>1335</v>
      </c>
      <c r="B294" s="10" t="s">
        <v>1484</v>
      </c>
      <c r="C294" s="10" t="s">
        <v>1507</v>
      </c>
      <c r="D294" s="10" t="s">
        <v>1336</v>
      </c>
      <c r="E294" s="8">
        <v>6501429.3700000001</v>
      </c>
      <c r="F294" s="8">
        <v>6501429.3700000001</v>
      </c>
      <c r="G294" s="11">
        <v>1</v>
      </c>
      <c r="H294" s="2"/>
    </row>
    <row r="295" spans="1:8" ht="54" outlineLevel="4" collapsed="1">
      <c r="A295" s="9" t="s">
        <v>1830</v>
      </c>
      <c r="B295" s="10" t="s">
        <v>1484</v>
      </c>
      <c r="C295" s="10" t="s">
        <v>1509</v>
      </c>
      <c r="D295" s="10" t="s">
        <v>1323</v>
      </c>
      <c r="E295" s="8">
        <v>201075.14</v>
      </c>
      <c r="F295" s="8">
        <v>201075.14</v>
      </c>
      <c r="G295" s="11">
        <v>1</v>
      </c>
      <c r="H295" s="2"/>
    </row>
    <row r="296" spans="1:8" ht="36" hidden="1" outlineLevel="5">
      <c r="A296" s="9" t="s">
        <v>1722</v>
      </c>
      <c r="B296" s="10" t="s">
        <v>1484</v>
      </c>
      <c r="C296" s="10" t="s">
        <v>1509</v>
      </c>
      <c r="D296" s="10" t="s">
        <v>548</v>
      </c>
      <c r="E296" s="8">
        <v>201075.14</v>
      </c>
      <c r="F296" s="8">
        <v>201075.14</v>
      </c>
      <c r="G296" s="11">
        <v>1</v>
      </c>
      <c r="H296" s="2"/>
    </row>
    <row r="297" spans="1:8" ht="36" hidden="1" outlineLevel="6">
      <c r="A297" s="9" t="s">
        <v>1335</v>
      </c>
      <c r="B297" s="10" t="s">
        <v>1484</v>
      </c>
      <c r="C297" s="10" t="s">
        <v>1509</v>
      </c>
      <c r="D297" s="10" t="s">
        <v>1336</v>
      </c>
      <c r="E297" s="8">
        <v>201075.14</v>
      </c>
      <c r="F297" s="8">
        <v>201075.14</v>
      </c>
      <c r="G297" s="11">
        <v>1</v>
      </c>
      <c r="H297" s="2"/>
    </row>
    <row r="298" spans="1:8" ht="36" hidden="1" outlineLevel="1">
      <c r="A298" s="9" t="s">
        <v>1511</v>
      </c>
      <c r="B298" s="10" t="s">
        <v>1512</v>
      </c>
      <c r="C298" s="10" t="s">
        <v>1322</v>
      </c>
      <c r="D298" s="10" t="s">
        <v>1323</v>
      </c>
      <c r="E298" s="8">
        <v>2418556.7000000002</v>
      </c>
      <c r="F298" s="8">
        <v>2418556.7000000002</v>
      </c>
      <c r="G298" s="11">
        <v>1</v>
      </c>
      <c r="H298" s="2"/>
    </row>
    <row r="299" spans="1:8" ht="54" hidden="1" outlineLevel="2">
      <c r="A299" s="12" t="s">
        <v>1831</v>
      </c>
      <c r="B299" s="13" t="s">
        <v>1512</v>
      </c>
      <c r="C299" s="13" t="s">
        <v>1465</v>
      </c>
      <c r="D299" s="13" t="s">
        <v>1323</v>
      </c>
      <c r="E299" s="14">
        <v>2418556.7000000002</v>
      </c>
      <c r="F299" s="14">
        <v>2418556.7000000002</v>
      </c>
      <c r="G299" s="15">
        <v>1</v>
      </c>
      <c r="H299" s="2"/>
    </row>
    <row r="300" spans="1:8" ht="54" hidden="1" outlineLevel="3">
      <c r="A300" s="9" t="s">
        <v>1761</v>
      </c>
      <c r="B300" s="10" t="s">
        <v>1512</v>
      </c>
      <c r="C300" s="10" t="s">
        <v>1466</v>
      </c>
      <c r="D300" s="10" t="s">
        <v>1323</v>
      </c>
      <c r="E300" s="8">
        <v>2418556.7000000002</v>
      </c>
      <c r="F300" s="8">
        <v>2418556.7000000002</v>
      </c>
      <c r="G300" s="11">
        <v>1</v>
      </c>
      <c r="H300" s="2"/>
    </row>
    <row r="301" spans="1:8" ht="54" hidden="1" outlineLevel="4">
      <c r="A301" s="9" t="s">
        <v>1514</v>
      </c>
      <c r="B301" s="10" t="s">
        <v>1512</v>
      </c>
      <c r="C301" s="10" t="s">
        <v>1515</v>
      </c>
      <c r="D301" s="10" t="s">
        <v>1323</v>
      </c>
      <c r="E301" s="8">
        <v>2346000</v>
      </c>
      <c r="F301" s="8">
        <v>2346000</v>
      </c>
      <c r="G301" s="11">
        <v>1</v>
      </c>
      <c r="H301" s="2"/>
    </row>
    <row r="302" spans="1:8" hidden="1" outlineLevel="5">
      <c r="A302" s="9" t="s">
        <v>1337</v>
      </c>
      <c r="B302" s="10" t="s">
        <v>1512</v>
      </c>
      <c r="C302" s="10" t="s">
        <v>1515</v>
      </c>
      <c r="D302" s="10" t="s">
        <v>1338</v>
      </c>
      <c r="E302" s="8">
        <v>2346000</v>
      </c>
      <c r="F302" s="8">
        <v>2346000</v>
      </c>
      <c r="G302" s="11">
        <v>1</v>
      </c>
      <c r="H302" s="2"/>
    </row>
    <row r="303" spans="1:8" ht="54" hidden="1" outlineLevel="6">
      <c r="A303" s="9" t="s">
        <v>1754</v>
      </c>
      <c r="B303" s="10" t="s">
        <v>1512</v>
      </c>
      <c r="C303" s="10" t="s">
        <v>1515</v>
      </c>
      <c r="D303" s="10" t="s">
        <v>1451</v>
      </c>
      <c r="E303" s="8">
        <v>2346000</v>
      </c>
      <c r="F303" s="8">
        <v>2346000</v>
      </c>
      <c r="G303" s="11">
        <v>1</v>
      </c>
      <c r="H303" s="2"/>
    </row>
    <row r="304" spans="1:8" ht="54" hidden="1" outlineLevel="4" collapsed="1">
      <c r="A304" s="9" t="s">
        <v>1516</v>
      </c>
      <c r="B304" s="10" t="s">
        <v>1512</v>
      </c>
      <c r="C304" s="10" t="s">
        <v>1517</v>
      </c>
      <c r="D304" s="10" t="s">
        <v>1323</v>
      </c>
      <c r="E304" s="8">
        <v>72556.7</v>
      </c>
      <c r="F304" s="8">
        <v>72556.7</v>
      </c>
      <c r="G304" s="11">
        <v>1</v>
      </c>
      <c r="H304" s="2"/>
    </row>
    <row r="305" spans="1:8" hidden="1" outlineLevel="5">
      <c r="A305" s="9" t="s">
        <v>1337</v>
      </c>
      <c r="B305" s="10" t="s">
        <v>1512</v>
      </c>
      <c r="C305" s="10" t="s">
        <v>1517</v>
      </c>
      <c r="D305" s="10" t="s">
        <v>1338</v>
      </c>
      <c r="E305" s="8">
        <v>72556.7</v>
      </c>
      <c r="F305" s="8">
        <v>72556.7</v>
      </c>
      <c r="G305" s="11">
        <v>1</v>
      </c>
      <c r="H305" s="2"/>
    </row>
    <row r="306" spans="1:8" ht="54" hidden="1" outlineLevel="6">
      <c r="A306" s="9" t="s">
        <v>1754</v>
      </c>
      <c r="B306" s="10" t="s">
        <v>1512</v>
      </c>
      <c r="C306" s="10" t="s">
        <v>1517</v>
      </c>
      <c r="D306" s="10" t="s">
        <v>1451</v>
      </c>
      <c r="E306" s="8">
        <v>72556.7</v>
      </c>
      <c r="F306" s="8">
        <v>72556.7</v>
      </c>
      <c r="G306" s="11">
        <v>1</v>
      </c>
      <c r="H306" s="2"/>
    </row>
    <row r="307" spans="1:8" hidden="1">
      <c r="A307" s="9" t="s">
        <v>1518</v>
      </c>
      <c r="B307" s="10" t="s">
        <v>1519</v>
      </c>
      <c r="C307" s="10" t="s">
        <v>1322</v>
      </c>
      <c r="D307" s="10" t="s">
        <v>1323</v>
      </c>
      <c r="E307" s="8">
        <v>515000</v>
      </c>
      <c r="F307" s="8">
        <v>514749.4</v>
      </c>
      <c r="G307" s="11">
        <v>0.99951339805825246</v>
      </c>
      <c r="H307" s="2"/>
    </row>
    <row r="308" spans="1:8" hidden="1" outlineLevel="1">
      <c r="A308" s="9" t="s">
        <v>1520</v>
      </c>
      <c r="B308" s="10" t="s">
        <v>1521</v>
      </c>
      <c r="C308" s="10" t="s">
        <v>1322</v>
      </c>
      <c r="D308" s="10" t="s">
        <v>1323</v>
      </c>
      <c r="E308" s="8">
        <v>515000</v>
      </c>
      <c r="F308" s="8">
        <v>514749.4</v>
      </c>
      <c r="G308" s="11">
        <v>0.99951339805825246</v>
      </c>
      <c r="H308" s="2"/>
    </row>
    <row r="309" spans="1:8" ht="36" hidden="1" outlineLevel="2">
      <c r="A309" s="12" t="s">
        <v>1771</v>
      </c>
      <c r="B309" s="13" t="s">
        <v>1521</v>
      </c>
      <c r="C309" s="13" t="s">
        <v>1522</v>
      </c>
      <c r="D309" s="13" t="s">
        <v>1323</v>
      </c>
      <c r="E309" s="14">
        <v>470000</v>
      </c>
      <c r="F309" s="14">
        <v>469935.4</v>
      </c>
      <c r="G309" s="15">
        <v>0.99986255319148931</v>
      </c>
      <c r="H309" s="2"/>
    </row>
    <row r="310" spans="1:8" ht="54" hidden="1" outlineLevel="3">
      <c r="A310" s="9" t="s">
        <v>1772</v>
      </c>
      <c r="B310" s="10" t="s">
        <v>1521</v>
      </c>
      <c r="C310" s="10" t="s">
        <v>1523</v>
      </c>
      <c r="D310" s="10" t="s">
        <v>1323</v>
      </c>
      <c r="E310" s="8">
        <v>440000</v>
      </c>
      <c r="F310" s="8">
        <v>439940.4</v>
      </c>
      <c r="G310" s="11">
        <v>0.99986454545454551</v>
      </c>
      <c r="H310" s="2"/>
    </row>
    <row r="311" spans="1:8" ht="36" hidden="1" outlineLevel="4">
      <c r="A311" s="9" t="s">
        <v>1524</v>
      </c>
      <c r="B311" s="10" t="s">
        <v>1521</v>
      </c>
      <c r="C311" s="10" t="s">
        <v>1525</v>
      </c>
      <c r="D311" s="10" t="s">
        <v>1323</v>
      </c>
      <c r="E311" s="8">
        <v>440000</v>
      </c>
      <c r="F311" s="8">
        <v>439940.4</v>
      </c>
      <c r="G311" s="11">
        <v>0.99986454545454551</v>
      </c>
      <c r="H311" s="2"/>
    </row>
    <row r="312" spans="1:8" ht="36" hidden="1" outlineLevel="5">
      <c r="A312" s="9" t="s">
        <v>1722</v>
      </c>
      <c r="B312" s="10" t="s">
        <v>1521</v>
      </c>
      <c r="C312" s="10" t="s">
        <v>1525</v>
      </c>
      <c r="D312" s="10" t="s">
        <v>548</v>
      </c>
      <c r="E312" s="8">
        <v>440000</v>
      </c>
      <c r="F312" s="8">
        <v>439940.4</v>
      </c>
      <c r="G312" s="11">
        <v>0.99986454545454551</v>
      </c>
      <c r="H312" s="2"/>
    </row>
    <row r="313" spans="1:8" ht="36" hidden="1" outlineLevel="6">
      <c r="A313" s="9" t="s">
        <v>1335</v>
      </c>
      <c r="B313" s="10" t="s">
        <v>1521</v>
      </c>
      <c r="C313" s="10" t="s">
        <v>1525</v>
      </c>
      <c r="D313" s="10" t="s">
        <v>1336</v>
      </c>
      <c r="E313" s="8">
        <v>440000</v>
      </c>
      <c r="F313" s="8">
        <v>439940.4</v>
      </c>
      <c r="G313" s="11">
        <v>0.99986454545454551</v>
      </c>
      <c r="H313" s="2"/>
    </row>
    <row r="314" spans="1:8" ht="36" hidden="1" outlineLevel="3" collapsed="1">
      <c r="A314" s="9" t="s">
        <v>1773</v>
      </c>
      <c r="B314" s="10" t="s">
        <v>1521</v>
      </c>
      <c r="C314" s="10" t="s">
        <v>1526</v>
      </c>
      <c r="D314" s="10" t="s">
        <v>1323</v>
      </c>
      <c r="E314" s="8">
        <v>30000</v>
      </c>
      <c r="F314" s="8">
        <v>29995</v>
      </c>
      <c r="G314" s="11">
        <v>0.99983333333333335</v>
      </c>
      <c r="H314" s="2"/>
    </row>
    <row r="315" spans="1:8" hidden="1" outlineLevel="4">
      <c r="A315" s="9" t="s">
        <v>1527</v>
      </c>
      <c r="B315" s="10" t="s">
        <v>1521</v>
      </c>
      <c r="C315" s="10" t="s">
        <v>1528</v>
      </c>
      <c r="D315" s="10" t="s">
        <v>1323</v>
      </c>
      <c r="E315" s="8">
        <v>30000</v>
      </c>
      <c r="F315" s="8">
        <v>29995</v>
      </c>
      <c r="G315" s="11">
        <v>0.99983333333333335</v>
      </c>
      <c r="H315" s="2"/>
    </row>
    <row r="316" spans="1:8" ht="36" hidden="1" outlineLevel="5">
      <c r="A316" s="9" t="s">
        <v>1722</v>
      </c>
      <c r="B316" s="10" t="s">
        <v>1521</v>
      </c>
      <c r="C316" s="10" t="s">
        <v>1528</v>
      </c>
      <c r="D316" s="10" t="s">
        <v>548</v>
      </c>
      <c r="E316" s="8">
        <v>30000</v>
      </c>
      <c r="F316" s="8">
        <v>29995</v>
      </c>
      <c r="G316" s="11">
        <v>0.99983333333333335</v>
      </c>
      <c r="H316" s="2"/>
    </row>
    <row r="317" spans="1:8" ht="36" hidden="1" outlineLevel="6">
      <c r="A317" s="9" t="s">
        <v>1740</v>
      </c>
      <c r="B317" s="10" t="s">
        <v>1521</v>
      </c>
      <c r="C317" s="10" t="s">
        <v>1528</v>
      </c>
      <c r="D317" s="10" t="s">
        <v>1336</v>
      </c>
      <c r="E317" s="8">
        <v>30000</v>
      </c>
      <c r="F317" s="8">
        <v>29995</v>
      </c>
      <c r="G317" s="11">
        <v>0.99983333333333335</v>
      </c>
      <c r="H317" s="2"/>
    </row>
    <row r="318" spans="1:8" ht="90" hidden="1" outlineLevel="2">
      <c r="A318" s="12" t="s">
        <v>1774</v>
      </c>
      <c r="B318" s="13" t="s">
        <v>1521</v>
      </c>
      <c r="C318" s="13" t="s">
        <v>1529</v>
      </c>
      <c r="D318" s="13" t="s">
        <v>1323</v>
      </c>
      <c r="E318" s="14">
        <v>45000</v>
      </c>
      <c r="F318" s="14">
        <v>44814</v>
      </c>
      <c r="G318" s="15">
        <v>0.99586666666666668</v>
      </c>
      <c r="H318" s="2"/>
    </row>
    <row r="319" spans="1:8" ht="36" hidden="1" outlineLevel="3">
      <c r="A319" s="9" t="s">
        <v>1775</v>
      </c>
      <c r="B319" s="10" t="s">
        <v>1521</v>
      </c>
      <c r="C319" s="10" t="s">
        <v>1530</v>
      </c>
      <c r="D319" s="10" t="s">
        <v>1323</v>
      </c>
      <c r="E319" s="8">
        <v>45000</v>
      </c>
      <c r="F319" s="8">
        <v>44814</v>
      </c>
      <c r="G319" s="11">
        <v>0.99586666666666668</v>
      </c>
      <c r="H319" s="2"/>
    </row>
    <row r="320" spans="1:8" hidden="1" outlineLevel="4">
      <c r="A320" s="9" t="s">
        <v>1832</v>
      </c>
      <c r="B320" s="10" t="s">
        <v>1521</v>
      </c>
      <c r="C320" s="10" t="s">
        <v>1531</v>
      </c>
      <c r="D320" s="10" t="s">
        <v>1323</v>
      </c>
      <c r="E320" s="8">
        <v>45000</v>
      </c>
      <c r="F320" s="8">
        <v>44814</v>
      </c>
      <c r="G320" s="11">
        <v>0.99586666666666668</v>
      </c>
      <c r="H320" s="2"/>
    </row>
    <row r="321" spans="1:8" ht="36" hidden="1" outlineLevel="5">
      <c r="A321" s="9" t="s">
        <v>1722</v>
      </c>
      <c r="B321" s="10" t="s">
        <v>1521</v>
      </c>
      <c r="C321" s="10" t="s">
        <v>1531</v>
      </c>
      <c r="D321" s="10" t="s">
        <v>548</v>
      </c>
      <c r="E321" s="8">
        <v>45000</v>
      </c>
      <c r="F321" s="8">
        <v>44814</v>
      </c>
      <c r="G321" s="11">
        <v>0.99586666666666668</v>
      </c>
      <c r="H321" s="2"/>
    </row>
    <row r="322" spans="1:8" ht="36" hidden="1" outlineLevel="6">
      <c r="A322" s="9" t="s">
        <v>1335</v>
      </c>
      <c r="B322" s="10" t="s">
        <v>1521</v>
      </c>
      <c r="C322" s="10" t="s">
        <v>1531</v>
      </c>
      <c r="D322" s="10" t="s">
        <v>1336</v>
      </c>
      <c r="E322" s="8">
        <v>45000</v>
      </c>
      <c r="F322" s="8">
        <v>44814</v>
      </c>
      <c r="G322" s="11">
        <v>0.99586666666666668</v>
      </c>
      <c r="H322" s="2"/>
    </row>
    <row r="323" spans="1:8" hidden="1" collapsed="1">
      <c r="A323" s="9" t="s">
        <v>1532</v>
      </c>
      <c r="B323" s="10" t="s">
        <v>1533</v>
      </c>
      <c r="C323" s="10" t="s">
        <v>1322</v>
      </c>
      <c r="D323" s="10" t="s">
        <v>1323</v>
      </c>
      <c r="E323" s="8">
        <v>557874088.35000002</v>
      </c>
      <c r="F323" s="8">
        <v>548062331.59000003</v>
      </c>
      <c r="G323" s="11">
        <v>0.98241223787786991</v>
      </c>
      <c r="H323" s="2"/>
    </row>
    <row r="324" spans="1:8" hidden="1" outlineLevel="1">
      <c r="A324" s="9" t="s">
        <v>1623</v>
      </c>
      <c r="B324" s="10" t="s">
        <v>1624</v>
      </c>
      <c r="C324" s="10" t="s">
        <v>1322</v>
      </c>
      <c r="D324" s="10" t="s">
        <v>1323</v>
      </c>
      <c r="E324" s="8">
        <v>119576068.23</v>
      </c>
      <c r="F324" s="8">
        <v>118364131.27</v>
      </c>
      <c r="G324" s="11">
        <v>0.9898647197726147</v>
      </c>
      <c r="H324" s="2"/>
    </row>
    <row r="325" spans="1:8" ht="36" hidden="1" outlineLevel="2">
      <c r="A325" s="9" t="s">
        <v>1791</v>
      </c>
      <c r="B325" s="10" t="s">
        <v>1624</v>
      </c>
      <c r="C325" s="10" t="s">
        <v>1625</v>
      </c>
      <c r="D325" s="10" t="s">
        <v>1323</v>
      </c>
      <c r="E325" s="8">
        <v>119576068.23</v>
      </c>
      <c r="F325" s="8">
        <v>118364131.27</v>
      </c>
      <c r="G325" s="11">
        <v>0.9898647197726147</v>
      </c>
      <c r="H325" s="2"/>
    </row>
    <row r="326" spans="1:8" ht="36" hidden="1" outlineLevel="3">
      <c r="A326" s="9" t="s">
        <v>1833</v>
      </c>
      <c r="B326" s="10" t="s">
        <v>1624</v>
      </c>
      <c r="C326" s="10" t="s">
        <v>1626</v>
      </c>
      <c r="D326" s="10" t="s">
        <v>1323</v>
      </c>
      <c r="E326" s="8">
        <v>118077623.8</v>
      </c>
      <c r="F326" s="8">
        <v>116865686.84</v>
      </c>
      <c r="G326" s="11">
        <v>0.9897360996859762</v>
      </c>
      <c r="H326" s="2"/>
    </row>
    <row r="327" spans="1:8" ht="54" hidden="1" outlineLevel="4">
      <c r="A327" s="9" t="s">
        <v>1793</v>
      </c>
      <c r="B327" s="10" t="s">
        <v>1624</v>
      </c>
      <c r="C327" s="10" t="s">
        <v>1627</v>
      </c>
      <c r="D327" s="10" t="s">
        <v>1323</v>
      </c>
      <c r="E327" s="8">
        <v>42483752.799999997</v>
      </c>
      <c r="F327" s="8">
        <v>41271815.840000004</v>
      </c>
      <c r="G327" s="11">
        <v>0.97147293070587681</v>
      </c>
      <c r="H327" s="2"/>
    </row>
    <row r="328" spans="1:8" ht="36" hidden="1" outlineLevel="5">
      <c r="A328" s="9" t="s">
        <v>1540</v>
      </c>
      <c r="B328" s="10" t="s">
        <v>1624</v>
      </c>
      <c r="C328" s="10" t="s">
        <v>1627</v>
      </c>
      <c r="D328" s="10" t="s">
        <v>1541</v>
      </c>
      <c r="E328" s="8">
        <v>42483752.799999997</v>
      </c>
      <c r="F328" s="8">
        <v>41271815.840000004</v>
      </c>
      <c r="G328" s="11">
        <v>0.97147293070587681</v>
      </c>
      <c r="H328" s="2"/>
    </row>
    <row r="329" spans="1:8" hidden="1" outlineLevel="6">
      <c r="A329" s="9" t="s">
        <v>1542</v>
      </c>
      <c r="B329" s="10" t="s">
        <v>1624</v>
      </c>
      <c r="C329" s="10" t="s">
        <v>1627</v>
      </c>
      <c r="D329" s="10" t="s">
        <v>1543</v>
      </c>
      <c r="E329" s="8">
        <v>42483752.799999997</v>
      </c>
      <c r="F329" s="8">
        <v>41271815.840000004</v>
      </c>
      <c r="G329" s="11">
        <v>0.97147293070587681</v>
      </c>
      <c r="H329" s="2"/>
    </row>
    <row r="330" spans="1:8" ht="72" hidden="1" outlineLevel="4" collapsed="1">
      <c r="A330" s="9" t="s">
        <v>1794</v>
      </c>
      <c r="B330" s="10" t="s">
        <v>1624</v>
      </c>
      <c r="C330" s="10" t="s">
        <v>1628</v>
      </c>
      <c r="D330" s="10" t="s">
        <v>1323</v>
      </c>
      <c r="E330" s="8">
        <v>75593871</v>
      </c>
      <c r="F330" s="8">
        <v>75593871</v>
      </c>
      <c r="G330" s="11">
        <v>1</v>
      </c>
      <c r="H330" s="2"/>
    </row>
    <row r="331" spans="1:8" ht="36" hidden="1" outlineLevel="5">
      <c r="A331" s="9" t="s">
        <v>1540</v>
      </c>
      <c r="B331" s="10" t="s">
        <v>1624</v>
      </c>
      <c r="C331" s="10" t="s">
        <v>1628</v>
      </c>
      <c r="D331" s="10" t="s">
        <v>1541</v>
      </c>
      <c r="E331" s="8">
        <v>75593871</v>
      </c>
      <c r="F331" s="8">
        <v>75593871</v>
      </c>
      <c r="G331" s="11">
        <v>1</v>
      </c>
      <c r="H331" s="2"/>
    </row>
    <row r="332" spans="1:8" hidden="1" outlineLevel="6">
      <c r="A332" s="9" t="s">
        <v>1542</v>
      </c>
      <c r="B332" s="10" t="s">
        <v>1624</v>
      </c>
      <c r="C332" s="10" t="s">
        <v>1628</v>
      </c>
      <c r="D332" s="10" t="s">
        <v>1543</v>
      </c>
      <c r="E332" s="8">
        <v>75593871</v>
      </c>
      <c r="F332" s="8">
        <v>75593871</v>
      </c>
      <c r="G332" s="11">
        <v>1</v>
      </c>
      <c r="H332" s="2"/>
    </row>
    <row r="333" spans="1:8" ht="36" hidden="1" outlineLevel="3">
      <c r="A333" s="9" t="s">
        <v>1796</v>
      </c>
      <c r="B333" s="10" t="s">
        <v>1624</v>
      </c>
      <c r="C333" s="10" t="s">
        <v>1629</v>
      </c>
      <c r="D333" s="10" t="s">
        <v>1323</v>
      </c>
      <c r="E333" s="8">
        <v>1498444.43</v>
      </c>
      <c r="F333" s="8">
        <v>1498444.43</v>
      </c>
      <c r="G333" s="11">
        <v>1</v>
      </c>
      <c r="H333" s="2"/>
    </row>
    <row r="334" spans="1:8" ht="36" hidden="1" outlineLevel="4">
      <c r="A334" s="9" t="s">
        <v>1630</v>
      </c>
      <c r="B334" s="10" t="s">
        <v>1624</v>
      </c>
      <c r="C334" s="10" t="s">
        <v>1631</v>
      </c>
      <c r="D334" s="10" t="s">
        <v>1323</v>
      </c>
      <c r="E334" s="8">
        <v>97500</v>
      </c>
      <c r="F334" s="8">
        <v>97500</v>
      </c>
      <c r="G334" s="11">
        <v>1</v>
      </c>
      <c r="H334" s="2"/>
    </row>
    <row r="335" spans="1:8" ht="36" hidden="1" outlineLevel="5">
      <c r="A335" s="9" t="s">
        <v>1540</v>
      </c>
      <c r="B335" s="10" t="s">
        <v>1624</v>
      </c>
      <c r="C335" s="10" t="s">
        <v>1631</v>
      </c>
      <c r="D335" s="10" t="s">
        <v>1541</v>
      </c>
      <c r="E335" s="8">
        <v>97500</v>
      </c>
      <c r="F335" s="8">
        <v>97500</v>
      </c>
      <c r="G335" s="11">
        <v>1</v>
      </c>
      <c r="H335" s="2"/>
    </row>
    <row r="336" spans="1:8" hidden="1" outlineLevel="6">
      <c r="A336" s="9" t="s">
        <v>1542</v>
      </c>
      <c r="B336" s="10" t="s">
        <v>1624</v>
      </c>
      <c r="C336" s="10" t="s">
        <v>1631</v>
      </c>
      <c r="D336" s="10" t="s">
        <v>1543</v>
      </c>
      <c r="E336" s="8">
        <v>97500</v>
      </c>
      <c r="F336" s="8">
        <v>97500</v>
      </c>
      <c r="G336" s="11">
        <v>1</v>
      </c>
      <c r="H336" s="2"/>
    </row>
    <row r="337" spans="1:8" hidden="1" outlineLevel="4" collapsed="1">
      <c r="A337" s="9" t="s">
        <v>1632</v>
      </c>
      <c r="B337" s="10" t="s">
        <v>1624</v>
      </c>
      <c r="C337" s="10" t="s">
        <v>1633</v>
      </c>
      <c r="D337" s="10" t="s">
        <v>1323</v>
      </c>
      <c r="E337" s="8">
        <v>111181.43</v>
      </c>
      <c r="F337" s="8">
        <v>111181.43</v>
      </c>
      <c r="G337" s="11">
        <v>1</v>
      </c>
      <c r="H337" s="2"/>
    </row>
    <row r="338" spans="1:8" ht="36" hidden="1" outlineLevel="5">
      <c r="A338" s="9" t="s">
        <v>1540</v>
      </c>
      <c r="B338" s="10" t="s">
        <v>1624</v>
      </c>
      <c r="C338" s="10" t="s">
        <v>1633</v>
      </c>
      <c r="D338" s="10" t="s">
        <v>1541</v>
      </c>
      <c r="E338" s="8">
        <v>111181.43</v>
      </c>
      <c r="F338" s="8">
        <v>111181.43</v>
      </c>
      <c r="G338" s="11">
        <v>1</v>
      </c>
      <c r="H338" s="2"/>
    </row>
    <row r="339" spans="1:8" hidden="1" outlineLevel="6">
      <c r="A339" s="9" t="s">
        <v>1542</v>
      </c>
      <c r="B339" s="10" t="s">
        <v>1624</v>
      </c>
      <c r="C339" s="10" t="s">
        <v>1633</v>
      </c>
      <c r="D339" s="10" t="s">
        <v>1543</v>
      </c>
      <c r="E339" s="8">
        <v>111181.43</v>
      </c>
      <c r="F339" s="8">
        <v>111181.43</v>
      </c>
      <c r="G339" s="11">
        <v>1</v>
      </c>
      <c r="H339" s="2"/>
    </row>
    <row r="340" spans="1:8" hidden="1" outlineLevel="4" collapsed="1">
      <c r="A340" s="9" t="s">
        <v>1634</v>
      </c>
      <c r="B340" s="10" t="s">
        <v>1624</v>
      </c>
      <c r="C340" s="10" t="s">
        <v>1635</v>
      </c>
      <c r="D340" s="10" t="s">
        <v>1323</v>
      </c>
      <c r="E340" s="8">
        <v>413306</v>
      </c>
      <c r="F340" s="8">
        <v>413306</v>
      </c>
      <c r="G340" s="11">
        <v>1</v>
      </c>
      <c r="H340" s="2"/>
    </row>
    <row r="341" spans="1:8" ht="36" hidden="1" outlineLevel="5">
      <c r="A341" s="9" t="s">
        <v>1540</v>
      </c>
      <c r="B341" s="10" t="s">
        <v>1624</v>
      </c>
      <c r="C341" s="10" t="s">
        <v>1635</v>
      </c>
      <c r="D341" s="10" t="s">
        <v>1541</v>
      </c>
      <c r="E341" s="8">
        <v>413306</v>
      </c>
      <c r="F341" s="8">
        <v>413306</v>
      </c>
      <c r="G341" s="11">
        <v>1</v>
      </c>
      <c r="H341" s="2"/>
    </row>
    <row r="342" spans="1:8" hidden="1" outlineLevel="6">
      <c r="A342" s="9" t="s">
        <v>1542</v>
      </c>
      <c r="B342" s="10" t="s">
        <v>1624</v>
      </c>
      <c r="C342" s="10" t="s">
        <v>1635</v>
      </c>
      <c r="D342" s="10" t="s">
        <v>1543</v>
      </c>
      <c r="E342" s="8">
        <v>413306</v>
      </c>
      <c r="F342" s="8">
        <v>413306</v>
      </c>
      <c r="G342" s="11">
        <v>1</v>
      </c>
      <c r="H342" s="2"/>
    </row>
    <row r="343" spans="1:8" ht="36" hidden="1" outlineLevel="4" collapsed="1">
      <c r="A343" s="9" t="s">
        <v>1636</v>
      </c>
      <c r="B343" s="10" t="s">
        <v>1624</v>
      </c>
      <c r="C343" s="10" t="s">
        <v>1637</v>
      </c>
      <c r="D343" s="10" t="s">
        <v>1323</v>
      </c>
      <c r="E343" s="8">
        <v>125600</v>
      </c>
      <c r="F343" s="8">
        <v>125600</v>
      </c>
      <c r="G343" s="11">
        <v>1</v>
      </c>
      <c r="H343" s="2"/>
    </row>
    <row r="344" spans="1:8" ht="36" hidden="1" outlineLevel="5">
      <c r="A344" s="9" t="s">
        <v>1540</v>
      </c>
      <c r="B344" s="10" t="s">
        <v>1624</v>
      </c>
      <c r="C344" s="10" t="s">
        <v>1637</v>
      </c>
      <c r="D344" s="10" t="s">
        <v>1541</v>
      </c>
      <c r="E344" s="8">
        <v>125600</v>
      </c>
      <c r="F344" s="8">
        <v>125600</v>
      </c>
      <c r="G344" s="11">
        <v>1</v>
      </c>
      <c r="H344" s="2"/>
    </row>
    <row r="345" spans="1:8" hidden="1" outlineLevel="6">
      <c r="A345" s="9" t="s">
        <v>1542</v>
      </c>
      <c r="B345" s="10" t="s">
        <v>1624</v>
      </c>
      <c r="C345" s="10" t="s">
        <v>1637</v>
      </c>
      <c r="D345" s="10" t="s">
        <v>1543</v>
      </c>
      <c r="E345" s="8">
        <v>125600</v>
      </c>
      <c r="F345" s="8">
        <v>125600</v>
      </c>
      <c r="G345" s="11">
        <v>1</v>
      </c>
      <c r="H345" s="2"/>
    </row>
    <row r="346" spans="1:8" ht="36" hidden="1" outlineLevel="4" collapsed="1">
      <c r="A346" s="9" t="s">
        <v>1638</v>
      </c>
      <c r="B346" s="10" t="s">
        <v>1624</v>
      </c>
      <c r="C346" s="10" t="s">
        <v>1639</v>
      </c>
      <c r="D346" s="10" t="s">
        <v>1323</v>
      </c>
      <c r="E346" s="8">
        <v>343895</v>
      </c>
      <c r="F346" s="8">
        <v>343895</v>
      </c>
      <c r="G346" s="11">
        <v>1</v>
      </c>
      <c r="H346" s="2"/>
    </row>
    <row r="347" spans="1:8" ht="36" hidden="1" outlineLevel="5">
      <c r="A347" s="9" t="s">
        <v>1797</v>
      </c>
      <c r="B347" s="10" t="s">
        <v>1624</v>
      </c>
      <c r="C347" s="10" t="s">
        <v>1639</v>
      </c>
      <c r="D347" s="10" t="s">
        <v>1541</v>
      </c>
      <c r="E347" s="8">
        <v>343895</v>
      </c>
      <c r="F347" s="8">
        <v>343895</v>
      </c>
      <c r="G347" s="11">
        <v>1</v>
      </c>
      <c r="H347" s="2"/>
    </row>
    <row r="348" spans="1:8" hidden="1" outlineLevel="6">
      <c r="A348" s="9" t="s">
        <v>1542</v>
      </c>
      <c r="B348" s="10" t="s">
        <v>1624</v>
      </c>
      <c r="C348" s="10" t="s">
        <v>1639</v>
      </c>
      <c r="D348" s="10" t="s">
        <v>1543</v>
      </c>
      <c r="E348" s="8">
        <v>343895</v>
      </c>
      <c r="F348" s="8">
        <v>343895</v>
      </c>
      <c r="G348" s="11">
        <v>1</v>
      </c>
      <c r="H348" s="2"/>
    </row>
    <row r="349" spans="1:8" ht="90" hidden="1" outlineLevel="4" collapsed="1">
      <c r="A349" s="9" t="s">
        <v>1640</v>
      </c>
      <c r="B349" s="10" t="s">
        <v>1624</v>
      </c>
      <c r="C349" s="10" t="s">
        <v>1641</v>
      </c>
      <c r="D349" s="10" t="s">
        <v>1323</v>
      </c>
      <c r="E349" s="8">
        <v>394753.14</v>
      </c>
      <c r="F349" s="8">
        <v>394753.14</v>
      </c>
      <c r="G349" s="11">
        <v>1</v>
      </c>
      <c r="H349" s="2"/>
    </row>
    <row r="350" spans="1:8" ht="36" hidden="1" outlineLevel="5">
      <c r="A350" s="9" t="s">
        <v>1540</v>
      </c>
      <c r="B350" s="10" t="s">
        <v>1624</v>
      </c>
      <c r="C350" s="10" t="s">
        <v>1641</v>
      </c>
      <c r="D350" s="10" t="s">
        <v>1541</v>
      </c>
      <c r="E350" s="8">
        <v>394753.14</v>
      </c>
      <c r="F350" s="8">
        <v>394753.14</v>
      </c>
      <c r="G350" s="11">
        <v>1</v>
      </c>
      <c r="H350" s="2"/>
    </row>
    <row r="351" spans="1:8" hidden="1" outlineLevel="6">
      <c r="A351" s="9" t="s">
        <v>1542</v>
      </c>
      <c r="B351" s="10" t="s">
        <v>1624</v>
      </c>
      <c r="C351" s="10" t="s">
        <v>1641</v>
      </c>
      <c r="D351" s="10" t="s">
        <v>1543</v>
      </c>
      <c r="E351" s="8">
        <v>394753.14</v>
      </c>
      <c r="F351" s="8">
        <v>394753.14</v>
      </c>
      <c r="G351" s="11">
        <v>1</v>
      </c>
      <c r="H351" s="2"/>
    </row>
    <row r="352" spans="1:8" ht="90" hidden="1" outlineLevel="4" collapsed="1">
      <c r="A352" s="9" t="s">
        <v>1834</v>
      </c>
      <c r="B352" s="10" t="s">
        <v>1624</v>
      </c>
      <c r="C352" s="10" t="s">
        <v>1642</v>
      </c>
      <c r="D352" s="10" t="s">
        <v>1323</v>
      </c>
      <c r="E352" s="8">
        <v>0</v>
      </c>
      <c r="F352" s="8">
        <v>0</v>
      </c>
      <c r="G352" s="11">
        <v>0</v>
      </c>
      <c r="H352" s="2"/>
    </row>
    <row r="353" spans="1:8" ht="36" hidden="1" outlineLevel="5">
      <c r="A353" s="9" t="s">
        <v>1763</v>
      </c>
      <c r="B353" s="10" t="s">
        <v>1624</v>
      </c>
      <c r="C353" s="10" t="s">
        <v>1642</v>
      </c>
      <c r="D353" s="10" t="s">
        <v>1469</v>
      </c>
      <c r="E353" s="8">
        <v>0</v>
      </c>
      <c r="F353" s="8">
        <v>0</v>
      </c>
      <c r="G353" s="11">
        <v>0</v>
      </c>
      <c r="H353" s="2"/>
    </row>
    <row r="354" spans="1:8" hidden="1" outlineLevel="6">
      <c r="A354" s="9" t="s">
        <v>1470</v>
      </c>
      <c r="B354" s="10" t="s">
        <v>1624</v>
      </c>
      <c r="C354" s="10" t="s">
        <v>1642</v>
      </c>
      <c r="D354" s="10" t="s">
        <v>1471</v>
      </c>
      <c r="E354" s="8">
        <v>0</v>
      </c>
      <c r="F354" s="8">
        <v>0</v>
      </c>
      <c r="G354" s="11">
        <v>0</v>
      </c>
      <c r="H354" s="2"/>
    </row>
    <row r="355" spans="1:8" ht="54" hidden="1" outlineLevel="4" collapsed="1">
      <c r="A355" s="9" t="s">
        <v>1643</v>
      </c>
      <c r="B355" s="10" t="s">
        <v>1624</v>
      </c>
      <c r="C355" s="10" t="s">
        <v>1644</v>
      </c>
      <c r="D355" s="10" t="s">
        <v>1323</v>
      </c>
      <c r="E355" s="8">
        <v>12208.86</v>
      </c>
      <c r="F355" s="8">
        <v>12208.86</v>
      </c>
      <c r="G355" s="11">
        <v>1</v>
      </c>
      <c r="H355" s="2"/>
    </row>
    <row r="356" spans="1:8" ht="36" hidden="1" outlineLevel="5">
      <c r="A356" s="9" t="s">
        <v>1540</v>
      </c>
      <c r="B356" s="10" t="s">
        <v>1624</v>
      </c>
      <c r="C356" s="10" t="s">
        <v>1644</v>
      </c>
      <c r="D356" s="10" t="s">
        <v>1541</v>
      </c>
      <c r="E356" s="8">
        <v>12208.86</v>
      </c>
      <c r="F356" s="8">
        <v>12208.86</v>
      </c>
      <c r="G356" s="11">
        <v>1</v>
      </c>
      <c r="H356" s="2"/>
    </row>
    <row r="357" spans="1:8" hidden="1" outlineLevel="6">
      <c r="A357" s="9" t="s">
        <v>1542</v>
      </c>
      <c r="B357" s="10" t="s">
        <v>1624</v>
      </c>
      <c r="C357" s="10" t="s">
        <v>1644</v>
      </c>
      <c r="D357" s="10" t="s">
        <v>1543</v>
      </c>
      <c r="E357" s="8">
        <v>12208.86</v>
      </c>
      <c r="F357" s="8">
        <v>12208.86</v>
      </c>
      <c r="G357" s="11">
        <v>1</v>
      </c>
      <c r="H357" s="2"/>
    </row>
    <row r="358" spans="1:8" hidden="1" outlineLevel="1" collapsed="1">
      <c r="A358" s="9" t="s">
        <v>1645</v>
      </c>
      <c r="B358" s="10" t="s">
        <v>1646</v>
      </c>
      <c r="C358" s="10" t="s">
        <v>1322</v>
      </c>
      <c r="D358" s="10" t="s">
        <v>1323</v>
      </c>
      <c r="E358" s="8">
        <v>374468915.88</v>
      </c>
      <c r="F358" s="8">
        <v>367630079.58999997</v>
      </c>
      <c r="G358" s="11">
        <v>0.98173723906047372</v>
      </c>
      <c r="H358" s="2"/>
    </row>
    <row r="359" spans="1:8" ht="36" hidden="1" outlineLevel="2">
      <c r="A359" s="12" t="s">
        <v>1791</v>
      </c>
      <c r="B359" s="13" t="s">
        <v>1646</v>
      </c>
      <c r="C359" s="13" t="s">
        <v>1625</v>
      </c>
      <c r="D359" s="13" t="s">
        <v>1323</v>
      </c>
      <c r="E359" s="14">
        <v>374468915.88</v>
      </c>
      <c r="F359" s="14">
        <v>367630079.58999997</v>
      </c>
      <c r="G359" s="15">
        <v>0.98173723906047372</v>
      </c>
      <c r="H359" s="2"/>
    </row>
    <row r="360" spans="1:8" ht="54" hidden="1" outlineLevel="3">
      <c r="A360" s="9" t="s">
        <v>1835</v>
      </c>
      <c r="B360" s="10" t="s">
        <v>1646</v>
      </c>
      <c r="C360" s="10" t="s">
        <v>1647</v>
      </c>
      <c r="D360" s="10" t="s">
        <v>1323</v>
      </c>
      <c r="E360" s="8">
        <v>357222952.50999999</v>
      </c>
      <c r="F360" s="8">
        <v>351510244.41000003</v>
      </c>
      <c r="G360" s="11">
        <v>0.98400800379746012</v>
      </c>
      <c r="H360" s="2"/>
    </row>
    <row r="361" spans="1:8" ht="63.9" hidden="1" customHeight="1" outlineLevel="4">
      <c r="A361" s="9" t="s">
        <v>1648</v>
      </c>
      <c r="B361" s="10" t="s">
        <v>1646</v>
      </c>
      <c r="C361" s="10" t="s">
        <v>1649</v>
      </c>
      <c r="D361" s="10" t="s">
        <v>1323</v>
      </c>
      <c r="E361" s="8">
        <v>20592000</v>
      </c>
      <c r="F361" s="8">
        <v>19603028.300000001</v>
      </c>
      <c r="G361" s="11">
        <v>0.9519730137917638</v>
      </c>
      <c r="H361" s="2"/>
    </row>
    <row r="362" spans="1:8" ht="36" hidden="1" outlineLevel="5">
      <c r="A362" s="9" t="s">
        <v>1797</v>
      </c>
      <c r="B362" s="10" t="s">
        <v>1646</v>
      </c>
      <c r="C362" s="10" t="s">
        <v>1649</v>
      </c>
      <c r="D362" s="10" t="s">
        <v>1541</v>
      </c>
      <c r="E362" s="8">
        <v>20592000</v>
      </c>
      <c r="F362" s="8">
        <v>19603028.300000001</v>
      </c>
      <c r="G362" s="11">
        <v>0.9519730137917638</v>
      </c>
      <c r="H362" s="2"/>
    </row>
    <row r="363" spans="1:8" hidden="1" outlineLevel="6">
      <c r="A363" s="9" t="s">
        <v>1542</v>
      </c>
      <c r="B363" s="10" t="s">
        <v>1646</v>
      </c>
      <c r="C363" s="10" t="s">
        <v>1649</v>
      </c>
      <c r="D363" s="10" t="s">
        <v>1543</v>
      </c>
      <c r="E363" s="8">
        <v>20592000</v>
      </c>
      <c r="F363" s="8">
        <v>19603028.300000001</v>
      </c>
      <c r="G363" s="11">
        <v>0.9519730137917638</v>
      </c>
      <c r="H363" s="2"/>
    </row>
    <row r="364" spans="1:8" ht="54" hidden="1" outlineLevel="4" collapsed="1">
      <c r="A364" s="9" t="s">
        <v>1650</v>
      </c>
      <c r="B364" s="10" t="s">
        <v>1646</v>
      </c>
      <c r="C364" s="10" t="s">
        <v>1651</v>
      </c>
      <c r="D364" s="10" t="s">
        <v>1323</v>
      </c>
      <c r="E364" s="8">
        <v>93259812.510000005</v>
      </c>
      <c r="F364" s="8">
        <v>90019549.159999996</v>
      </c>
      <c r="G364" s="11">
        <v>0.9652555236517063</v>
      </c>
      <c r="H364" s="2"/>
    </row>
    <row r="365" spans="1:8" ht="36" hidden="1" outlineLevel="5">
      <c r="A365" s="9" t="s">
        <v>1540</v>
      </c>
      <c r="B365" s="10" t="s">
        <v>1646</v>
      </c>
      <c r="C365" s="10" t="s">
        <v>1651</v>
      </c>
      <c r="D365" s="10" t="s">
        <v>1541</v>
      </c>
      <c r="E365" s="8">
        <v>93259812.510000005</v>
      </c>
      <c r="F365" s="8">
        <v>90019549.159999996</v>
      </c>
      <c r="G365" s="11">
        <v>0.9652555236517063</v>
      </c>
      <c r="H365" s="2"/>
    </row>
    <row r="366" spans="1:8" hidden="1" outlineLevel="6">
      <c r="A366" s="9" t="s">
        <v>1542</v>
      </c>
      <c r="B366" s="10" t="s">
        <v>1646</v>
      </c>
      <c r="C366" s="10" t="s">
        <v>1651</v>
      </c>
      <c r="D366" s="10" t="s">
        <v>1543</v>
      </c>
      <c r="E366" s="8">
        <v>93259812.510000005</v>
      </c>
      <c r="F366" s="8">
        <v>90019549.159999996</v>
      </c>
      <c r="G366" s="11">
        <v>0.9652555236517063</v>
      </c>
      <c r="H366" s="2"/>
    </row>
    <row r="367" spans="1:8" ht="72" hidden="1" outlineLevel="4" collapsed="1">
      <c r="A367" s="9" t="s">
        <v>1801</v>
      </c>
      <c r="B367" s="10" t="s">
        <v>1646</v>
      </c>
      <c r="C367" s="10" t="s">
        <v>1652</v>
      </c>
      <c r="D367" s="10" t="s">
        <v>1323</v>
      </c>
      <c r="E367" s="8">
        <v>232256540</v>
      </c>
      <c r="F367" s="8">
        <v>232256540</v>
      </c>
      <c r="G367" s="11">
        <v>1</v>
      </c>
      <c r="H367" s="2"/>
    </row>
    <row r="368" spans="1:8" ht="36" hidden="1" outlineLevel="5">
      <c r="A368" s="9" t="s">
        <v>1540</v>
      </c>
      <c r="B368" s="10" t="s">
        <v>1646</v>
      </c>
      <c r="C368" s="10" t="s">
        <v>1652</v>
      </c>
      <c r="D368" s="10" t="s">
        <v>1541</v>
      </c>
      <c r="E368" s="8">
        <v>232256540</v>
      </c>
      <c r="F368" s="8">
        <v>232256540</v>
      </c>
      <c r="G368" s="11">
        <v>1</v>
      </c>
      <c r="H368" s="2"/>
    </row>
    <row r="369" spans="1:8" hidden="1" outlineLevel="6">
      <c r="A369" s="9" t="s">
        <v>1542</v>
      </c>
      <c r="B369" s="10" t="s">
        <v>1646</v>
      </c>
      <c r="C369" s="10" t="s">
        <v>1652</v>
      </c>
      <c r="D369" s="10" t="s">
        <v>1543</v>
      </c>
      <c r="E369" s="8">
        <v>232256540</v>
      </c>
      <c r="F369" s="8">
        <v>232256540</v>
      </c>
      <c r="G369" s="11">
        <v>1</v>
      </c>
      <c r="H369" s="2"/>
    </row>
    <row r="370" spans="1:8" ht="126" hidden="1" outlineLevel="4" collapsed="1">
      <c r="A370" s="9" t="s">
        <v>1653</v>
      </c>
      <c r="B370" s="10" t="s">
        <v>1646</v>
      </c>
      <c r="C370" s="10" t="s">
        <v>1654</v>
      </c>
      <c r="D370" s="10" t="s">
        <v>1323</v>
      </c>
      <c r="E370" s="8">
        <v>11114600</v>
      </c>
      <c r="F370" s="8">
        <v>9631126.9499999993</v>
      </c>
      <c r="G370" s="11">
        <v>0.86652933528871934</v>
      </c>
      <c r="H370" s="2"/>
    </row>
    <row r="371" spans="1:8" ht="36" hidden="1" outlineLevel="5">
      <c r="A371" s="9" t="s">
        <v>1540</v>
      </c>
      <c r="B371" s="10" t="s">
        <v>1646</v>
      </c>
      <c r="C371" s="10" t="s">
        <v>1654</v>
      </c>
      <c r="D371" s="10" t="s">
        <v>1541</v>
      </c>
      <c r="E371" s="8">
        <v>11114600</v>
      </c>
      <c r="F371" s="8">
        <v>9631126.9499999993</v>
      </c>
      <c r="G371" s="11">
        <v>0.86652933528871934</v>
      </c>
      <c r="H371" s="2"/>
    </row>
    <row r="372" spans="1:8" hidden="1" outlineLevel="6">
      <c r="A372" s="9" t="s">
        <v>1542</v>
      </c>
      <c r="B372" s="10" t="s">
        <v>1646</v>
      </c>
      <c r="C372" s="10" t="s">
        <v>1654</v>
      </c>
      <c r="D372" s="10" t="s">
        <v>1543</v>
      </c>
      <c r="E372" s="8">
        <v>11114600</v>
      </c>
      <c r="F372" s="8">
        <v>9631126.9499999993</v>
      </c>
      <c r="G372" s="11">
        <v>0.86652933528871934</v>
      </c>
      <c r="H372" s="2"/>
    </row>
    <row r="373" spans="1:8" ht="36" hidden="1" outlineLevel="3">
      <c r="A373" s="9" t="s">
        <v>1802</v>
      </c>
      <c r="B373" s="10" t="s">
        <v>1646</v>
      </c>
      <c r="C373" s="10" t="s">
        <v>1655</v>
      </c>
      <c r="D373" s="10" t="s">
        <v>1323</v>
      </c>
      <c r="E373" s="8">
        <v>8009607.3700000001</v>
      </c>
      <c r="F373" s="8">
        <v>8008436.3600000003</v>
      </c>
      <c r="G373" s="11">
        <v>0.99985379932549678</v>
      </c>
      <c r="H373" s="2"/>
    </row>
    <row r="374" spans="1:8" hidden="1" outlineLevel="4">
      <c r="A374" s="9" t="s">
        <v>1632</v>
      </c>
      <c r="B374" s="10" t="s">
        <v>1646</v>
      </c>
      <c r="C374" s="10" t="s">
        <v>1656</v>
      </c>
      <c r="D374" s="10" t="s">
        <v>1323</v>
      </c>
      <c r="E374" s="8">
        <v>148857.07999999999</v>
      </c>
      <c r="F374" s="8">
        <v>147686.07</v>
      </c>
      <c r="G374" s="11">
        <v>0.99213332681253719</v>
      </c>
      <c r="H374" s="2"/>
    </row>
    <row r="375" spans="1:8" ht="36" hidden="1" outlineLevel="5">
      <c r="A375" s="9" t="s">
        <v>1540</v>
      </c>
      <c r="B375" s="10" t="s">
        <v>1646</v>
      </c>
      <c r="C375" s="10" t="s">
        <v>1656</v>
      </c>
      <c r="D375" s="10" t="s">
        <v>1541</v>
      </c>
      <c r="E375" s="8">
        <v>148857.07999999999</v>
      </c>
      <c r="F375" s="8">
        <v>147686.07</v>
      </c>
      <c r="G375" s="11">
        <v>0.99213332681253719</v>
      </c>
      <c r="H375" s="2"/>
    </row>
    <row r="376" spans="1:8" hidden="1" outlineLevel="6">
      <c r="A376" s="9" t="s">
        <v>1542</v>
      </c>
      <c r="B376" s="10" t="s">
        <v>1646</v>
      </c>
      <c r="C376" s="10" t="s">
        <v>1656</v>
      </c>
      <c r="D376" s="10" t="s">
        <v>1543</v>
      </c>
      <c r="E376" s="8">
        <v>148857.07999999999</v>
      </c>
      <c r="F376" s="8">
        <v>147686.07</v>
      </c>
      <c r="G376" s="11">
        <v>0.99213332681253719</v>
      </c>
      <c r="H376" s="2"/>
    </row>
    <row r="377" spans="1:8" hidden="1" outlineLevel="4" collapsed="1">
      <c r="A377" s="9" t="s">
        <v>1634</v>
      </c>
      <c r="B377" s="10" t="s">
        <v>1646</v>
      </c>
      <c r="C377" s="10" t="s">
        <v>1657</v>
      </c>
      <c r="D377" s="10" t="s">
        <v>1323</v>
      </c>
      <c r="E377" s="8">
        <v>631535</v>
      </c>
      <c r="F377" s="8">
        <v>631535</v>
      </c>
      <c r="G377" s="11">
        <v>1</v>
      </c>
      <c r="H377" s="2"/>
    </row>
    <row r="378" spans="1:8" ht="36" hidden="1" outlineLevel="5">
      <c r="A378" s="9" t="s">
        <v>1540</v>
      </c>
      <c r="B378" s="10" t="s">
        <v>1646</v>
      </c>
      <c r="C378" s="10" t="s">
        <v>1657</v>
      </c>
      <c r="D378" s="10" t="s">
        <v>1541</v>
      </c>
      <c r="E378" s="8">
        <v>631535</v>
      </c>
      <c r="F378" s="8">
        <v>631535</v>
      </c>
      <c r="G378" s="11">
        <v>1</v>
      </c>
      <c r="H378" s="2"/>
    </row>
    <row r="379" spans="1:8" hidden="1" outlineLevel="6">
      <c r="A379" s="9" t="s">
        <v>1542</v>
      </c>
      <c r="B379" s="10" t="s">
        <v>1646</v>
      </c>
      <c r="C379" s="10" t="s">
        <v>1657</v>
      </c>
      <c r="D379" s="10" t="s">
        <v>1543</v>
      </c>
      <c r="E379" s="8">
        <v>631535</v>
      </c>
      <c r="F379" s="8">
        <v>631535</v>
      </c>
      <c r="G379" s="11">
        <v>1</v>
      </c>
      <c r="H379" s="2"/>
    </row>
    <row r="380" spans="1:8" ht="36" hidden="1" outlineLevel="4" collapsed="1">
      <c r="A380" s="9" t="s">
        <v>1636</v>
      </c>
      <c r="B380" s="10" t="s">
        <v>1646</v>
      </c>
      <c r="C380" s="10" t="s">
        <v>1658</v>
      </c>
      <c r="D380" s="10" t="s">
        <v>1323</v>
      </c>
      <c r="E380" s="8">
        <v>1876201</v>
      </c>
      <c r="F380" s="8">
        <v>1876201</v>
      </c>
      <c r="G380" s="11">
        <v>1</v>
      </c>
      <c r="H380" s="2"/>
    </row>
    <row r="381" spans="1:8" ht="36" hidden="1" outlineLevel="5">
      <c r="A381" s="9" t="s">
        <v>1540</v>
      </c>
      <c r="B381" s="10" t="s">
        <v>1646</v>
      </c>
      <c r="C381" s="10" t="s">
        <v>1658</v>
      </c>
      <c r="D381" s="10" t="s">
        <v>1541</v>
      </c>
      <c r="E381" s="8">
        <v>1876201</v>
      </c>
      <c r="F381" s="8">
        <v>1876201</v>
      </c>
      <c r="G381" s="11">
        <v>1</v>
      </c>
      <c r="H381" s="2"/>
    </row>
    <row r="382" spans="1:8" hidden="1" outlineLevel="6">
      <c r="A382" s="9" t="s">
        <v>1542</v>
      </c>
      <c r="B382" s="10" t="s">
        <v>1646</v>
      </c>
      <c r="C382" s="10" t="s">
        <v>1658</v>
      </c>
      <c r="D382" s="10" t="s">
        <v>1543</v>
      </c>
      <c r="E382" s="8">
        <v>1876201</v>
      </c>
      <c r="F382" s="8">
        <v>1876201</v>
      </c>
      <c r="G382" s="11">
        <v>1</v>
      </c>
      <c r="H382" s="2"/>
    </row>
    <row r="383" spans="1:8" ht="54" hidden="1" outlineLevel="4" collapsed="1">
      <c r="A383" s="9" t="s">
        <v>1659</v>
      </c>
      <c r="B383" s="10" t="s">
        <v>1646</v>
      </c>
      <c r="C383" s="10" t="s">
        <v>1660</v>
      </c>
      <c r="D383" s="10" t="s">
        <v>1323</v>
      </c>
      <c r="E383" s="8">
        <v>5192423.8600000003</v>
      </c>
      <c r="F383" s="8">
        <v>5192423.8600000003</v>
      </c>
      <c r="G383" s="11">
        <v>1</v>
      </c>
      <c r="H383" s="2"/>
    </row>
    <row r="384" spans="1:8" ht="36" hidden="1" outlineLevel="5">
      <c r="A384" s="9" t="s">
        <v>1540</v>
      </c>
      <c r="B384" s="10" t="s">
        <v>1646</v>
      </c>
      <c r="C384" s="10" t="s">
        <v>1660</v>
      </c>
      <c r="D384" s="10" t="s">
        <v>1541</v>
      </c>
      <c r="E384" s="8">
        <v>5192423.8600000003</v>
      </c>
      <c r="F384" s="8">
        <v>5192423.8600000003</v>
      </c>
      <c r="G384" s="11">
        <v>1</v>
      </c>
      <c r="H384" s="2"/>
    </row>
    <row r="385" spans="1:8" hidden="1" outlineLevel="6">
      <c r="A385" s="9" t="s">
        <v>1542</v>
      </c>
      <c r="B385" s="10" t="s">
        <v>1646</v>
      </c>
      <c r="C385" s="10" t="s">
        <v>1660</v>
      </c>
      <c r="D385" s="10" t="s">
        <v>1543</v>
      </c>
      <c r="E385" s="8">
        <v>5192423.8600000003</v>
      </c>
      <c r="F385" s="8">
        <v>5192423.8600000003</v>
      </c>
      <c r="G385" s="11">
        <v>1</v>
      </c>
      <c r="H385" s="2"/>
    </row>
    <row r="386" spans="1:8" ht="36" hidden="1" outlineLevel="4" collapsed="1">
      <c r="A386" s="9" t="s">
        <v>1661</v>
      </c>
      <c r="B386" s="10" t="s">
        <v>1646</v>
      </c>
      <c r="C386" s="10" t="s">
        <v>1662</v>
      </c>
      <c r="D386" s="10" t="s">
        <v>1323</v>
      </c>
      <c r="E386" s="8">
        <v>160590.43</v>
      </c>
      <c r="F386" s="8">
        <v>160590.43</v>
      </c>
      <c r="G386" s="11">
        <v>1</v>
      </c>
      <c r="H386" s="2"/>
    </row>
    <row r="387" spans="1:8" ht="36" hidden="1" outlineLevel="5">
      <c r="A387" s="9" t="s">
        <v>1540</v>
      </c>
      <c r="B387" s="10" t="s">
        <v>1646</v>
      </c>
      <c r="C387" s="10" t="s">
        <v>1662</v>
      </c>
      <c r="D387" s="10" t="s">
        <v>1541</v>
      </c>
      <c r="E387" s="8">
        <v>160590.43</v>
      </c>
      <c r="F387" s="8">
        <v>160590.43</v>
      </c>
      <c r="G387" s="11">
        <v>1</v>
      </c>
      <c r="H387" s="2"/>
    </row>
    <row r="388" spans="1:8" hidden="1" outlineLevel="6">
      <c r="A388" s="9" t="s">
        <v>1542</v>
      </c>
      <c r="B388" s="10" t="s">
        <v>1646</v>
      </c>
      <c r="C388" s="10" t="s">
        <v>1662</v>
      </c>
      <c r="D388" s="10" t="s">
        <v>1543</v>
      </c>
      <c r="E388" s="8">
        <v>160590.43</v>
      </c>
      <c r="F388" s="8">
        <v>160590.43</v>
      </c>
      <c r="G388" s="11">
        <v>1</v>
      </c>
      <c r="H388" s="2"/>
    </row>
    <row r="389" spans="1:8" ht="36" hidden="1" outlineLevel="3">
      <c r="A389" s="9" t="s">
        <v>1803</v>
      </c>
      <c r="B389" s="10" t="s">
        <v>1646</v>
      </c>
      <c r="C389" s="10" t="s">
        <v>1663</v>
      </c>
      <c r="D389" s="10" t="s">
        <v>1323</v>
      </c>
      <c r="E389" s="8">
        <v>6226250</v>
      </c>
      <c r="F389" s="8">
        <v>5101292.82</v>
      </c>
      <c r="G389" s="11">
        <v>0.81932026821923309</v>
      </c>
      <c r="H389" s="2"/>
    </row>
    <row r="390" spans="1:8" ht="99.15" hidden="1" customHeight="1" outlineLevel="4">
      <c r="A390" s="9" t="s">
        <v>1664</v>
      </c>
      <c r="B390" s="10" t="s">
        <v>1646</v>
      </c>
      <c r="C390" s="10" t="s">
        <v>1665</v>
      </c>
      <c r="D390" s="10" t="s">
        <v>1323</v>
      </c>
      <c r="E390" s="8">
        <v>6226250</v>
      </c>
      <c r="F390" s="8">
        <v>5101292.82</v>
      </c>
      <c r="G390" s="11">
        <v>0.81932026821923309</v>
      </c>
      <c r="H390" s="2"/>
    </row>
    <row r="391" spans="1:8" ht="36" hidden="1" outlineLevel="5">
      <c r="A391" s="9" t="s">
        <v>1540</v>
      </c>
      <c r="B391" s="10" t="s">
        <v>1646</v>
      </c>
      <c r="C391" s="10" t="s">
        <v>1665</v>
      </c>
      <c r="D391" s="10" t="s">
        <v>1541</v>
      </c>
      <c r="E391" s="8">
        <v>6226250</v>
      </c>
      <c r="F391" s="8">
        <v>5101292.82</v>
      </c>
      <c r="G391" s="11">
        <v>0.81932026821923309</v>
      </c>
      <c r="H391" s="2"/>
    </row>
    <row r="392" spans="1:8" hidden="1" outlineLevel="6">
      <c r="A392" s="9" t="s">
        <v>1542</v>
      </c>
      <c r="B392" s="10" t="s">
        <v>1646</v>
      </c>
      <c r="C392" s="10" t="s">
        <v>1665</v>
      </c>
      <c r="D392" s="10" t="s">
        <v>1543</v>
      </c>
      <c r="E392" s="8">
        <v>6226250</v>
      </c>
      <c r="F392" s="8">
        <v>5101292.82</v>
      </c>
      <c r="G392" s="11">
        <v>0.81932026821923309</v>
      </c>
      <c r="H392" s="2"/>
    </row>
    <row r="393" spans="1:8" hidden="1" outlineLevel="3">
      <c r="A393" s="9" t="s">
        <v>1666</v>
      </c>
      <c r="B393" s="10" t="s">
        <v>1646</v>
      </c>
      <c r="C393" s="10" t="s">
        <v>1667</v>
      </c>
      <c r="D393" s="10" t="s">
        <v>1323</v>
      </c>
      <c r="E393" s="8">
        <v>3010106</v>
      </c>
      <c r="F393" s="8">
        <v>3010106</v>
      </c>
      <c r="G393" s="11">
        <v>1</v>
      </c>
      <c r="H393" s="2"/>
    </row>
    <row r="394" spans="1:8" ht="54" hidden="1" outlineLevel="4">
      <c r="A394" s="9" t="s">
        <v>1668</v>
      </c>
      <c r="B394" s="10" t="s">
        <v>1646</v>
      </c>
      <c r="C394" s="10" t="s">
        <v>1669</v>
      </c>
      <c r="D394" s="10" t="s">
        <v>1323</v>
      </c>
      <c r="E394" s="8">
        <v>3010106</v>
      </c>
      <c r="F394" s="8">
        <v>3010106</v>
      </c>
      <c r="G394" s="11">
        <v>1</v>
      </c>
      <c r="H394" s="2"/>
    </row>
    <row r="395" spans="1:8" ht="36" hidden="1" outlineLevel="5">
      <c r="A395" s="9" t="s">
        <v>1540</v>
      </c>
      <c r="B395" s="10" t="s">
        <v>1646</v>
      </c>
      <c r="C395" s="10" t="s">
        <v>1669</v>
      </c>
      <c r="D395" s="10" t="s">
        <v>1541</v>
      </c>
      <c r="E395" s="8">
        <v>3010106</v>
      </c>
      <c r="F395" s="8">
        <v>3010106</v>
      </c>
      <c r="G395" s="11">
        <v>1</v>
      </c>
      <c r="H395" s="2"/>
    </row>
    <row r="396" spans="1:8" hidden="1" outlineLevel="6">
      <c r="A396" s="9" t="s">
        <v>1542</v>
      </c>
      <c r="B396" s="10" t="s">
        <v>1646</v>
      </c>
      <c r="C396" s="10" t="s">
        <v>1669</v>
      </c>
      <c r="D396" s="10" t="s">
        <v>1543</v>
      </c>
      <c r="E396" s="8">
        <v>3010106</v>
      </c>
      <c r="F396" s="8">
        <v>3010106</v>
      </c>
      <c r="G396" s="11">
        <v>1</v>
      </c>
      <c r="H396" s="2"/>
    </row>
    <row r="397" spans="1:8" hidden="1" outlineLevel="1" collapsed="1">
      <c r="A397" s="9" t="s">
        <v>1534</v>
      </c>
      <c r="B397" s="10" t="s">
        <v>1535</v>
      </c>
      <c r="C397" s="10" t="s">
        <v>1322</v>
      </c>
      <c r="D397" s="10" t="s">
        <v>1323</v>
      </c>
      <c r="E397" s="8">
        <v>40435811.640000001</v>
      </c>
      <c r="F397" s="8">
        <v>39729975.060000002</v>
      </c>
      <c r="G397" s="11">
        <v>0.98254427074979811</v>
      </c>
      <c r="H397" s="2"/>
    </row>
    <row r="398" spans="1:8" ht="36" hidden="1" outlineLevel="2">
      <c r="A398" s="9" t="s">
        <v>1791</v>
      </c>
      <c r="B398" s="10" t="s">
        <v>1535</v>
      </c>
      <c r="C398" s="10" t="s">
        <v>1625</v>
      </c>
      <c r="D398" s="10" t="s">
        <v>1323</v>
      </c>
      <c r="E398" s="8">
        <v>23958891.640000001</v>
      </c>
      <c r="F398" s="8">
        <v>23253055.059999999</v>
      </c>
      <c r="G398" s="11">
        <v>0.97053968144245928</v>
      </c>
      <c r="H398" s="2"/>
    </row>
    <row r="399" spans="1:8" ht="36" hidden="1" outlineLevel="3">
      <c r="A399" s="9" t="s">
        <v>1804</v>
      </c>
      <c r="B399" s="10" t="s">
        <v>1535</v>
      </c>
      <c r="C399" s="10" t="s">
        <v>1670</v>
      </c>
      <c r="D399" s="10" t="s">
        <v>1323</v>
      </c>
      <c r="E399" s="8">
        <v>23284740</v>
      </c>
      <c r="F399" s="8">
        <v>22721588.399999999</v>
      </c>
      <c r="G399" s="11">
        <v>0.97581456352959062</v>
      </c>
      <c r="H399" s="2"/>
    </row>
    <row r="400" spans="1:8" ht="54" hidden="1" outlineLevel="4">
      <c r="A400" s="9" t="s">
        <v>1671</v>
      </c>
      <c r="B400" s="10" t="s">
        <v>1535</v>
      </c>
      <c r="C400" s="10" t="s">
        <v>1672</v>
      </c>
      <c r="D400" s="10" t="s">
        <v>1323</v>
      </c>
      <c r="E400" s="8">
        <v>23284740</v>
      </c>
      <c r="F400" s="8">
        <v>22721588.399999999</v>
      </c>
      <c r="G400" s="11">
        <v>0.97581456352959062</v>
      </c>
      <c r="H400" s="2"/>
    </row>
    <row r="401" spans="1:8" ht="36" hidden="1" outlineLevel="5">
      <c r="A401" s="9" t="s">
        <v>1540</v>
      </c>
      <c r="B401" s="10" t="s">
        <v>1535</v>
      </c>
      <c r="C401" s="10" t="s">
        <v>1672</v>
      </c>
      <c r="D401" s="10" t="s">
        <v>1541</v>
      </c>
      <c r="E401" s="8">
        <v>23284740</v>
      </c>
      <c r="F401" s="8">
        <v>22721588.399999999</v>
      </c>
      <c r="G401" s="11">
        <v>0.97581456352959062</v>
      </c>
      <c r="H401" s="2"/>
    </row>
    <row r="402" spans="1:8" hidden="1" outlineLevel="6">
      <c r="A402" s="9" t="s">
        <v>1542</v>
      </c>
      <c r="B402" s="10" t="s">
        <v>1535</v>
      </c>
      <c r="C402" s="10" t="s">
        <v>1672</v>
      </c>
      <c r="D402" s="10" t="s">
        <v>1543</v>
      </c>
      <c r="E402" s="8">
        <v>23284740</v>
      </c>
      <c r="F402" s="8">
        <v>22721588.399999999</v>
      </c>
      <c r="G402" s="11">
        <v>0.97581456352959062</v>
      </c>
      <c r="H402" s="2"/>
    </row>
    <row r="403" spans="1:8" ht="36" hidden="1" outlineLevel="3">
      <c r="A403" s="9" t="s">
        <v>1805</v>
      </c>
      <c r="B403" s="10" t="s">
        <v>1535</v>
      </c>
      <c r="C403" s="10" t="s">
        <v>1675</v>
      </c>
      <c r="D403" s="10" t="s">
        <v>1323</v>
      </c>
      <c r="E403" s="8">
        <v>273051.64</v>
      </c>
      <c r="F403" s="8">
        <v>273051.64</v>
      </c>
      <c r="G403" s="11">
        <v>1</v>
      </c>
      <c r="H403" s="2"/>
    </row>
    <row r="404" spans="1:8" hidden="1" outlineLevel="4">
      <c r="A404" s="9" t="s">
        <v>1836</v>
      </c>
      <c r="B404" s="10" t="s">
        <v>1535</v>
      </c>
      <c r="C404" s="10" t="s">
        <v>1676</v>
      </c>
      <c r="D404" s="10" t="s">
        <v>1323</v>
      </c>
      <c r="E404" s="8">
        <v>19201.89</v>
      </c>
      <c r="F404" s="8">
        <v>19201.89</v>
      </c>
      <c r="G404" s="11">
        <v>1</v>
      </c>
      <c r="H404" s="2"/>
    </row>
    <row r="405" spans="1:8" ht="36" hidden="1" outlineLevel="5">
      <c r="A405" s="9" t="s">
        <v>1540</v>
      </c>
      <c r="B405" s="10" t="s">
        <v>1535</v>
      </c>
      <c r="C405" s="10" t="s">
        <v>1676</v>
      </c>
      <c r="D405" s="10" t="s">
        <v>1541</v>
      </c>
      <c r="E405" s="8">
        <v>19201.89</v>
      </c>
      <c r="F405" s="8">
        <v>19201.89</v>
      </c>
      <c r="G405" s="11">
        <v>1</v>
      </c>
      <c r="H405" s="2"/>
    </row>
    <row r="406" spans="1:8" hidden="1" outlineLevel="6">
      <c r="A406" s="9" t="s">
        <v>1542</v>
      </c>
      <c r="B406" s="10" t="s">
        <v>1535</v>
      </c>
      <c r="C406" s="10" t="s">
        <v>1676</v>
      </c>
      <c r="D406" s="10" t="s">
        <v>1543</v>
      </c>
      <c r="E406" s="8">
        <v>19201.89</v>
      </c>
      <c r="F406" s="8">
        <v>19201.89</v>
      </c>
      <c r="G406" s="11">
        <v>1</v>
      </c>
      <c r="H406" s="2"/>
    </row>
    <row r="407" spans="1:8" hidden="1" outlineLevel="4" collapsed="1">
      <c r="A407" s="9" t="s">
        <v>1634</v>
      </c>
      <c r="B407" s="10" t="s">
        <v>1535</v>
      </c>
      <c r="C407" s="10" t="s">
        <v>1677</v>
      </c>
      <c r="D407" s="10" t="s">
        <v>1323</v>
      </c>
      <c r="E407" s="8">
        <v>124350</v>
      </c>
      <c r="F407" s="8">
        <v>124350</v>
      </c>
      <c r="G407" s="11">
        <v>1</v>
      </c>
      <c r="H407" s="2"/>
    </row>
    <row r="408" spans="1:8" ht="36" hidden="1" outlineLevel="5">
      <c r="A408" s="9" t="s">
        <v>1540</v>
      </c>
      <c r="B408" s="10" t="s">
        <v>1535</v>
      </c>
      <c r="C408" s="10" t="s">
        <v>1677</v>
      </c>
      <c r="D408" s="10" t="s">
        <v>1541</v>
      </c>
      <c r="E408" s="8">
        <v>124350</v>
      </c>
      <c r="F408" s="8">
        <v>124350</v>
      </c>
      <c r="G408" s="11">
        <v>1</v>
      </c>
      <c r="H408" s="2"/>
    </row>
    <row r="409" spans="1:8" hidden="1" outlineLevel="6">
      <c r="A409" s="9" t="s">
        <v>1542</v>
      </c>
      <c r="B409" s="10" t="s">
        <v>1535</v>
      </c>
      <c r="C409" s="10" t="s">
        <v>1677</v>
      </c>
      <c r="D409" s="10" t="s">
        <v>1543</v>
      </c>
      <c r="E409" s="8">
        <v>124350</v>
      </c>
      <c r="F409" s="8">
        <v>124350</v>
      </c>
      <c r="G409" s="11">
        <v>1</v>
      </c>
      <c r="H409" s="2"/>
    </row>
    <row r="410" spans="1:8" hidden="1" outlineLevel="4" collapsed="1">
      <c r="A410" s="9" t="s">
        <v>1678</v>
      </c>
      <c r="B410" s="10" t="s">
        <v>1535</v>
      </c>
      <c r="C410" s="10" t="s">
        <v>1679</v>
      </c>
      <c r="D410" s="10" t="s">
        <v>1323</v>
      </c>
      <c r="E410" s="8">
        <v>77499.75</v>
      </c>
      <c r="F410" s="8">
        <v>77499.75</v>
      </c>
      <c r="G410" s="11">
        <v>1</v>
      </c>
      <c r="H410" s="2"/>
    </row>
    <row r="411" spans="1:8" ht="36" hidden="1" outlineLevel="5">
      <c r="A411" s="9" t="s">
        <v>1540</v>
      </c>
      <c r="B411" s="10" t="s">
        <v>1535</v>
      </c>
      <c r="C411" s="10" t="s">
        <v>1679</v>
      </c>
      <c r="D411" s="10" t="s">
        <v>1541</v>
      </c>
      <c r="E411" s="8">
        <v>77499.75</v>
      </c>
      <c r="F411" s="8">
        <v>77499.75</v>
      </c>
      <c r="G411" s="11">
        <v>1</v>
      </c>
      <c r="H411" s="2"/>
    </row>
    <row r="412" spans="1:8" hidden="1" outlineLevel="6">
      <c r="A412" s="9" t="s">
        <v>1542</v>
      </c>
      <c r="B412" s="10" t="s">
        <v>1535</v>
      </c>
      <c r="C412" s="10" t="s">
        <v>1679</v>
      </c>
      <c r="D412" s="10" t="s">
        <v>1543</v>
      </c>
      <c r="E412" s="8">
        <v>77499.75</v>
      </c>
      <c r="F412" s="8">
        <v>77499.75</v>
      </c>
      <c r="G412" s="11">
        <v>1</v>
      </c>
      <c r="H412" s="2"/>
    </row>
    <row r="413" spans="1:8" ht="36" hidden="1" outlineLevel="4" collapsed="1">
      <c r="A413" s="9" t="s">
        <v>1636</v>
      </c>
      <c r="B413" s="10" t="s">
        <v>1535</v>
      </c>
      <c r="C413" s="10" t="s">
        <v>1681</v>
      </c>
      <c r="D413" s="10" t="s">
        <v>1323</v>
      </c>
      <c r="E413" s="8">
        <v>52000</v>
      </c>
      <c r="F413" s="8">
        <v>52000</v>
      </c>
      <c r="G413" s="11">
        <v>1</v>
      </c>
      <c r="H413" s="2"/>
    </row>
    <row r="414" spans="1:8" ht="36" hidden="1" outlineLevel="5">
      <c r="A414" s="9" t="s">
        <v>1540</v>
      </c>
      <c r="B414" s="10" t="s">
        <v>1535</v>
      </c>
      <c r="C414" s="10" t="s">
        <v>1681</v>
      </c>
      <c r="D414" s="10" t="s">
        <v>1541</v>
      </c>
      <c r="E414" s="8">
        <v>52000</v>
      </c>
      <c r="F414" s="8">
        <v>52000</v>
      </c>
      <c r="G414" s="11">
        <v>1</v>
      </c>
      <c r="H414" s="2"/>
    </row>
    <row r="415" spans="1:8" hidden="1" outlineLevel="6">
      <c r="A415" s="9" t="s">
        <v>1542</v>
      </c>
      <c r="B415" s="10" t="s">
        <v>1535</v>
      </c>
      <c r="C415" s="10" t="s">
        <v>1681</v>
      </c>
      <c r="D415" s="10" t="s">
        <v>1543</v>
      </c>
      <c r="E415" s="8">
        <v>52000</v>
      </c>
      <c r="F415" s="8">
        <v>52000</v>
      </c>
      <c r="G415" s="11">
        <v>1</v>
      </c>
      <c r="H415" s="2"/>
    </row>
    <row r="416" spans="1:8" ht="54" hidden="1" outlineLevel="3">
      <c r="A416" s="9" t="s">
        <v>1806</v>
      </c>
      <c r="B416" s="10" t="s">
        <v>1535</v>
      </c>
      <c r="C416" s="10" t="s">
        <v>1673</v>
      </c>
      <c r="D416" s="10" t="s">
        <v>1323</v>
      </c>
      <c r="E416" s="8">
        <v>401100</v>
      </c>
      <c r="F416" s="8">
        <v>258415.02</v>
      </c>
      <c r="G416" s="11">
        <v>0.64426581899775615</v>
      </c>
      <c r="H416" s="2"/>
    </row>
    <row r="417" spans="1:8" ht="54" hidden="1" outlineLevel="4">
      <c r="A417" s="9" t="s">
        <v>1806</v>
      </c>
      <c r="B417" s="10" t="s">
        <v>1535</v>
      </c>
      <c r="C417" s="10" t="s">
        <v>1674</v>
      </c>
      <c r="D417" s="10" t="s">
        <v>1323</v>
      </c>
      <c r="E417" s="8">
        <v>401100</v>
      </c>
      <c r="F417" s="8">
        <v>258415.02</v>
      </c>
      <c r="G417" s="11">
        <v>0.64426581899775615</v>
      </c>
      <c r="H417" s="2"/>
    </row>
    <row r="418" spans="1:8" ht="36" hidden="1" outlineLevel="5">
      <c r="A418" s="9" t="s">
        <v>1540</v>
      </c>
      <c r="B418" s="10" t="s">
        <v>1535</v>
      </c>
      <c r="C418" s="10" t="s">
        <v>1674</v>
      </c>
      <c r="D418" s="10" t="s">
        <v>1541</v>
      </c>
      <c r="E418" s="8">
        <v>401100</v>
      </c>
      <c r="F418" s="8">
        <v>258415.02</v>
      </c>
      <c r="G418" s="11">
        <v>0.64426581899775615</v>
      </c>
      <c r="H418" s="2"/>
    </row>
    <row r="419" spans="1:8" hidden="1" outlineLevel="6">
      <c r="A419" s="9" t="s">
        <v>1799</v>
      </c>
      <c r="B419" s="10" t="s">
        <v>1535</v>
      </c>
      <c r="C419" s="10" t="s">
        <v>1674</v>
      </c>
      <c r="D419" s="10" t="s">
        <v>1543</v>
      </c>
      <c r="E419" s="8">
        <v>401100</v>
      </c>
      <c r="F419" s="8">
        <v>258415.02</v>
      </c>
      <c r="G419" s="11">
        <v>0.64426581899775615</v>
      </c>
      <c r="H419" s="2"/>
    </row>
    <row r="420" spans="1:8" ht="54" hidden="1" outlineLevel="2">
      <c r="A420" s="12" t="s">
        <v>1777</v>
      </c>
      <c r="B420" s="13" t="s">
        <v>1535</v>
      </c>
      <c r="C420" s="13" t="s">
        <v>1536</v>
      </c>
      <c r="D420" s="13" t="s">
        <v>1323</v>
      </c>
      <c r="E420" s="14">
        <v>16476920</v>
      </c>
      <c r="F420" s="14">
        <v>16476920</v>
      </c>
      <c r="G420" s="15">
        <v>1</v>
      </c>
      <c r="H420" s="2"/>
    </row>
    <row r="421" spans="1:8" ht="36" hidden="1" outlineLevel="3">
      <c r="A421" s="9" t="s">
        <v>1837</v>
      </c>
      <c r="B421" s="10" t="s">
        <v>1535</v>
      </c>
      <c r="C421" s="10" t="s">
        <v>1537</v>
      </c>
      <c r="D421" s="10" t="s">
        <v>1323</v>
      </c>
      <c r="E421" s="8">
        <v>16476920</v>
      </c>
      <c r="F421" s="8">
        <v>16476920</v>
      </c>
      <c r="G421" s="11">
        <v>1</v>
      </c>
      <c r="H421" s="2"/>
    </row>
    <row r="422" spans="1:8" ht="54" hidden="1" outlineLevel="4">
      <c r="A422" s="9" t="s">
        <v>1538</v>
      </c>
      <c r="B422" s="10" t="s">
        <v>1535</v>
      </c>
      <c r="C422" s="10" t="s">
        <v>1539</v>
      </c>
      <c r="D422" s="10" t="s">
        <v>1323</v>
      </c>
      <c r="E422" s="8">
        <v>16476920</v>
      </c>
      <c r="F422" s="8">
        <v>16476920</v>
      </c>
      <c r="G422" s="11">
        <v>1</v>
      </c>
      <c r="H422" s="2"/>
    </row>
    <row r="423" spans="1:8" ht="36" hidden="1" outlineLevel="5">
      <c r="A423" s="9" t="s">
        <v>1540</v>
      </c>
      <c r="B423" s="10" t="s">
        <v>1535</v>
      </c>
      <c r="C423" s="10" t="s">
        <v>1539</v>
      </c>
      <c r="D423" s="10" t="s">
        <v>1541</v>
      </c>
      <c r="E423" s="8">
        <v>16476920</v>
      </c>
      <c r="F423" s="8">
        <v>16476920</v>
      </c>
      <c r="G423" s="11">
        <v>1</v>
      </c>
      <c r="H423" s="2"/>
    </row>
    <row r="424" spans="1:8" hidden="1" outlineLevel="6">
      <c r="A424" s="9" t="s">
        <v>1542</v>
      </c>
      <c r="B424" s="10" t="s">
        <v>1535</v>
      </c>
      <c r="C424" s="10" t="s">
        <v>1539</v>
      </c>
      <c r="D424" s="10" t="s">
        <v>1543</v>
      </c>
      <c r="E424" s="8">
        <v>16476920</v>
      </c>
      <c r="F424" s="8">
        <v>16476920</v>
      </c>
      <c r="G424" s="11">
        <v>1</v>
      </c>
      <c r="H424" s="2"/>
    </row>
    <row r="425" spans="1:8" hidden="1" outlineLevel="1">
      <c r="A425" s="9" t="s">
        <v>1807</v>
      </c>
      <c r="B425" s="10" t="s">
        <v>1682</v>
      </c>
      <c r="C425" s="10" t="s">
        <v>1322</v>
      </c>
      <c r="D425" s="10" t="s">
        <v>1323</v>
      </c>
      <c r="E425" s="8">
        <v>2449347.6</v>
      </c>
      <c r="F425" s="8">
        <v>1754985.46</v>
      </c>
      <c r="G425" s="11">
        <v>0.71651139266635733</v>
      </c>
      <c r="H425" s="2"/>
    </row>
    <row r="426" spans="1:8" ht="36" hidden="1" outlineLevel="2">
      <c r="A426" s="9" t="s">
        <v>1791</v>
      </c>
      <c r="B426" s="10" t="s">
        <v>1682</v>
      </c>
      <c r="C426" s="10" t="s">
        <v>1625</v>
      </c>
      <c r="D426" s="10" t="s">
        <v>1323</v>
      </c>
      <c r="E426" s="8">
        <v>2449347.6</v>
      </c>
      <c r="F426" s="8">
        <v>1754985.46</v>
      </c>
      <c r="G426" s="11">
        <v>0.71651139266635733</v>
      </c>
      <c r="H426" s="2"/>
    </row>
    <row r="427" spans="1:8" ht="36" hidden="1" outlineLevel="3">
      <c r="A427" s="9" t="s">
        <v>1802</v>
      </c>
      <c r="B427" s="10" t="s">
        <v>1682</v>
      </c>
      <c r="C427" s="10" t="s">
        <v>1655</v>
      </c>
      <c r="D427" s="10" t="s">
        <v>1323</v>
      </c>
      <c r="E427" s="8">
        <v>70000</v>
      </c>
      <c r="F427" s="8">
        <v>69978.509999999995</v>
      </c>
      <c r="G427" s="11">
        <v>0.99969300000000005</v>
      </c>
      <c r="H427" s="2"/>
    </row>
    <row r="428" spans="1:8" hidden="1" outlineLevel="4">
      <c r="A428" s="9" t="s">
        <v>1704</v>
      </c>
      <c r="B428" s="10" t="s">
        <v>1682</v>
      </c>
      <c r="C428" s="10" t="s">
        <v>1683</v>
      </c>
      <c r="D428" s="10" t="s">
        <v>1323</v>
      </c>
      <c r="E428" s="8">
        <v>70000</v>
      </c>
      <c r="F428" s="8">
        <v>69978.509999999995</v>
      </c>
      <c r="G428" s="11">
        <v>0.99969300000000005</v>
      </c>
      <c r="H428" s="2"/>
    </row>
    <row r="429" spans="1:8" ht="36" hidden="1" outlineLevel="5">
      <c r="A429" s="9" t="s">
        <v>1722</v>
      </c>
      <c r="B429" s="10" t="s">
        <v>1682</v>
      </c>
      <c r="C429" s="10" t="s">
        <v>1683</v>
      </c>
      <c r="D429" s="10" t="s">
        <v>548</v>
      </c>
      <c r="E429" s="8">
        <v>70000</v>
      </c>
      <c r="F429" s="8">
        <v>69978.509999999995</v>
      </c>
      <c r="G429" s="11">
        <v>0.99969300000000005</v>
      </c>
      <c r="H429" s="2"/>
    </row>
    <row r="430" spans="1:8" ht="36" hidden="1" outlineLevel="6">
      <c r="A430" s="9" t="s">
        <v>1335</v>
      </c>
      <c r="B430" s="10" t="s">
        <v>1682</v>
      </c>
      <c r="C430" s="10" t="s">
        <v>1683</v>
      </c>
      <c r="D430" s="10" t="s">
        <v>1336</v>
      </c>
      <c r="E430" s="8">
        <v>70000</v>
      </c>
      <c r="F430" s="8">
        <v>69978.509999999995</v>
      </c>
      <c r="G430" s="11">
        <v>0.99969300000000005</v>
      </c>
      <c r="H430" s="2"/>
    </row>
    <row r="431" spans="1:8" ht="36" hidden="1" outlineLevel="3">
      <c r="A431" s="9" t="s">
        <v>1803</v>
      </c>
      <c r="B431" s="10" t="s">
        <v>1682</v>
      </c>
      <c r="C431" s="10" t="s">
        <v>1663</v>
      </c>
      <c r="D431" s="10" t="s">
        <v>1323</v>
      </c>
      <c r="E431" s="8">
        <v>2255347.6</v>
      </c>
      <c r="F431" s="8">
        <v>1561006.95</v>
      </c>
      <c r="G431" s="11">
        <v>0.69213585967857016</v>
      </c>
      <c r="H431" s="2"/>
    </row>
    <row r="432" spans="1:8" ht="54" hidden="1" outlineLevel="4">
      <c r="A432" s="9" t="s">
        <v>1808</v>
      </c>
      <c r="B432" s="10" t="s">
        <v>1682</v>
      </c>
      <c r="C432" s="10" t="s">
        <v>1684</v>
      </c>
      <c r="D432" s="10" t="s">
        <v>1323</v>
      </c>
      <c r="E432" s="8">
        <v>2255347.6</v>
      </c>
      <c r="F432" s="8">
        <v>1561006.95</v>
      </c>
      <c r="G432" s="11">
        <v>0.69213585967857016</v>
      </c>
      <c r="H432" s="2"/>
    </row>
    <row r="433" spans="1:8" ht="36" hidden="1" outlineLevel="5">
      <c r="A433" s="9" t="s">
        <v>1722</v>
      </c>
      <c r="B433" s="10" t="s">
        <v>1682</v>
      </c>
      <c r="C433" s="10" t="s">
        <v>1684</v>
      </c>
      <c r="D433" s="10" t="s">
        <v>548</v>
      </c>
      <c r="E433" s="8">
        <v>2000</v>
      </c>
      <c r="F433" s="8">
        <v>0</v>
      </c>
      <c r="G433" s="11">
        <v>0</v>
      </c>
      <c r="H433" s="2"/>
    </row>
    <row r="434" spans="1:8" ht="36" hidden="1" outlineLevel="6">
      <c r="A434" s="9" t="s">
        <v>1335</v>
      </c>
      <c r="B434" s="10" t="s">
        <v>1682</v>
      </c>
      <c r="C434" s="10" t="s">
        <v>1684</v>
      </c>
      <c r="D434" s="10" t="s">
        <v>1336</v>
      </c>
      <c r="E434" s="8">
        <v>2000</v>
      </c>
      <c r="F434" s="8">
        <v>0</v>
      </c>
      <c r="G434" s="11">
        <v>0</v>
      </c>
      <c r="H434" s="2"/>
    </row>
    <row r="435" spans="1:8" hidden="1" outlineLevel="5">
      <c r="A435" s="9" t="s">
        <v>1838</v>
      </c>
      <c r="B435" s="10" t="s">
        <v>1682</v>
      </c>
      <c r="C435" s="10" t="s">
        <v>1684</v>
      </c>
      <c r="D435" s="10" t="s">
        <v>1377</v>
      </c>
      <c r="E435" s="8">
        <v>320000</v>
      </c>
      <c r="F435" s="8">
        <v>194977.5</v>
      </c>
      <c r="G435" s="11">
        <v>0.6093046875</v>
      </c>
      <c r="H435" s="2"/>
    </row>
    <row r="436" spans="1:8" ht="36" hidden="1" outlineLevel="6">
      <c r="A436" s="9" t="s">
        <v>1378</v>
      </c>
      <c r="B436" s="10" t="s">
        <v>1682</v>
      </c>
      <c r="C436" s="10" t="s">
        <v>1684</v>
      </c>
      <c r="D436" s="10" t="s">
        <v>1379</v>
      </c>
      <c r="E436" s="8">
        <v>320000</v>
      </c>
      <c r="F436" s="8">
        <v>194977.5</v>
      </c>
      <c r="G436" s="11">
        <v>0.6093046875</v>
      </c>
      <c r="H436" s="2"/>
    </row>
    <row r="437" spans="1:8" ht="36" hidden="1" outlineLevel="5">
      <c r="A437" s="9" t="s">
        <v>1540</v>
      </c>
      <c r="B437" s="10" t="s">
        <v>1682</v>
      </c>
      <c r="C437" s="10" t="s">
        <v>1684</v>
      </c>
      <c r="D437" s="10" t="s">
        <v>1541</v>
      </c>
      <c r="E437" s="8">
        <v>1933347.6</v>
      </c>
      <c r="F437" s="8">
        <v>1366029.45</v>
      </c>
      <c r="G437" s="11">
        <v>0.70656174295817264</v>
      </c>
      <c r="H437" s="2"/>
    </row>
    <row r="438" spans="1:8" hidden="1" outlineLevel="6">
      <c r="A438" s="9" t="s">
        <v>1542</v>
      </c>
      <c r="B438" s="10" t="s">
        <v>1682</v>
      </c>
      <c r="C438" s="10" t="s">
        <v>1684</v>
      </c>
      <c r="D438" s="10" t="s">
        <v>1543</v>
      </c>
      <c r="E438" s="8">
        <v>1933347.6</v>
      </c>
      <c r="F438" s="8">
        <v>1366029.45</v>
      </c>
      <c r="G438" s="11">
        <v>0.70656174295817264</v>
      </c>
      <c r="H438" s="2"/>
    </row>
    <row r="439" spans="1:8" ht="36" hidden="1" outlineLevel="3" collapsed="1">
      <c r="A439" s="9" t="s">
        <v>1809</v>
      </c>
      <c r="B439" s="10" t="s">
        <v>1682</v>
      </c>
      <c r="C439" s="10" t="s">
        <v>1685</v>
      </c>
      <c r="D439" s="10" t="s">
        <v>1323</v>
      </c>
      <c r="E439" s="8">
        <v>124000</v>
      </c>
      <c r="F439" s="8">
        <v>124000</v>
      </c>
      <c r="G439" s="11">
        <v>1</v>
      </c>
      <c r="H439" s="2"/>
    </row>
    <row r="440" spans="1:8" hidden="1" outlineLevel="4">
      <c r="A440" s="9" t="s">
        <v>1839</v>
      </c>
      <c r="B440" s="10" t="s">
        <v>1682</v>
      </c>
      <c r="C440" s="10" t="s">
        <v>1686</v>
      </c>
      <c r="D440" s="10" t="s">
        <v>1323</v>
      </c>
      <c r="E440" s="8">
        <v>124000</v>
      </c>
      <c r="F440" s="8">
        <v>124000</v>
      </c>
      <c r="G440" s="11">
        <v>1</v>
      </c>
      <c r="H440" s="2"/>
    </row>
    <row r="441" spans="1:8" ht="36" hidden="1" outlineLevel="5">
      <c r="A441" s="9" t="s">
        <v>1722</v>
      </c>
      <c r="B441" s="10" t="s">
        <v>1682</v>
      </c>
      <c r="C441" s="10" t="s">
        <v>1686</v>
      </c>
      <c r="D441" s="10" t="s">
        <v>548</v>
      </c>
      <c r="E441" s="8">
        <v>124000</v>
      </c>
      <c r="F441" s="8">
        <v>124000</v>
      </c>
      <c r="G441" s="11">
        <v>1</v>
      </c>
      <c r="H441" s="2"/>
    </row>
    <row r="442" spans="1:8" ht="36" hidden="1" outlineLevel="6">
      <c r="A442" s="9" t="s">
        <v>1335</v>
      </c>
      <c r="B442" s="10" t="s">
        <v>1682</v>
      </c>
      <c r="C442" s="10" t="s">
        <v>1686</v>
      </c>
      <c r="D442" s="10" t="s">
        <v>1336</v>
      </c>
      <c r="E442" s="8">
        <v>124000</v>
      </c>
      <c r="F442" s="8">
        <v>124000</v>
      </c>
      <c r="G442" s="11">
        <v>1</v>
      </c>
      <c r="H442" s="2"/>
    </row>
    <row r="443" spans="1:8" hidden="1" outlineLevel="1">
      <c r="A443" s="9" t="s">
        <v>1840</v>
      </c>
      <c r="B443" s="10" t="s">
        <v>1688</v>
      </c>
      <c r="C443" s="10" t="s">
        <v>1322</v>
      </c>
      <c r="D443" s="10" t="s">
        <v>1323</v>
      </c>
      <c r="E443" s="8">
        <v>20943945</v>
      </c>
      <c r="F443" s="8">
        <v>20583160.210000001</v>
      </c>
      <c r="G443" s="11">
        <v>0.98277379022910916</v>
      </c>
      <c r="H443" s="2"/>
    </row>
    <row r="444" spans="1:8" ht="36" hidden="1" outlineLevel="2">
      <c r="A444" s="12" t="s">
        <v>1791</v>
      </c>
      <c r="B444" s="13" t="s">
        <v>1688</v>
      </c>
      <c r="C444" s="13" t="s">
        <v>1625</v>
      </c>
      <c r="D444" s="13" t="s">
        <v>1323</v>
      </c>
      <c r="E444" s="14">
        <v>20943945</v>
      </c>
      <c r="F444" s="14">
        <v>20583160.210000001</v>
      </c>
      <c r="G444" s="15">
        <v>0.98277379022910916</v>
      </c>
      <c r="H444" s="2"/>
    </row>
    <row r="445" spans="1:8" ht="36" hidden="1" outlineLevel="3">
      <c r="A445" s="9" t="s">
        <v>1841</v>
      </c>
      <c r="B445" s="10" t="s">
        <v>1688</v>
      </c>
      <c r="C445" s="10" t="s">
        <v>1689</v>
      </c>
      <c r="D445" s="10" t="s">
        <v>1323</v>
      </c>
      <c r="E445" s="8">
        <v>20943945</v>
      </c>
      <c r="F445" s="8">
        <v>20583160.210000001</v>
      </c>
      <c r="G445" s="11">
        <v>0.98277379022910916</v>
      </c>
      <c r="H445" s="2"/>
    </row>
    <row r="446" spans="1:8" ht="54" hidden="1" outlineLevel="4">
      <c r="A446" s="9" t="s">
        <v>1842</v>
      </c>
      <c r="B446" s="10" t="s">
        <v>1688</v>
      </c>
      <c r="C446" s="10" t="s">
        <v>1690</v>
      </c>
      <c r="D446" s="10" t="s">
        <v>1323</v>
      </c>
      <c r="E446" s="8">
        <v>4738291</v>
      </c>
      <c r="F446" s="8">
        <v>4679801.09</v>
      </c>
      <c r="G446" s="11">
        <v>0.98765590589518459</v>
      </c>
      <c r="H446" s="2"/>
    </row>
    <row r="447" spans="1:8" ht="90" hidden="1" outlineLevel="5">
      <c r="A447" s="9" t="s">
        <v>1331</v>
      </c>
      <c r="B447" s="10" t="s">
        <v>1688</v>
      </c>
      <c r="C447" s="10" t="s">
        <v>1690</v>
      </c>
      <c r="D447" s="10" t="s">
        <v>1332</v>
      </c>
      <c r="E447" s="8">
        <v>4381020</v>
      </c>
      <c r="F447" s="8">
        <v>4322530.09</v>
      </c>
      <c r="G447" s="11">
        <v>0.98664924834855805</v>
      </c>
      <c r="H447" s="2"/>
    </row>
    <row r="448" spans="1:8" ht="36" hidden="1" outlineLevel="6">
      <c r="A448" s="9" t="s">
        <v>1333</v>
      </c>
      <c r="B448" s="10" t="s">
        <v>1688</v>
      </c>
      <c r="C448" s="10" t="s">
        <v>1690</v>
      </c>
      <c r="D448" s="10" t="s">
        <v>1334</v>
      </c>
      <c r="E448" s="8">
        <v>4381020</v>
      </c>
      <c r="F448" s="8">
        <v>4322530.09</v>
      </c>
      <c r="G448" s="11">
        <v>0.98664924834855805</v>
      </c>
      <c r="H448" s="2"/>
    </row>
    <row r="449" spans="1:8" ht="36" hidden="1" outlineLevel="5">
      <c r="A449" s="9" t="s">
        <v>1722</v>
      </c>
      <c r="B449" s="10" t="s">
        <v>1688</v>
      </c>
      <c r="C449" s="10" t="s">
        <v>1690</v>
      </c>
      <c r="D449" s="10" t="s">
        <v>548</v>
      </c>
      <c r="E449" s="8">
        <v>310400</v>
      </c>
      <c r="F449" s="8">
        <v>310400</v>
      </c>
      <c r="G449" s="11">
        <v>1</v>
      </c>
      <c r="H449" s="2"/>
    </row>
    <row r="450" spans="1:8" ht="36" hidden="1" outlineLevel="6">
      <c r="A450" s="9" t="s">
        <v>1335</v>
      </c>
      <c r="B450" s="10" t="s">
        <v>1688</v>
      </c>
      <c r="C450" s="10" t="s">
        <v>1690</v>
      </c>
      <c r="D450" s="10" t="s">
        <v>1336</v>
      </c>
      <c r="E450" s="8">
        <v>310400</v>
      </c>
      <c r="F450" s="8">
        <v>310400</v>
      </c>
      <c r="G450" s="11">
        <v>1</v>
      </c>
      <c r="H450" s="2"/>
    </row>
    <row r="451" spans="1:8" hidden="1" outlineLevel="5">
      <c r="A451" s="9" t="s">
        <v>1337</v>
      </c>
      <c r="B451" s="10" t="s">
        <v>1688</v>
      </c>
      <c r="C451" s="10" t="s">
        <v>1690</v>
      </c>
      <c r="D451" s="10" t="s">
        <v>1338</v>
      </c>
      <c r="E451" s="8">
        <v>46871</v>
      </c>
      <c r="F451" s="8">
        <v>46871</v>
      </c>
      <c r="G451" s="11">
        <v>1</v>
      </c>
      <c r="H451" s="2"/>
    </row>
    <row r="452" spans="1:8" hidden="1" outlineLevel="6">
      <c r="A452" s="9" t="s">
        <v>1339</v>
      </c>
      <c r="B452" s="10" t="s">
        <v>1688</v>
      </c>
      <c r="C452" s="10" t="s">
        <v>1690</v>
      </c>
      <c r="D452" s="10" t="s">
        <v>1340</v>
      </c>
      <c r="E452" s="8">
        <v>46871</v>
      </c>
      <c r="F452" s="8">
        <v>46871</v>
      </c>
      <c r="G452" s="11">
        <v>1</v>
      </c>
      <c r="H452" s="2"/>
    </row>
    <row r="453" spans="1:8" ht="36" hidden="1" outlineLevel="4" collapsed="1">
      <c r="A453" s="9" t="s">
        <v>1372</v>
      </c>
      <c r="B453" s="10" t="s">
        <v>1688</v>
      </c>
      <c r="C453" s="10" t="s">
        <v>1691</v>
      </c>
      <c r="D453" s="10" t="s">
        <v>1323</v>
      </c>
      <c r="E453" s="8">
        <v>14131888</v>
      </c>
      <c r="F453" s="8">
        <v>13829667.76</v>
      </c>
      <c r="G453" s="11">
        <v>0.97861430546293604</v>
      </c>
      <c r="H453" s="2"/>
    </row>
    <row r="454" spans="1:8" ht="90" hidden="1" outlineLevel="5">
      <c r="A454" s="9" t="s">
        <v>1331</v>
      </c>
      <c r="B454" s="10" t="s">
        <v>1688</v>
      </c>
      <c r="C454" s="10" t="s">
        <v>1691</v>
      </c>
      <c r="D454" s="10" t="s">
        <v>1332</v>
      </c>
      <c r="E454" s="8">
        <v>11390350</v>
      </c>
      <c r="F454" s="8">
        <v>11317918.75</v>
      </c>
      <c r="G454" s="11">
        <v>0.99364099874016165</v>
      </c>
      <c r="H454" s="2"/>
    </row>
    <row r="455" spans="1:8" hidden="1" outlineLevel="6">
      <c r="A455" s="9" t="s">
        <v>1823</v>
      </c>
      <c r="B455" s="10" t="s">
        <v>1688</v>
      </c>
      <c r="C455" s="10" t="s">
        <v>1691</v>
      </c>
      <c r="D455" s="10" t="s">
        <v>1375</v>
      </c>
      <c r="E455" s="8">
        <v>11390350</v>
      </c>
      <c r="F455" s="8">
        <v>11317918.75</v>
      </c>
      <c r="G455" s="11">
        <v>0.99364099874016165</v>
      </c>
      <c r="H455" s="2"/>
    </row>
    <row r="456" spans="1:8" ht="36" hidden="1" outlineLevel="5">
      <c r="A456" s="9" t="s">
        <v>1717</v>
      </c>
      <c r="B456" s="10" t="s">
        <v>1688</v>
      </c>
      <c r="C456" s="10" t="s">
        <v>1691</v>
      </c>
      <c r="D456" s="10" t="s">
        <v>548</v>
      </c>
      <c r="E456" s="8">
        <v>2708000</v>
      </c>
      <c r="F456" s="8">
        <v>2478211.0099999998</v>
      </c>
      <c r="G456" s="11">
        <v>0.91514439069423925</v>
      </c>
      <c r="H456" s="2"/>
    </row>
    <row r="457" spans="1:8" ht="36" hidden="1" outlineLevel="6">
      <c r="A457" s="9" t="s">
        <v>1335</v>
      </c>
      <c r="B457" s="10" t="s">
        <v>1688</v>
      </c>
      <c r="C457" s="10" t="s">
        <v>1691</v>
      </c>
      <c r="D457" s="10" t="s">
        <v>1336</v>
      </c>
      <c r="E457" s="8">
        <v>2708000</v>
      </c>
      <c r="F457" s="8">
        <v>2478211.0099999998</v>
      </c>
      <c r="G457" s="11">
        <v>0.91514439069423925</v>
      </c>
      <c r="H457" s="2"/>
    </row>
    <row r="458" spans="1:8" hidden="1" outlineLevel="5">
      <c r="A458" s="9" t="s">
        <v>1718</v>
      </c>
      <c r="B458" s="10" t="s">
        <v>1688</v>
      </c>
      <c r="C458" s="10" t="s">
        <v>1691</v>
      </c>
      <c r="D458" s="10" t="s">
        <v>1338</v>
      </c>
      <c r="E458" s="8">
        <v>33538</v>
      </c>
      <c r="F458" s="8">
        <v>33538</v>
      </c>
      <c r="G458" s="11">
        <v>1</v>
      </c>
      <c r="H458" s="2"/>
    </row>
    <row r="459" spans="1:8" hidden="1" outlineLevel="6">
      <c r="A459" s="9" t="s">
        <v>1812</v>
      </c>
      <c r="B459" s="10" t="s">
        <v>1688</v>
      </c>
      <c r="C459" s="10" t="s">
        <v>1691</v>
      </c>
      <c r="D459" s="10" t="s">
        <v>1340</v>
      </c>
      <c r="E459" s="8">
        <v>33538</v>
      </c>
      <c r="F459" s="8">
        <v>33538</v>
      </c>
      <c r="G459" s="11">
        <v>1</v>
      </c>
      <c r="H459" s="2"/>
    </row>
    <row r="460" spans="1:8" ht="54" hidden="1" outlineLevel="4" collapsed="1">
      <c r="A460" s="9" t="s">
        <v>1692</v>
      </c>
      <c r="B460" s="10" t="s">
        <v>1688</v>
      </c>
      <c r="C460" s="10" t="s">
        <v>1693</v>
      </c>
      <c r="D460" s="10" t="s">
        <v>1323</v>
      </c>
      <c r="E460" s="8">
        <v>2073766</v>
      </c>
      <c r="F460" s="8">
        <v>2073691.36</v>
      </c>
      <c r="G460" s="11">
        <v>0.99996400751097281</v>
      </c>
      <c r="H460" s="2"/>
    </row>
    <row r="461" spans="1:8" ht="36" hidden="1" outlineLevel="5">
      <c r="A461" s="9" t="s">
        <v>1540</v>
      </c>
      <c r="B461" s="10" t="s">
        <v>1688</v>
      </c>
      <c r="C461" s="10" t="s">
        <v>1693</v>
      </c>
      <c r="D461" s="10" t="s">
        <v>1541</v>
      </c>
      <c r="E461" s="8">
        <v>2073766</v>
      </c>
      <c r="F461" s="8">
        <v>2073691.36</v>
      </c>
      <c r="G461" s="11">
        <v>0.99996400751097281</v>
      </c>
      <c r="H461" s="2"/>
    </row>
    <row r="462" spans="1:8" hidden="1" outlineLevel="6">
      <c r="A462" s="9" t="s">
        <v>1843</v>
      </c>
      <c r="B462" s="10" t="s">
        <v>1688</v>
      </c>
      <c r="C462" s="10" t="s">
        <v>1693</v>
      </c>
      <c r="D462" s="10" t="s">
        <v>1610</v>
      </c>
      <c r="E462" s="8">
        <v>2073766</v>
      </c>
      <c r="F462" s="8">
        <v>2073691.36</v>
      </c>
      <c r="G462" s="11">
        <v>0.99996400751097281</v>
      </c>
      <c r="H462" s="2"/>
    </row>
    <row r="463" spans="1:8" hidden="1" collapsed="1">
      <c r="A463" s="9" t="s">
        <v>1545</v>
      </c>
      <c r="B463" s="10" t="s">
        <v>1546</v>
      </c>
      <c r="C463" s="10" t="s">
        <v>1322</v>
      </c>
      <c r="D463" s="10" t="s">
        <v>1323</v>
      </c>
      <c r="E463" s="8">
        <v>33822841.700000003</v>
      </c>
      <c r="F463" s="8">
        <v>33822841.700000003</v>
      </c>
      <c r="G463" s="11">
        <v>1</v>
      </c>
      <c r="H463" s="2"/>
    </row>
    <row r="464" spans="1:8" hidden="1" outlineLevel="1">
      <c r="A464" s="9" t="s">
        <v>1547</v>
      </c>
      <c r="B464" s="10" t="s">
        <v>1548</v>
      </c>
      <c r="C464" s="10" t="s">
        <v>1322</v>
      </c>
      <c r="D464" s="10" t="s">
        <v>1323</v>
      </c>
      <c r="E464" s="8">
        <v>33822841.700000003</v>
      </c>
      <c r="F464" s="8">
        <v>33822841.700000003</v>
      </c>
      <c r="G464" s="11">
        <v>1</v>
      </c>
      <c r="H464" s="2"/>
    </row>
    <row r="465" spans="1:8" ht="54" hidden="1" outlineLevel="2">
      <c r="A465" s="12" t="s">
        <v>1777</v>
      </c>
      <c r="B465" s="13" t="s">
        <v>1548</v>
      </c>
      <c r="C465" s="13" t="s">
        <v>1536</v>
      </c>
      <c r="D465" s="13" t="s">
        <v>1323</v>
      </c>
      <c r="E465" s="14">
        <v>33822841.700000003</v>
      </c>
      <c r="F465" s="14">
        <v>33822841.700000003</v>
      </c>
      <c r="G465" s="15">
        <v>1</v>
      </c>
      <c r="H465" s="2"/>
    </row>
    <row r="466" spans="1:8" ht="36" hidden="1" outlineLevel="3">
      <c r="A466" s="9" t="s">
        <v>1844</v>
      </c>
      <c r="B466" s="10" t="s">
        <v>1548</v>
      </c>
      <c r="C466" s="10" t="s">
        <v>1549</v>
      </c>
      <c r="D466" s="10" t="s">
        <v>1323</v>
      </c>
      <c r="E466" s="8">
        <v>8468322.4199999999</v>
      </c>
      <c r="F466" s="8">
        <v>8468322.4199999999</v>
      </c>
      <c r="G466" s="11">
        <v>1</v>
      </c>
      <c r="H466" s="2"/>
    </row>
    <row r="467" spans="1:8" ht="54" hidden="1" outlineLevel="4">
      <c r="A467" s="9" t="s">
        <v>1550</v>
      </c>
      <c r="B467" s="10" t="s">
        <v>1548</v>
      </c>
      <c r="C467" s="10" t="s">
        <v>1551</v>
      </c>
      <c r="D467" s="10" t="s">
        <v>1323</v>
      </c>
      <c r="E467" s="8">
        <v>8234876.1399999997</v>
      </c>
      <c r="F467" s="8">
        <v>8234876.1399999997</v>
      </c>
      <c r="G467" s="11">
        <v>1</v>
      </c>
      <c r="H467" s="2"/>
    </row>
    <row r="468" spans="1:8" ht="36" hidden="1" outlineLevel="5">
      <c r="A468" s="9" t="s">
        <v>1797</v>
      </c>
      <c r="B468" s="10" t="s">
        <v>1548</v>
      </c>
      <c r="C468" s="10" t="s">
        <v>1551</v>
      </c>
      <c r="D468" s="10" t="s">
        <v>1541</v>
      </c>
      <c r="E468" s="8">
        <v>8234876.1399999997</v>
      </c>
      <c r="F468" s="8">
        <v>8234876.1399999997</v>
      </c>
      <c r="G468" s="11">
        <v>1</v>
      </c>
      <c r="H468" s="2"/>
    </row>
    <row r="469" spans="1:8" hidden="1" outlineLevel="6">
      <c r="A469" s="9" t="s">
        <v>1542</v>
      </c>
      <c r="B469" s="10" t="s">
        <v>1548</v>
      </c>
      <c r="C469" s="10" t="s">
        <v>1551</v>
      </c>
      <c r="D469" s="10" t="s">
        <v>1543</v>
      </c>
      <c r="E469" s="8">
        <v>8234876.1399999997</v>
      </c>
      <c r="F469" s="8">
        <v>8234876.1399999997</v>
      </c>
      <c r="G469" s="11">
        <v>1</v>
      </c>
      <c r="H469" s="2"/>
    </row>
    <row r="470" spans="1:8" ht="72" hidden="1" outlineLevel="4">
      <c r="A470" s="9" t="s">
        <v>1555</v>
      </c>
      <c r="B470" s="10" t="s">
        <v>1548</v>
      </c>
      <c r="C470" s="10" t="s">
        <v>1556</v>
      </c>
      <c r="D470" s="10" t="s">
        <v>1323</v>
      </c>
      <c r="E470" s="8">
        <v>226442.89</v>
      </c>
      <c r="F470" s="8">
        <v>226442.89</v>
      </c>
      <c r="G470" s="11">
        <v>1</v>
      </c>
      <c r="H470" s="2"/>
    </row>
    <row r="471" spans="1:8" ht="36" hidden="1" outlineLevel="5">
      <c r="A471" s="9" t="s">
        <v>1797</v>
      </c>
      <c r="B471" s="10" t="s">
        <v>1548</v>
      </c>
      <c r="C471" s="10" t="s">
        <v>1556</v>
      </c>
      <c r="D471" s="10" t="s">
        <v>1541</v>
      </c>
      <c r="E471" s="8">
        <v>226442.89</v>
      </c>
      <c r="F471" s="8">
        <v>226442.89</v>
      </c>
      <c r="G471" s="11">
        <v>1</v>
      </c>
      <c r="H471" s="2"/>
    </row>
    <row r="472" spans="1:8" hidden="1" outlineLevel="6">
      <c r="A472" s="9" t="s">
        <v>1542</v>
      </c>
      <c r="B472" s="10" t="s">
        <v>1548</v>
      </c>
      <c r="C472" s="10" t="s">
        <v>1556</v>
      </c>
      <c r="D472" s="10" t="s">
        <v>1543</v>
      </c>
      <c r="E472" s="8">
        <v>226442.89</v>
      </c>
      <c r="F472" s="8">
        <v>226442.89</v>
      </c>
      <c r="G472" s="11">
        <v>1</v>
      </c>
      <c r="H472" s="2"/>
    </row>
    <row r="473" spans="1:8" ht="72" hidden="1" outlineLevel="4">
      <c r="A473" s="9" t="s">
        <v>1557</v>
      </c>
      <c r="B473" s="10" t="s">
        <v>1548</v>
      </c>
      <c r="C473" s="10" t="s">
        <v>1558</v>
      </c>
      <c r="D473" s="10" t="s">
        <v>1323</v>
      </c>
      <c r="E473" s="8">
        <v>7003.39</v>
      </c>
      <c r="F473" s="8">
        <v>7003.39</v>
      </c>
      <c r="G473" s="11">
        <v>1</v>
      </c>
      <c r="H473" s="2"/>
    </row>
    <row r="474" spans="1:8" ht="36" hidden="1" outlineLevel="5">
      <c r="A474" s="9" t="s">
        <v>1797</v>
      </c>
      <c r="B474" s="10" t="s">
        <v>1548</v>
      </c>
      <c r="C474" s="10" t="s">
        <v>1558</v>
      </c>
      <c r="D474" s="10" t="s">
        <v>1541</v>
      </c>
      <c r="E474" s="8">
        <v>7003.39</v>
      </c>
      <c r="F474" s="8">
        <v>7003.39</v>
      </c>
      <c r="G474" s="11">
        <v>1</v>
      </c>
      <c r="H474" s="2"/>
    </row>
    <row r="475" spans="1:8" hidden="1" outlineLevel="6">
      <c r="A475" s="9" t="s">
        <v>1542</v>
      </c>
      <c r="B475" s="10" t="s">
        <v>1548</v>
      </c>
      <c r="C475" s="10" t="s">
        <v>1558</v>
      </c>
      <c r="D475" s="10" t="s">
        <v>1543</v>
      </c>
      <c r="E475" s="8">
        <v>7003.39</v>
      </c>
      <c r="F475" s="8">
        <v>7003.39</v>
      </c>
      <c r="G475" s="11">
        <v>1</v>
      </c>
      <c r="H475" s="2"/>
    </row>
    <row r="476" spans="1:8" ht="36" hidden="1" outlineLevel="3">
      <c r="A476" s="9" t="s">
        <v>1780</v>
      </c>
      <c r="B476" s="10" t="s">
        <v>1548</v>
      </c>
      <c r="C476" s="10" t="s">
        <v>1544</v>
      </c>
      <c r="D476" s="10" t="s">
        <v>1323</v>
      </c>
      <c r="E476" s="8">
        <v>1880985.73</v>
      </c>
      <c r="F476" s="8">
        <v>1880985.73</v>
      </c>
      <c r="G476" s="11">
        <v>1</v>
      </c>
      <c r="H476" s="2"/>
    </row>
    <row r="477" spans="1:8" hidden="1" outlineLevel="4">
      <c r="A477" s="9" t="s">
        <v>1781</v>
      </c>
      <c r="B477" s="10" t="s">
        <v>1548</v>
      </c>
      <c r="C477" s="10" t="s">
        <v>1559</v>
      </c>
      <c r="D477" s="10" t="s">
        <v>1323</v>
      </c>
      <c r="E477" s="8">
        <v>1880985.73</v>
      </c>
      <c r="F477" s="8">
        <v>1880985.73</v>
      </c>
      <c r="G477" s="11">
        <v>1</v>
      </c>
      <c r="H477" s="2"/>
    </row>
    <row r="478" spans="1:8" ht="36" hidden="1" outlineLevel="5">
      <c r="A478" s="9" t="s">
        <v>1797</v>
      </c>
      <c r="B478" s="10" t="s">
        <v>1548</v>
      </c>
      <c r="C478" s="10" t="s">
        <v>1559</v>
      </c>
      <c r="D478" s="10" t="s">
        <v>1541</v>
      </c>
      <c r="E478" s="8">
        <v>1880985.73</v>
      </c>
      <c r="F478" s="8">
        <v>1880985.73</v>
      </c>
      <c r="G478" s="11">
        <v>1</v>
      </c>
      <c r="H478" s="2"/>
    </row>
    <row r="479" spans="1:8" hidden="1" outlineLevel="6">
      <c r="A479" s="9" t="s">
        <v>1799</v>
      </c>
      <c r="B479" s="10" t="s">
        <v>1548</v>
      </c>
      <c r="C479" s="10" t="s">
        <v>1559</v>
      </c>
      <c r="D479" s="10" t="s">
        <v>1543</v>
      </c>
      <c r="E479" s="8">
        <v>1766985.73</v>
      </c>
      <c r="F479" s="8">
        <v>1766985.73</v>
      </c>
      <c r="G479" s="11">
        <v>1</v>
      </c>
      <c r="H479" s="2"/>
    </row>
    <row r="480" spans="1:8" ht="36" hidden="1" outlineLevel="6">
      <c r="A480" s="9" t="s">
        <v>1782</v>
      </c>
      <c r="B480" s="10" t="s">
        <v>1548</v>
      </c>
      <c r="C480" s="10" t="s">
        <v>1559</v>
      </c>
      <c r="D480" s="10" t="s">
        <v>1560</v>
      </c>
      <c r="E480" s="8">
        <v>114000</v>
      </c>
      <c r="F480" s="8">
        <v>114000</v>
      </c>
      <c r="G480" s="11">
        <v>1</v>
      </c>
      <c r="H480" s="2"/>
    </row>
    <row r="481" spans="1:8" ht="36" hidden="1" outlineLevel="3">
      <c r="A481" s="9" t="s">
        <v>1845</v>
      </c>
      <c r="B481" s="10" t="s">
        <v>1548</v>
      </c>
      <c r="C481" s="10" t="s">
        <v>1553</v>
      </c>
      <c r="D481" s="10" t="s">
        <v>1323</v>
      </c>
      <c r="E481" s="8">
        <v>23473533.550000001</v>
      </c>
      <c r="F481" s="8">
        <v>23473533.550000001</v>
      </c>
      <c r="G481" s="11">
        <v>1</v>
      </c>
      <c r="H481" s="2"/>
    </row>
    <row r="482" spans="1:8" ht="54" hidden="1" outlineLevel="4">
      <c r="A482" s="9" t="s">
        <v>1550</v>
      </c>
      <c r="B482" s="10" t="s">
        <v>1548</v>
      </c>
      <c r="C482" s="10" t="s">
        <v>1554</v>
      </c>
      <c r="D482" s="10" t="s">
        <v>1323</v>
      </c>
      <c r="E482" s="8">
        <v>23473533.550000001</v>
      </c>
      <c r="F482" s="8">
        <v>23473533.550000001</v>
      </c>
      <c r="G482" s="11">
        <v>1</v>
      </c>
      <c r="H482" s="2"/>
    </row>
    <row r="483" spans="1:8" ht="36" hidden="1" outlineLevel="5">
      <c r="A483" s="9" t="s">
        <v>1540</v>
      </c>
      <c r="B483" s="10" t="s">
        <v>1548</v>
      </c>
      <c r="C483" s="10" t="s">
        <v>1554</v>
      </c>
      <c r="D483" s="10" t="s">
        <v>1541</v>
      </c>
      <c r="E483" s="8">
        <v>23473533.550000001</v>
      </c>
      <c r="F483" s="8">
        <v>23473533.550000001</v>
      </c>
      <c r="G483" s="11">
        <v>1</v>
      </c>
      <c r="H483" s="2"/>
    </row>
    <row r="484" spans="1:8" hidden="1" outlineLevel="6">
      <c r="A484" s="9" t="s">
        <v>1799</v>
      </c>
      <c r="B484" s="10" t="s">
        <v>1548</v>
      </c>
      <c r="C484" s="10" t="s">
        <v>1554</v>
      </c>
      <c r="D484" s="10" t="s">
        <v>1543</v>
      </c>
      <c r="E484" s="8">
        <v>23473533.550000001</v>
      </c>
      <c r="F484" s="8">
        <v>23473533.550000001</v>
      </c>
      <c r="G484" s="11">
        <v>1</v>
      </c>
      <c r="H484" s="2"/>
    </row>
    <row r="485" spans="1:8" ht="90" hidden="1" outlineLevel="4">
      <c r="A485" s="9" t="s">
        <v>1846</v>
      </c>
      <c r="B485" s="10" t="s">
        <v>1548</v>
      </c>
      <c r="C485" s="10" t="s">
        <v>1847</v>
      </c>
      <c r="D485" s="10" t="s">
        <v>1323</v>
      </c>
      <c r="E485" s="8">
        <v>0</v>
      </c>
      <c r="F485" s="8">
        <v>0</v>
      </c>
      <c r="G485" s="11">
        <v>0</v>
      </c>
      <c r="H485" s="2"/>
    </row>
    <row r="486" spans="1:8" ht="36" hidden="1" outlineLevel="5">
      <c r="A486" s="9" t="s">
        <v>1540</v>
      </c>
      <c r="B486" s="10" t="s">
        <v>1548</v>
      </c>
      <c r="C486" s="10" t="s">
        <v>1847</v>
      </c>
      <c r="D486" s="10" t="s">
        <v>1541</v>
      </c>
      <c r="E486" s="8">
        <v>0</v>
      </c>
      <c r="F486" s="8">
        <v>0</v>
      </c>
      <c r="G486" s="11">
        <v>0</v>
      </c>
      <c r="H486" s="2"/>
    </row>
    <row r="487" spans="1:8" hidden="1" outlineLevel="6">
      <c r="A487" s="9" t="s">
        <v>1542</v>
      </c>
      <c r="B487" s="10" t="s">
        <v>1548</v>
      </c>
      <c r="C487" s="10" t="s">
        <v>1847</v>
      </c>
      <c r="D487" s="10" t="s">
        <v>1543</v>
      </c>
      <c r="E487" s="8">
        <v>0</v>
      </c>
      <c r="F487" s="8">
        <v>0</v>
      </c>
      <c r="G487" s="11">
        <v>0</v>
      </c>
      <c r="H487" s="2"/>
    </row>
    <row r="488" spans="1:8" hidden="1" outlineLevel="1">
      <c r="A488" s="9" t="s">
        <v>1848</v>
      </c>
      <c r="B488" s="10" t="s">
        <v>1561</v>
      </c>
      <c r="C488" s="10" t="s">
        <v>1322</v>
      </c>
      <c r="D488" s="10" t="s">
        <v>1323</v>
      </c>
      <c r="E488" s="8">
        <v>0</v>
      </c>
      <c r="F488" s="8">
        <v>0</v>
      </c>
      <c r="G488" s="11">
        <v>0</v>
      </c>
      <c r="H488" s="2"/>
    </row>
    <row r="489" spans="1:8" ht="36" hidden="1" outlineLevel="2">
      <c r="A489" s="9" t="s">
        <v>1777</v>
      </c>
      <c r="B489" s="10" t="s">
        <v>1561</v>
      </c>
      <c r="C489" s="10" t="s">
        <v>1536</v>
      </c>
      <c r="D489" s="10" t="s">
        <v>1323</v>
      </c>
      <c r="E489" s="8">
        <v>0</v>
      </c>
      <c r="F489" s="8">
        <v>0</v>
      </c>
      <c r="G489" s="11">
        <v>0</v>
      </c>
      <c r="H489" s="2"/>
    </row>
    <row r="490" spans="1:8" ht="36" hidden="1" outlineLevel="3">
      <c r="A490" s="9" t="s">
        <v>1780</v>
      </c>
      <c r="B490" s="10" t="s">
        <v>1561</v>
      </c>
      <c r="C490" s="10" t="s">
        <v>1544</v>
      </c>
      <c r="D490" s="10" t="s">
        <v>1323</v>
      </c>
      <c r="E490" s="8">
        <v>0</v>
      </c>
      <c r="F490" s="8">
        <v>0</v>
      </c>
      <c r="G490" s="11">
        <v>0</v>
      </c>
      <c r="H490" s="2"/>
    </row>
    <row r="491" spans="1:8" ht="54" hidden="1" outlineLevel="4">
      <c r="A491" s="9" t="s">
        <v>1849</v>
      </c>
      <c r="B491" s="10" t="s">
        <v>1561</v>
      </c>
      <c r="C491" s="10" t="s">
        <v>1562</v>
      </c>
      <c r="D491" s="10" t="s">
        <v>1323</v>
      </c>
      <c r="E491" s="8">
        <v>0</v>
      </c>
      <c r="F491" s="8">
        <v>0</v>
      </c>
      <c r="G491" s="11">
        <v>0</v>
      </c>
      <c r="H491" s="2"/>
    </row>
    <row r="492" spans="1:8" ht="36" hidden="1" outlineLevel="5">
      <c r="A492" s="9" t="s">
        <v>1540</v>
      </c>
      <c r="B492" s="10" t="s">
        <v>1561</v>
      </c>
      <c r="C492" s="10" t="s">
        <v>1562</v>
      </c>
      <c r="D492" s="10" t="s">
        <v>1541</v>
      </c>
      <c r="E492" s="8">
        <v>0</v>
      </c>
      <c r="F492" s="8">
        <v>0</v>
      </c>
      <c r="G492" s="11">
        <v>0</v>
      </c>
      <c r="H492" s="2"/>
    </row>
    <row r="493" spans="1:8" hidden="1" outlineLevel="6">
      <c r="A493" s="9" t="s">
        <v>1542</v>
      </c>
      <c r="B493" s="10" t="s">
        <v>1561</v>
      </c>
      <c r="C493" s="10" t="s">
        <v>1562</v>
      </c>
      <c r="D493" s="10" t="s">
        <v>1543</v>
      </c>
      <c r="E493" s="8">
        <v>0</v>
      </c>
      <c r="F493" s="8">
        <v>0</v>
      </c>
      <c r="G493" s="11">
        <v>0</v>
      </c>
      <c r="H493" s="2"/>
    </row>
    <row r="494" spans="1:8" hidden="1" collapsed="1">
      <c r="A494" s="9" t="s">
        <v>1563</v>
      </c>
      <c r="B494" s="10" t="s">
        <v>1564</v>
      </c>
      <c r="C494" s="10" t="s">
        <v>1322</v>
      </c>
      <c r="D494" s="10" t="s">
        <v>1323</v>
      </c>
      <c r="E494" s="8">
        <v>44017943.020000003</v>
      </c>
      <c r="F494" s="8">
        <v>42070317.369999997</v>
      </c>
      <c r="G494" s="11">
        <v>0.95575382409134668</v>
      </c>
      <c r="H494" s="2"/>
    </row>
    <row r="495" spans="1:8" hidden="1" outlineLevel="1">
      <c r="A495" s="9" t="s">
        <v>1565</v>
      </c>
      <c r="B495" s="10" t="s">
        <v>1566</v>
      </c>
      <c r="C495" s="10" t="s">
        <v>1322</v>
      </c>
      <c r="D495" s="10" t="s">
        <v>1323</v>
      </c>
      <c r="E495" s="8">
        <v>5273116.42</v>
      </c>
      <c r="F495" s="8">
        <v>5273116.22</v>
      </c>
      <c r="G495" s="11">
        <v>0.99999996207176478</v>
      </c>
      <c r="H495" s="2"/>
    </row>
    <row r="496" spans="1:8" hidden="1" outlineLevel="2">
      <c r="A496" s="9" t="s">
        <v>1703</v>
      </c>
      <c r="B496" s="10" t="s">
        <v>1566</v>
      </c>
      <c r="C496" s="10" t="s">
        <v>1329</v>
      </c>
      <c r="D496" s="10" t="s">
        <v>1323</v>
      </c>
      <c r="E496" s="8">
        <v>5273116.42</v>
      </c>
      <c r="F496" s="8">
        <v>5273116.22</v>
      </c>
      <c r="G496" s="11">
        <v>0.99999996207176478</v>
      </c>
      <c r="H496" s="2"/>
    </row>
    <row r="497" spans="1:8" hidden="1" outlineLevel="4">
      <c r="A497" s="9" t="s">
        <v>1567</v>
      </c>
      <c r="B497" s="10" t="s">
        <v>1566</v>
      </c>
      <c r="C497" s="10" t="s">
        <v>1568</v>
      </c>
      <c r="D497" s="10" t="s">
        <v>1323</v>
      </c>
      <c r="E497" s="8">
        <v>5273116.42</v>
      </c>
      <c r="F497" s="8">
        <v>5273116.22</v>
      </c>
      <c r="G497" s="11">
        <v>0.99999996207176478</v>
      </c>
      <c r="H497" s="2"/>
    </row>
    <row r="498" spans="1:8" hidden="1" outlineLevel="5">
      <c r="A498" s="9" t="s">
        <v>1838</v>
      </c>
      <c r="B498" s="10" t="s">
        <v>1566</v>
      </c>
      <c r="C498" s="10" t="s">
        <v>1568</v>
      </c>
      <c r="D498" s="10" t="s">
        <v>1377</v>
      </c>
      <c r="E498" s="8">
        <v>5273116.42</v>
      </c>
      <c r="F498" s="8">
        <v>5273116.22</v>
      </c>
      <c r="G498" s="11">
        <v>0.99999996207176478</v>
      </c>
      <c r="H498" s="2"/>
    </row>
    <row r="499" spans="1:8" hidden="1" outlineLevel="6">
      <c r="A499" s="9" t="s">
        <v>1569</v>
      </c>
      <c r="B499" s="10" t="s">
        <v>1566</v>
      </c>
      <c r="C499" s="10" t="s">
        <v>1568</v>
      </c>
      <c r="D499" s="10" t="s">
        <v>1570</v>
      </c>
      <c r="E499" s="8">
        <v>5273116.42</v>
      </c>
      <c r="F499" s="8">
        <v>5273116.22</v>
      </c>
      <c r="G499" s="11">
        <v>0.99999996207176478</v>
      </c>
      <c r="H499" s="2"/>
    </row>
    <row r="500" spans="1:8" hidden="1" outlineLevel="1" collapsed="1">
      <c r="A500" s="9" t="s">
        <v>1571</v>
      </c>
      <c r="B500" s="10" t="s">
        <v>1572</v>
      </c>
      <c r="C500" s="10" t="s">
        <v>1322</v>
      </c>
      <c r="D500" s="10" t="s">
        <v>1323</v>
      </c>
      <c r="E500" s="8">
        <v>2469404.39</v>
      </c>
      <c r="F500" s="8">
        <v>2319858.94</v>
      </c>
      <c r="G500" s="11">
        <v>0.93944068026865379</v>
      </c>
      <c r="H500" s="2"/>
    </row>
    <row r="501" spans="1:8" ht="36" hidden="1" outlineLevel="2">
      <c r="A501" s="12" t="s">
        <v>1791</v>
      </c>
      <c r="B501" s="13" t="s">
        <v>1572</v>
      </c>
      <c r="C501" s="13" t="s">
        <v>1625</v>
      </c>
      <c r="D501" s="13" t="s">
        <v>1323</v>
      </c>
      <c r="E501" s="14">
        <v>1750000</v>
      </c>
      <c r="F501" s="14">
        <v>1640454.55</v>
      </c>
      <c r="G501" s="15">
        <v>0.93740259999999997</v>
      </c>
      <c r="H501" s="2"/>
    </row>
    <row r="502" spans="1:8" hidden="1" outlineLevel="3">
      <c r="A502" s="9" t="s">
        <v>1694</v>
      </c>
      <c r="B502" s="10" t="s">
        <v>1572</v>
      </c>
      <c r="C502" s="10" t="s">
        <v>1695</v>
      </c>
      <c r="D502" s="10" t="s">
        <v>1323</v>
      </c>
      <c r="E502" s="8">
        <v>1750000</v>
      </c>
      <c r="F502" s="8">
        <v>1640454.55</v>
      </c>
      <c r="G502" s="11">
        <v>0.93740259999999997</v>
      </c>
      <c r="H502" s="2"/>
    </row>
    <row r="503" spans="1:8" ht="108" hidden="1" outlineLevel="4">
      <c r="A503" s="9" t="s">
        <v>1696</v>
      </c>
      <c r="B503" s="10" t="s">
        <v>1572</v>
      </c>
      <c r="C503" s="10" t="s">
        <v>1697</v>
      </c>
      <c r="D503" s="10" t="s">
        <v>1323</v>
      </c>
      <c r="E503" s="8">
        <v>1750000</v>
      </c>
      <c r="F503" s="8">
        <v>1640454.55</v>
      </c>
      <c r="G503" s="11">
        <v>0.93740259999999997</v>
      </c>
      <c r="H503" s="2"/>
    </row>
    <row r="504" spans="1:8" hidden="1" outlineLevel="5">
      <c r="A504" s="9" t="s">
        <v>1376</v>
      </c>
      <c r="B504" s="10" t="s">
        <v>1572</v>
      </c>
      <c r="C504" s="10" t="s">
        <v>1697</v>
      </c>
      <c r="D504" s="10" t="s">
        <v>1377</v>
      </c>
      <c r="E504" s="8">
        <v>1750000</v>
      </c>
      <c r="F504" s="8">
        <v>1640454.55</v>
      </c>
      <c r="G504" s="11">
        <v>0.93740259999999997</v>
      </c>
      <c r="H504" s="2"/>
    </row>
    <row r="505" spans="1:8" ht="36" hidden="1" outlineLevel="6">
      <c r="A505" s="9" t="s">
        <v>1813</v>
      </c>
      <c r="B505" s="10" t="s">
        <v>1572</v>
      </c>
      <c r="C505" s="10" t="s">
        <v>1697</v>
      </c>
      <c r="D505" s="10" t="s">
        <v>1379</v>
      </c>
      <c r="E505" s="8">
        <v>1750000</v>
      </c>
      <c r="F505" s="8">
        <v>1640454.55</v>
      </c>
      <c r="G505" s="11">
        <v>0.93740259999999997</v>
      </c>
      <c r="H505" s="2"/>
    </row>
    <row r="506" spans="1:8" ht="36" hidden="1" outlineLevel="2" collapsed="1">
      <c r="A506" s="12" t="s">
        <v>1573</v>
      </c>
      <c r="B506" s="13" t="s">
        <v>1572</v>
      </c>
      <c r="C506" s="13" t="s">
        <v>1574</v>
      </c>
      <c r="D506" s="13" t="s">
        <v>1323</v>
      </c>
      <c r="E506" s="14">
        <v>60804.39</v>
      </c>
      <c r="F506" s="14">
        <v>60804.39</v>
      </c>
      <c r="G506" s="15">
        <v>1</v>
      </c>
      <c r="H506" s="2"/>
    </row>
    <row r="507" spans="1:8" ht="36" hidden="1" outlineLevel="3">
      <c r="A507" s="9" t="s">
        <v>1784</v>
      </c>
      <c r="B507" s="10" t="s">
        <v>1572</v>
      </c>
      <c r="C507" s="10" t="s">
        <v>1575</v>
      </c>
      <c r="D507" s="10" t="s">
        <v>1323</v>
      </c>
      <c r="E507" s="8">
        <v>60804.39</v>
      </c>
      <c r="F507" s="8">
        <v>60804.39</v>
      </c>
      <c r="G507" s="11">
        <v>1</v>
      </c>
      <c r="H507" s="2"/>
    </row>
    <row r="508" spans="1:8" ht="36" hidden="1" outlineLevel="4">
      <c r="A508" s="9" t="s">
        <v>1576</v>
      </c>
      <c r="B508" s="10" t="s">
        <v>1572</v>
      </c>
      <c r="C508" s="10" t="s">
        <v>1577</v>
      </c>
      <c r="D508" s="10" t="s">
        <v>1323</v>
      </c>
      <c r="E508" s="8">
        <v>60804.39</v>
      </c>
      <c r="F508" s="8">
        <v>60804.39</v>
      </c>
      <c r="G508" s="11">
        <v>1</v>
      </c>
      <c r="H508" s="2"/>
    </row>
    <row r="509" spans="1:8" hidden="1" outlineLevel="5">
      <c r="A509" s="9" t="s">
        <v>1376</v>
      </c>
      <c r="B509" s="10" t="s">
        <v>1572</v>
      </c>
      <c r="C509" s="10" t="s">
        <v>1577</v>
      </c>
      <c r="D509" s="10" t="s">
        <v>1377</v>
      </c>
      <c r="E509" s="8">
        <v>60804.39</v>
      </c>
      <c r="F509" s="8">
        <v>60804.39</v>
      </c>
      <c r="G509" s="11">
        <v>1</v>
      </c>
      <c r="H509" s="2"/>
    </row>
    <row r="510" spans="1:8" ht="36" hidden="1" outlineLevel="6">
      <c r="A510" s="9" t="s">
        <v>1813</v>
      </c>
      <c r="B510" s="10" t="s">
        <v>1572</v>
      </c>
      <c r="C510" s="10" t="s">
        <v>1577</v>
      </c>
      <c r="D510" s="10" t="s">
        <v>1379</v>
      </c>
      <c r="E510" s="8">
        <v>60804.39</v>
      </c>
      <c r="F510" s="8">
        <v>60804.39</v>
      </c>
      <c r="G510" s="11">
        <v>1</v>
      </c>
      <c r="H510" s="2"/>
    </row>
    <row r="511" spans="1:8" ht="54" hidden="1" outlineLevel="2">
      <c r="A511" s="12" t="s">
        <v>1850</v>
      </c>
      <c r="B511" s="13" t="s">
        <v>1572</v>
      </c>
      <c r="C511" s="13" t="s">
        <v>1578</v>
      </c>
      <c r="D511" s="13" t="s">
        <v>1323</v>
      </c>
      <c r="E511" s="14">
        <v>558600</v>
      </c>
      <c r="F511" s="14">
        <v>558600</v>
      </c>
      <c r="G511" s="15">
        <v>1</v>
      </c>
      <c r="H511" s="2"/>
    </row>
    <row r="512" spans="1:8" ht="54" hidden="1" outlineLevel="3">
      <c r="A512" s="9" t="s">
        <v>1785</v>
      </c>
      <c r="B512" s="10" t="s">
        <v>1572</v>
      </c>
      <c r="C512" s="10" t="s">
        <v>1579</v>
      </c>
      <c r="D512" s="10" t="s">
        <v>1323</v>
      </c>
      <c r="E512" s="8">
        <v>558600</v>
      </c>
      <c r="F512" s="8">
        <v>558600</v>
      </c>
      <c r="G512" s="11">
        <v>1</v>
      </c>
      <c r="H512" s="2"/>
    </row>
    <row r="513" spans="1:8" ht="36" hidden="1" outlineLevel="4">
      <c r="A513" s="9" t="s">
        <v>1580</v>
      </c>
      <c r="B513" s="10" t="s">
        <v>1572</v>
      </c>
      <c r="C513" s="10" t="s">
        <v>1581</v>
      </c>
      <c r="D513" s="10" t="s">
        <v>1323</v>
      </c>
      <c r="E513" s="8">
        <v>558600</v>
      </c>
      <c r="F513" s="8">
        <v>558600</v>
      </c>
      <c r="G513" s="11">
        <v>1</v>
      </c>
      <c r="H513" s="2"/>
    </row>
    <row r="514" spans="1:8" hidden="1" outlineLevel="5">
      <c r="A514" s="9" t="s">
        <v>1376</v>
      </c>
      <c r="B514" s="10" t="s">
        <v>1572</v>
      </c>
      <c r="C514" s="10" t="s">
        <v>1581</v>
      </c>
      <c r="D514" s="10" t="s">
        <v>1377</v>
      </c>
      <c r="E514" s="8">
        <v>558600</v>
      </c>
      <c r="F514" s="8">
        <v>558600</v>
      </c>
      <c r="G514" s="11">
        <v>1</v>
      </c>
      <c r="H514" s="2"/>
    </row>
    <row r="515" spans="1:8" ht="36" hidden="1" outlineLevel="6">
      <c r="A515" s="9" t="s">
        <v>1378</v>
      </c>
      <c r="B515" s="10" t="s">
        <v>1572</v>
      </c>
      <c r="C515" s="10" t="s">
        <v>1581</v>
      </c>
      <c r="D515" s="10" t="s">
        <v>1379</v>
      </c>
      <c r="E515" s="8">
        <v>558600</v>
      </c>
      <c r="F515" s="8">
        <v>558600</v>
      </c>
      <c r="G515" s="11">
        <v>1</v>
      </c>
      <c r="H515" s="2"/>
    </row>
    <row r="516" spans="1:8" hidden="1" outlineLevel="2" collapsed="1">
      <c r="A516" s="9" t="s">
        <v>1703</v>
      </c>
      <c r="B516" s="10" t="s">
        <v>1572</v>
      </c>
      <c r="C516" s="10" t="s">
        <v>1329</v>
      </c>
      <c r="D516" s="10" t="s">
        <v>1323</v>
      </c>
      <c r="E516" s="8">
        <v>100000</v>
      </c>
      <c r="F516" s="8">
        <v>60000</v>
      </c>
      <c r="G516" s="11">
        <v>0.6</v>
      </c>
      <c r="H516" s="2"/>
    </row>
    <row r="517" spans="1:8" ht="36" hidden="1" outlineLevel="4">
      <c r="A517" s="9" t="s">
        <v>1786</v>
      </c>
      <c r="B517" s="10" t="s">
        <v>1572</v>
      </c>
      <c r="C517" s="10" t="s">
        <v>1366</v>
      </c>
      <c r="D517" s="10" t="s">
        <v>1323</v>
      </c>
      <c r="E517" s="8">
        <v>100000</v>
      </c>
      <c r="F517" s="8">
        <v>60000</v>
      </c>
      <c r="G517" s="11">
        <v>0.6</v>
      </c>
      <c r="H517" s="2"/>
    </row>
    <row r="518" spans="1:8" hidden="1" outlineLevel="5">
      <c r="A518" s="9" t="s">
        <v>1838</v>
      </c>
      <c r="B518" s="10" t="s">
        <v>1572</v>
      </c>
      <c r="C518" s="10" t="s">
        <v>1366</v>
      </c>
      <c r="D518" s="10" t="s">
        <v>1377</v>
      </c>
      <c r="E518" s="8">
        <v>100000</v>
      </c>
      <c r="F518" s="8">
        <v>60000</v>
      </c>
      <c r="G518" s="11">
        <v>0.6</v>
      </c>
      <c r="H518" s="2"/>
    </row>
    <row r="519" spans="1:8" hidden="1" outlineLevel="6">
      <c r="A519" s="9" t="s">
        <v>1851</v>
      </c>
      <c r="B519" s="10" t="s">
        <v>1572</v>
      </c>
      <c r="C519" s="10" t="s">
        <v>1366</v>
      </c>
      <c r="D519" s="10" t="s">
        <v>1583</v>
      </c>
      <c r="E519" s="8">
        <v>100000</v>
      </c>
      <c r="F519" s="8">
        <v>60000</v>
      </c>
      <c r="G519" s="11">
        <v>0.6</v>
      </c>
      <c r="H519" s="2"/>
    </row>
    <row r="520" spans="1:8" hidden="1" outlineLevel="1">
      <c r="A520" s="9" t="s">
        <v>1584</v>
      </c>
      <c r="B520" s="10" t="s">
        <v>1585</v>
      </c>
      <c r="C520" s="10" t="s">
        <v>1322</v>
      </c>
      <c r="D520" s="10" t="s">
        <v>1323</v>
      </c>
      <c r="E520" s="8">
        <v>36275422.210000001</v>
      </c>
      <c r="F520" s="8">
        <v>34477342.210000001</v>
      </c>
      <c r="G520" s="11">
        <v>0.95043255486894584</v>
      </c>
      <c r="H520" s="2"/>
    </row>
    <row r="521" spans="1:8" ht="36" hidden="1" outlineLevel="2">
      <c r="A521" s="12" t="s">
        <v>1791</v>
      </c>
      <c r="B521" s="13" t="s">
        <v>1585</v>
      </c>
      <c r="C521" s="13" t="s">
        <v>1625</v>
      </c>
      <c r="D521" s="13" t="s">
        <v>1323</v>
      </c>
      <c r="E521" s="14">
        <v>3181405</v>
      </c>
      <c r="F521" s="14">
        <v>3077145.94</v>
      </c>
      <c r="G521" s="15">
        <v>0.96722861125823334</v>
      </c>
      <c r="H521" s="2"/>
    </row>
    <row r="522" spans="1:8" ht="36" hidden="1" outlineLevel="3">
      <c r="A522" s="9" t="s">
        <v>1814</v>
      </c>
      <c r="B522" s="10" t="s">
        <v>1585</v>
      </c>
      <c r="C522" s="10" t="s">
        <v>1698</v>
      </c>
      <c r="D522" s="10" t="s">
        <v>1323</v>
      </c>
      <c r="E522" s="8">
        <v>3181405</v>
      </c>
      <c r="F522" s="8">
        <v>3077145.94</v>
      </c>
      <c r="G522" s="11">
        <v>0.96722861125823334</v>
      </c>
      <c r="H522" s="2"/>
    </row>
    <row r="523" spans="1:8" ht="72" hidden="1" outlineLevel="4">
      <c r="A523" s="9" t="s">
        <v>1815</v>
      </c>
      <c r="B523" s="10" t="s">
        <v>1585</v>
      </c>
      <c r="C523" s="10" t="s">
        <v>1699</v>
      </c>
      <c r="D523" s="10" t="s">
        <v>1323</v>
      </c>
      <c r="E523" s="8">
        <v>3181405</v>
      </c>
      <c r="F523" s="8">
        <v>3077145.94</v>
      </c>
      <c r="G523" s="11">
        <v>0.96722861125823334</v>
      </c>
      <c r="H523" s="2"/>
    </row>
    <row r="524" spans="1:8" ht="36" hidden="1" outlineLevel="5">
      <c r="A524" s="9" t="s">
        <v>1722</v>
      </c>
      <c r="B524" s="10" t="s">
        <v>1585</v>
      </c>
      <c r="C524" s="10" t="s">
        <v>1699</v>
      </c>
      <c r="D524" s="10" t="s">
        <v>548</v>
      </c>
      <c r="E524" s="8">
        <v>24000</v>
      </c>
      <c r="F524" s="8">
        <v>19534.14</v>
      </c>
      <c r="G524" s="11">
        <v>0.81392249999999999</v>
      </c>
      <c r="H524" s="2"/>
    </row>
    <row r="525" spans="1:8" ht="36" hidden="1" outlineLevel="6">
      <c r="A525" s="9" t="s">
        <v>1740</v>
      </c>
      <c r="B525" s="10" t="s">
        <v>1585</v>
      </c>
      <c r="C525" s="10" t="s">
        <v>1699</v>
      </c>
      <c r="D525" s="10" t="s">
        <v>1336</v>
      </c>
      <c r="E525" s="8">
        <v>24000</v>
      </c>
      <c r="F525" s="8">
        <v>19534.14</v>
      </c>
      <c r="G525" s="11">
        <v>0.81392249999999999</v>
      </c>
      <c r="H525" s="2"/>
    </row>
    <row r="526" spans="1:8" hidden="1" outlineLevel="5">
      <c r="A526" s="9" t="s">
        <v>1838</v>
      </c>
      <c r="B526" s="10" t="s">
        <v>1585</v>
      </c>
      <c r="C526" s="10" t="s">
        <v>1699</v>
      </c>
      <c r="D526" s="10" t="s">
        <v>1377</v>
      </c>
      <c r="E526" s="8">
        <v>3157405</v>
      </c>
      <c r="F526" s="8">
        <v>3057611.8</v>
      </c>
      <c r="G526" s="11">
        <v>0.96839391842351552</v>
      </c>
      <c r="H526" s="2"/>
    </row>
    <row r="527" spans="1:8" ht="36" hidden="1" outlineLevel="6">
      <c r="A527" s="9" t="s">
        <v>1378</v>
      </c>
      <c r="B527" s="10" t="s">
        <v>1585</v>
      </c>
      <c r="C527" s="10" t="s">
        <v>1699</v>
      </c>
      <c r="D527" s="10" t="s">
        <v>1379</v>
      </c>
      <c r="E527" s="8">
        <v>3157405</v>
      </c>
      <c r="F527" s="8">
        <v>3057611.8</v>
      </c>
      <c r="G527" s="11">
        <v>0.96839391842351552</v>
      </c>
      <c r="H527" s="2"/>
    </row>
    <row r="528" spans="1:8" hidden="1" outlineLevel="2">
      <c r="A528" s="9" t="s">
        <v>1703</v>
      </c>
      <c r="B528" s="10" t="s">
        <v>1585</v>
      </c>
      <c r="C528" s="10" t="s">
        <v>1329</v>
      </c>
      <c r="D528" s="10" t="s">
        <v>1323</v>
      </c>
      <c r="E528" s="8">
        <v>33094017.210000001</v>
      </c>
      <c r="F528" s="8">
        <v>31400196.27</v>
      </c>
      <c r="G528" s="11">
        <v>0.94881791082503641</v>
      </c>
      <c r="H528" s="2"/>
    </row>
    <row r="529" spans="1:8" hidden="1" outlineLevel="3">
      <c r="A529" s="9" t="s">
        <v>1360</v>
      </c>
      <c r="B529" s="10" t="s">
        <v>1585</v>
      </c>
      <c r="C529" s="10">
        <v>9910000000</v>
      </c>
      <c r="D529" s="10" t="s">
        <v>1323</v>
      </c>
      <c r="E529" s="8">
        <v>33094017.210000001</v>
      </c>
      <c r="F529" s="8">
        <v>31400196.27</v>
      </c>
      <c r="G529" s="11">
        <v>0.94881791082503641</v>
      </c>
      <c r="H529" s="2"/>
    </row>
    <row r="530" spans="1:8" ht="90" hidden="1" outlineLevel="4">
      <c r="A530" s="9" t="s">
        <v>1586</v>
      </c>
      <c r="B530" s="10" t="s">
        <v>1585</v>
      </c>
      <c r="C530" s="10" t="s">
        <v>1587</v>
      </c>
      <c r="D530" s="10" t="s">
        <v>1323</v>
      </c>
      <c r="E530" s="8">
        <v>597663.89</v>
      </c>
      <c r="F530" s="8">
        <v>456463.12</v>
      </c>
      <c r="G530" s="11">
        <v>0.76374552258795492</v>
      </c>
      <c r="H530" s="2"/>
    </row>
    <row r="531" spans="1:8" hidden="1" outlineLevel="5">
      <c r="A531" s="9" t="s">
        <v>1376</v>
      </c>
      <c r="B531" s="10" t="s">
        <v>1585</v>
      </c>
      <c r="C531" s="10" t="s">
        <v>1587</v>
      </c>
      <c r="D531" s="10" t="s">
        <v>1377</v>
      </c>
      <c r="E531" s="8">
        <v>597663.89</v>
      </c>
      <c r="F531" s="8">
        <v>456463.12</v>
      </c>
      <c r="G531" s="11">
        <v>0.76374552258795492</v>
      </c>
      <c r="H531" s="2"/>
    </row>
    <row r="532" spans="1:8" hidden="1" outlineLevel="6">
      <c r="A532" s="9" t="s">
        <v>1569</v>
      </c>
      <c r="B532" s="10" t="s">
        <v>1585</v>
      </c>
      <c r="C532" s="10" t="s">
        <v>1587</v>
      </c>
      <c r="D532" s="10" t="s">
        <v>1570</v>
      </c>
      <c r="E532" s="8">
        <v>597663.89</v>
      </c>
      <c r="F532" s="8">
        <v>456463.12</v>
      </c>
      <c r="G532" s="11">
        <v>0.76374552258795492</v>
      </c>
      <c r="H532" s="2"/>
    </row>
    <row r="533" spans="1:8" ht="90" hidden="1" outlineLevel="4">
      <c r="A533" s="9" t="s">
        <v>1852</v>
      </c>
      <c r="B533" s="10" t="s">
        <v>1585</v>
      </c>
      <c r="C533" s="10" t="s">
        <v>1589</v>
      </c>
      <c r="D533" s="10" t="s">
        <v>1323</v>
      </c>
      <c r="E533" s="8">
        <v>13988423.32</v>
      </c>
      <c r="F533" s="8">
        <v>13734787.529999999</v>
      </c>
      <c r="G533" s="11">
        <v>0.98186816453878945</v>
      </c>
      <c r="H533" s="2"/>
    </row>
    <row r="534" spans="1:8" ht="36" hidden="1" outlineLevel="5">
      <c r="A534" s="9" t="s">
        <v>1722</v>
      </c>
      <c r="B534" s="10" t="s">
        <v>1585</v>
      </c>
      <c r="C534" s="10" t="s">
        <v>1589</v>
      </c>
      <c r="D534" s="10" t="s">
        <v>548</v>
      </c>
      <c r="E534" s="8">
        <v>109907.3</v>
      </c>
      <c r="F534" s="8">
        <v>105651.19</v>
      </c>
      <c r="G534" s="11">
        <v>0.96127545668031145</v>
      </c>
      <c r="H534" s="2"/>
    </row>
    <row r="535" spans="1:8" ht="36" hidden="1" outlineLevel="6">
      <c r="A535" s="9" t="s">
        <v>1335</v>
      </c>
      <c r="B535" s="10" t="s">
        <v>1585</v>
      </c>
      <c r="C535" s="10" t="s">
        <v>1589</v>
      </c>
      <c r="D535" s="10" t="s">
        <v>1336</v>
      </c>
      <c r="E535" s="8">
        <v>109907.3</v>
      </c>
      <c r="F535" s="8">
        <v>105651.19</v>
      </c>
      <c r="G535" s="11">
        <v>0.96127545668031145</v>
      </c>
      <c r="H535" s="2"/>
    </row>
    <row r="536" spans="1:8" hidden="1" outlineLevel="5">
      <c r="A536" s="9" t="s">
        <v>1376</v>
      </c>
      <c r="B536" s="10" t="s">
        <v>1585</v>
      </c>
      <c r="C536" s="10" t="s">
        <v>1589</v>
      </c>
      <c r="D536" s="10" t="s">
        <v>1377</v>
      </c>
      <c r="E536" s="8">
        <v>13878516.02</v>
      </c>
      <c r="F536" s="8">
        <v>13629136.34</v>
      </c>
      <c r="G536" s="11">
        <v>0.98203124313574841</v>
      </c>
      <c r="H536" s="2"/>
    </row>
    <row r="537" spans="1:8" hidden="1" outlineLevel="6">
      <c r="A537" s="9" t="s">
        <v>1569</v>
      </c>
      <c r="B537" s="10" t="s">
        <v>1585</v>
      </c>
      <c r="C537" s="10" t="s">
        <v>1589</v>
      </c>
      <c r="D537" s="10" t="s">
        <v>1570</v>
      </c>
      <c r="E537" s="8">
        <v>11941043.66</v>
      </c>
      <c r="F537" s="8">
        <v>11719309.77</v>
      </c>
      <c r="G537" s="11">
        <v>0.98143094554266119</v>
      </c>
      <c r="H537" s="2"/>
    </row>
    <row r="538" spans="1:8" ht="36" hidden="1" outlineLevel="6">
      <c r="A538" s="9" t="s">
        <v>1813</v>
      </c>
      <c r="B538" s="10" t="s">
        <v>1585</v>
      </c>
      <c r="C538" s="10" t="s">
        <v>1589</v>
      </c>
      <c r="D538" s="10" t="s">
        <v>1379</v>
      </c>
      <c r="E538" s="8">
        <v>1937472.36</v>
      </c>
      <c r="F538" s="8">
        <v>1909826.57</v>
      </c>
      <c r="G538" s="11">
        <v>0.98573100160252092</v>
      </c>
      <c r="H538" s="2"/>
    </row>
    <row r="539" spans="1:8" ht="72" hidden="1" outlineLevel="4">
      <c r="A539" s="9" t="s">
        <v>1462</v>
      </c>
      <c r="B539" s="10" t="s">
        <v>1585</v>
      </c>
      <c r="C539" s="10" t="s">
        <v>1410</v>
      </c>
      <c r="D539" s="10" t="s">
        <v>1323</v>
      </c>
      <c r="E539" s="8">
        <v>18507930</v>
      </c>
      <c r="F539" s="8">
        <v>17208945.620000001</v>
      </c>
      <c r="G539" s="11">
        <v>0.92981471293656281</v>
      </c>
      <c r="H539" s="2"/>
    </row>
    <row r="540" spans="1:8" ht="36" hidden="1" outlineLevel="5">
      <c r="A540" s="9" t="s">
        <v>1763</v>
      </c>
      <c r="B540" s="10" t="s">
        <v>1585</v>
      </c>
      <c r="C540" s="10" t="s">
        <v>1410</v>
      </c>
      <c r="D540" s="10" t="s">
        <v>1469</v>
      </c>
      <c r="E540" s="8">
        <v>18507930</v>
      </c>
      <c r="F540" s="8">
        <v>17208945.620000001</v>
      </c>
      <c r="G540" s="11">
        <v>0.92981471293656281</v>
      </c>
      <c r="H540" s="2"/>
    </row>
    <row r="541" spans="1:8" hidden="1" outlineLevel="6">
      <c r="A541" s="9" t="s">
        <v>1470</v>
      </c>
      <c r="B541" s="10" t="s">
        <v>1585</v>
      </c>
      <c r="C541" s="10" t="s">
        <v>1410</v>
      </c>
      <c r="D541" s="10" t="s">
        <v>1471</v>
      </c>
      <c r="E541" s="8">
        <v>18507930</v>
      </c>
      <c r="F541" s="8">
        <v>17208945.620000001</v>
      </c>
      <c r="G541" s="11">
        <v>0.92981471293656281</v>
      </c>
      <c r="H541" s="2"/>
    </row>
    <row r="542" spans="1:8" hidden="1" collapsed="1">
      <c r="A542" s="9" t="s">
        <v>1590</v>
      </c>
      <c r="B542" s="10" t="s">
        <v>1591</v>
      </c>
      <c r="C542" s="10" t="s">
        <v>1322</v>
      </c>
      <c r="D542" s="10" t="s">
        <v>1323</v>
      </c>
      <c r="E542" s="8">
        <v>4894827.6500000004</v>
      </c>
      <c r="F542" s="8">
        <v>4330349.8</v>
      </c>
      <c r="G542" s="11">
        <v>0.88467870773754409</v>
      </c>
      <c r="H542" s="2"/>
    </row>
    <row r="543" spans="1:8" hidden="1" outlineLevel="1">
      <c r="A543" s="9" t="s">
        <v>1853</v>
      </c>
      <c r="B543" s="10" t="s">
        <v>1593</v>
      </c>
      <c r="C543" s="10" t="s">
        <v>1322</v>
      </c>
      <c r="D543" s="10" t="s">
        <v>1323</v>
      </c>
      <c r="E543" s="8">
        <v>4894827.6500000004</v>
      </c>
      <c r="F543" s="8">
        <v>4330349.8</v>
      </c>
      <c r="G543" s="11">
        <v>0.88467870773754409</v>
      </c>
      <c r="H543" s="2"/>
    </row>
    <row r="544" spans="1:8" ht="54" hidden="1" outlineLevel="2">
      <c r="A544" s="12" t="s">
        <v>1816</v>
      </c>
      <c r="B544" s="13" t="s">
        <v>1593</v>
      </c>
      <c r="C544" s="13" t="s">
        <v>1594</v>
      </c>
      <c r="D544" s="13" t="s">
        <v>1323</v>
      </c>
      <c r="E544" s="14">
        <v>4844827.6500000004</v>
      </c>
      <c r="F544" s="14">
        <v>4280349.8</v>
      </c>
      <c r="G544" s="15">
        <v>0.88348855918538194</v>
      </c>
      <c r="H544" s="2"/>
    </row>
    <row r="545" spans="1:8" ht="54" hidden="1" outlineLevel="3">
      <c r="A545" s="9" t="s">
        <v>1854</v>
      </c>
      <c r="B545" s="10" t="s">
        <v>1593</v>
      </c>
      <c r="C545" s="10" t="s">
        <v>1595</v>
      </c>
      <c r="D545" s="10" t="s">
        <v>1323</v>
      </c>
      <c r="E545" s="8">
        <v>661000</v>
      </c>
      <c r="F545" s="8">
        <v>660998.64</v>
      </c>
      <c r="G545" s="11">
        <v>0.99999794251134644</v>
      </c>
      <c r="H545" s="2"/>
    </row>
    <row r="546" spans="1:8" ht="36" hidden="1" outlineLevel="4">
      <c r="A546" s="9" t="s">
        <v>1596</v>
      </c>
      <c r="B546" s="10" t="s">
        <v>1593</v>
      </c>
      <c r="C546" s="10" t="s">
        <v>1597</v>
      </c>
      <c r="D546" s="10" t="s">
        <v>1323</v>
      </c>
      <c r="E546" s="8">
        <v>661000</v>
      </c>
      <c r="F546" s="8">
        <v>660998.64</v>
      </c>
      <c r="G546" s="11">
        <v>0.99999794251134644</v>
      </c>
      <c r="H546" s="2"/>
    </row>
    <row r="547" spans="1:8" ht="36" hidden="1" outlineLevel="5">
      <c r="A547" s="9" t="s">
        <v>1722</v>
      </c>
      <c r="B547" s="10" t="s">
        <v>1593</v>
      </c>
      <c r="C547" s="10" t="s">
        <v>1597</v>
      </c>
      <c r="D547" s="10" t="s">
        <v>548</v>
      </c>
      <c r="E547" s="8">
        <v>639300</v>
      </c>
      <c r="F547" s="8">
        <v>639298.64</v>
      </c>
      <c r="G547" s="11">
        <v>0.99999787267323637</v>
      </c>
      <c r="H547" s="2"/>
    </row>
    <row r="548" spans="1:8" ht="36" hidden="1" outlineLevel="6">
      <c r="A548" s="9" t="s">
        <v>1740</v>
      </c>
      <c r="B548" s="10" t="s">
        <v>1593</v>
      </c>
      <c r="C548" s="10" t="s">
        <v>1597</v>
      </c>
      <c r="D548" s="10" t="s">
        <v>1336</v>
      </c>
      <c r="E548" s="8">
        <v>639300</v>
      </c>
      <c r="F548" s="8">
        <v>639298.64</v>
      </c>
      <c r="G548" s="11">
        <v>0.99999787267323637</v>
      </c>
      <c r="H548" s="2"/>
    </row>
    <row r="549" spans="1:8" hidden="1" outlineLevel="5">
      <c r="A549" s="9" t="s">
        <v>1718</v>
      </c>
      <c r="B549" s="10" t="s">
        <v>1593</v>
      </c>
      <c r="C549" s="10" t="s">
        <v>1597</v>
      </c>
      <c r="D549" s="10" t="s">
        <v>1338</v>
      </c>
      <c r="E549" s="8">
        <v>21700</v>
      </c>
      <c r="F549" s="8">
        <v>21700</v>
      </c>
      <c r="G549" s="11">
        <v>1</v>
      </c>
      <c r="H549" s="2"/>
    </row>
    <row r="550" spans="1:8" hidden="1" outlineLevel="6">
      <c r="A550" s="9" t="s">
        <v>1812</v>
      </c>
      <c r="B550" s="10" t="s">
        <v>1593</v>
      </c>
      <c r="C550" s="10" t="s">
        <v>1597</v>
      </c>
      <c r="D550" s="10" t="s">
        <v>1340</v>
      </c>
      <c r="E550" s="8">
        <v>21700</v>
      </c>
      <c r="F550" s="8">
        <v>21700</v>
      </c>
      <c r="G550" s="11">
        <v>1</v>
      </c>
      <c r="H550" s="2"/>
    </row>
    <row r="551" spans="1:8" hidden="1" outlineLevel="3">
      <c r="A551" s="9" t="s">
        <v>1855</v>
      </c>
      <c r="B551" s="10" t="s">
        <v>1593</v>
      </c>
      <c r="C551" s="10" t="s">
        <v>1598</v>
      </c>
      <c r="D551" s="10" t="s">
        <v>1323</v>
      </c>
      <c r="E551" s="8">
        <v>4183827.65</v>
      </c>
      <c r="F551" s="8">
        <v>3619351.16</v>
      </c>
      <c r="G551" s="11">
        <v>0.86508132331885135</v>
      </c>
      <c r="H551" s="2"/>
    </row>
    <row r="552" spans="1:8" ht="54" hidden="1" outlineLevel="4">
      <c r="A552" s="9" t="s">
        <v>1856</v>
      </c>
      <c r="B552" s="10" t="s">
        <v>1593</v>
      </c>
      <c r="C552" s="10" t="s">
        <v>1700</v>
      </c>
      <c r="D552" s="10" t="s">
        <v>1323</v>
      </c>
      <c r="E552" s="8">
        <v>4183827.65</v>
      </c>
      <c r="F552" s="8">
        <v>3619351.16</v>
      </c>
      <c r="G552" s="11">
        <v>0.86508132331885135</v>
      </c>
      <c r="H552" s="2"/>
    </row>
    <row r="553" spans="1:8" ht="36" hidden="1" outlineLevel="5">
      <c r="A553" s="9" t="s">
        <v>1797</v>
      </c>
      <c r="B553" s="10" t="s">
        <v>1593</v>
      </c>
      <c r="C553" s="10" t="s">
        <v>1700</v>
      </c>
      <c r="D553" s="10" t="s">
        <v>1541</v>
      </c>
      <c r="E553" s="8">
        <v>4183827.65</v>
      </c>
      <c r="F553" s="8">
        <v>3619351.16</v>
      </c>
      <c r="G553" s="11">
        <v>0.86508132331885135</v>
      </c>
      <c r="H553" s="2"/>
    </row>
    <row r="554" spans="1:8" hidden="1" outlineLevel="6">
      <c r="A554" s="9" t="s">
        <v>1542</v>
      </c>
      <c r="B554" s="10" t="s">
        <v>1593</v>
      </c>
      <c r="C554" s="10" t="s">
        <v>1700</v>
      </c>
      <c r="D554" s="10" t="s">
        <v>1543</v>
      </c>
      <c r="E554" s="8">
        <v>4183827.65</v>
      </c>
      <c r="F554" s="8">
        <v>3619351.16</v>
      </c>
      <c r="G554" s="11">
        <v>0.86508132331885135</v>
      </c>
      <c r="H554" s="2"/>
    </row>
    <row r="555" spans="1:8" ht="54" hidden="1" outlineLevel="2">
      <c r="A555" s="12" t="s">
        <v>1599</v>
      </c>
      <c r="B555" s="13" t="s">
        <v>1593</v>
      </c>
      <c r="C555" s="13" t="s">
        <v>1600</v>
      </c>
      <c r="D555" s="13" t="s">
        <v>1323</v>
      </c>
      <c r="E555" s="14">
        <v>50000</v>
      </c>
      <c r="F555" s="14">
        <v>50000</v>
      </c>
      <c r="G555" s="15">
        <v>1</v>
      </c>
      <c r="H555" s="2"/>
    </row>
    <row r="556" spans="1:8" ht="36" hidden="1" outlineLevel="3">
      <c r="A556" s="9" t="s">
        <v>1857</v>
      </c>
      <c r="B556" s="10" t="s">
        <v>1593</v>
      </c>
      <c r="C556" s="10" t="s">
        <v>1602</v>
      </c>
      <c r="D556" s="10" t="s">
        <v>1323</v>
      </c>
      <c r="E556" s="8">
        <v>50000</v>
      </c>
      <c r="F556" s="8">
        <v>50000</v>
      </c>
      <c r="G556" s="11">
        <v>1</v>
      </c>
      <c r="H556" s="2"/>
    </row>
    <row r="557" spans="1:8" ht="36" hidden="1" outlineLevel="4">
      <c r="A557" s="9" t="s">
        <v>1858</v>
      </c>
      <c r="B557" s="10" t="s">
        <v>1593</v>
      </c>
      <c r="C557" s="10" t="s">
        <v>1604</v>
      </c>
      <c r="D557" s="10" t="s">
        <v>1323</v>
      </c>
      <c r="E557" s="8">
        <v>50000</v>
      </c>
      <c r="F557" s="8">
        <v>50000</v>
      </c>
      <c r="G557" s="11">
        <v>1</v>
      </c>
      <c r="H557" s="2"/>
    </row>
    <row r="558" spans="1:8" ht="36" hidden="1" outlineLevel="5">
      <c r="A558" s="9" t="s">
        <v>1717</v>
      </c>
      <c r="B558" s="10" t="s">
        <v>1593</v>
      </c>
      <c r="C558" s="10" t="s">
        <v>1604</v>
      </c>
      <c r="D558" s="10" t="s">
        <v>548</v>
      </c>
      <c r="E558" s="8">
        <v>50000</v>
      </c>
      <c r="F558" s="8">
        <v>50000</v>
      </c>
      <c r="G558" s="11">
        <v>1</v>
      </c>
      <c r="H558" s="2"/>
    </row>
    <row r="559" spans="1:8" ht="36" hidden="1" outlineLevel="6">
      <c r="A559" s="9" t="s">
        <v>1335</v>
      </c>
      <c r="B559" s="10" t="s">
        <v>1593</v>
      </c>
      <c r="C559" s="10" t="s">
        <v>1604</v>
      </c>
      <c r="D559" s="10" t="s">
        <v>1336</v>
      </c>
      <c r="E559" s="8">
        <v>50000</v>
      </c>
      <c r="F559" s="8">
        <v>50000</v>
      </c>
      <c r="G559" s="11">
        <v>1</v>
      </c>
      <c r="H559" s="2"/>
    </row>
    <row r="560" spans="1:8" hidden="1" collapsed="1">
      <c r="A560" s="9" t="s">
        <v>1605</v>
      </c>
      <c r="B560" s="10" t="s">
        <v>1606</v>
      </c>
      <c r="C560" s="10" t="s">
        <v>1322</v>
      </c>
      <c r="D560" s="10" t="s">
        <v>1323</v>
      </c>
      <c r="E560" s="8">
        <v>2562000</v>
      </c>
      <c r="F560" s="8">
        <v>2562000</v>
      </c>
      <c r="G560" s="11">
        <v>1</v>
      </c>
      <c r="H560" s="2"/>
    </row>
    <row r="561" spans="1:8" hidden="1" outlineLevel="1">
      <c r="A561" s="9" t="s">
        <v>1607</v>
      </c>
      <c r="B561" s="10" t="s">
        <v>1608</v>
      </c>
      <c r="C561" s="10" t="s">
        <v>1322</v>
      </c>
      <c r="D561" s="10" t="s">
        <v>1323</v>
      </c>
      <c r="E561" s="8">
        <v>2562000</v>
      </c>
      <c r="F561" s="8">
        <v>2562000</v>
      </c>
      <c r="G561" s="11">
        <v>1</v>
      </c>
      <c r="H561" s="2"/>
    </row>
    <row r="562" spans="1:8" ht="54" hidden="1" outlineLevel="2">
      <c r="A562" s="12" t="s">
        <v>1723</v>
      </c>
      <c r="B562" s="13" t="s">
        <v>1608</v>
      </c>
      <c r="C562" s="13" t="s">
        <v>1347</v>
      </c>
      <c r="D562" s="13" t="s">
        <v>1323</v>
      </c>
      <c r="E562" s="14">
        <v>2562000</v>
      </c>
      <c r="F562" s="14">
        <v>2562000</v>
      </c>
      <c r="G562" s="15">
        <v>1</v>
      </c>
      <c r="H562" s="2"/>
    </row>
    <row r="563" spans="1:8" ht="36" hidden="1" outlineLevel="3">
      <c r="A563" s="9" t="s">
        <v>1348</v>
      </c>
      <c r="B563" s="10" t="s">
        <v>1608</v>
      </c>
      <c r="C563" s="10" t="s">
        <v>1349</v>
      </c>
      <c r="D563" s="10" t="s">
        <v>1323</v>
      </c>
      <c r="E563" s="8">
        <v>2562000</v>
      </c>
      <c r="F563" s="8">
        <v>2562000</v>
      </c>
      <c r="G563" s="11">
        <v>1</v>
      </c>
      <c r="H563" s="2"/>
    </row>
    <row r="564" spans="1:8" ht="36" hidden="1" outlineLevel="4">
      <c r="A564" s="9" t="s">
        <v>1736</v>
      </c>
      <c r="B564" s="10" t="s">
        <v>1608</v>
      </c>
      <c r="C564" s="10" t="s">
        <v>1388</v>
      </c>
      <c r="D564" s="10" t="s">
        <v>1323</v>
      </c>
      <c r="E564" s="8">
        <v>2562000</v>
      </c>
      <c r="F564" s="8">
        <v>2562000</v>
      </c>
      <c r="G564" s="11">
        <v>1</v>
      </c>
      <c r="H564" s="2"/>
    </row>
    <row r="565" spans="1:8" ht="36" hidden="1" outlineLevel="5">
      <c r="A565" s="9" t="s">
        <v>1540</v>
      </c>
      <c r="B565" s="10" t="s">
        <v>1608</v>
      </c>
      <c r="C565" s="10" t="s">
        <v>1388</v>
      </c>
      <c r="D565" s="10" t="s">
        <v>1541</v>
      </c>
      <c r="E565" s="8">
        <v>2562000</v>
      </c>
      <c r="F565" s="8">
        <v>2562000</v>
      </c>
      <c r="G565" s="11">
        <v>1</v>
      </c>
      <c r="H565" s="2"/>
    </row>
    <row r="566" spans="1:8" hidden="1" outlineLevel="6">
      <c r="A566" s="9" t="s">
        <v>1843</v>
      </c>
      <c r="B566" s="10" t="s">
        <v>1608</v>
      </c>
      <c r="C566" s="10" t="s">
        <v>1388</v>
      </c>
      <c r="D566" s="10" t="s">
        <v>1610</v>
      </c>
      <c r="E566" s="8">
        <v>2562000</v>
      </c>
      <c r="F566" s="8">
        <v>2562000</v>
      </c>
      <c r="G566" s="11">
        <v>1</v>
      </c>
      <c r="H566" s="2"/>
    </row>
    <row r="567" spans="1:8" ht="28.5" hidden="1" customHeight="1" collapsed="1">
      <c r="A567" s="252" t="s">
        <v>1818</v>
      </c>
      <c r="B567" s="253"/>
      <c r="C567" s="253"/>
      <c r="D567" s="253"/>
      <c r="E567" s="17">
        <v>1008998945.1799999</v>
      </c>
      <c r="F567" s="17">
        <v>988413094.71000004</v>
      </c>
      <c r="G567" s="18">
        <v>0.97959774827482338</v>
      </c>
      <c r="H567" s="2"/>
    </row>
    <row r="568" spans="1:8" ht="20.25" customHeight="1">
      <c r="A568" s="2"/>
      <c r="B568" s="2"/>
      <c r="C568" s="2"/>
      <c r="D568" s="2"/>
      <c r="E568" s="25">
        <f>SUBTOTAL(9,E330:E567)</f>
        <v>0</v>
      </c>
      <c r="F568" s="25">
        <f>SUBTOTAL(9,F330:F567)</f>
        <v>0</v>
      </c>
      <c r="G568" s="25" t="e">
        <f>F568/E568*100</f>
        <v>#DIV/0!</v>
      </c>
      <c r="H568" s="2"/>
    </row>
    <row r="569" spans="1:8" ht="116.4" customHeight="1">
      <c r="A569" s="254"/>
      <c r="B569" s="255"/>
      <c r="C569" s="255"/>
      <c r="D569" s="255"/>
      <c r="E569" s="255"/>
      <c r="F569" s="19"/>
      <c r="G569" s="19"/>
      <c r="H569" s="2"/>
    </row>
  </sheetData>
  <autoFilter ref="A11:G567">
    <filterColumn colId="2">
      <filters>
        <filter val="1900000000"/>
        <filter val="191F200000"/>
        <filter val="191F244100"/>
        <filter val="191F255550"/>
        <filter val="1925900000"/>
        <filter val="1925944100"/>
        <filter val="1925992610"/>
        <filter val="19259S2610"/>
      </filters>
    </filterColumn>
    <filterColumn colId="3">
      <filters>
        <filter val="000"/>
      </filters>
    </filterColumn>
  </autoFilter>
  <mergeCells count="16">
    <mergeCell ref="F2:G2"/>
    <mergeCell ref="E4:G4"/>
    <mergeCell ref="A567:D567"/>
    <mergeCell ref="A569:E569"/>
    <mergeCell ref="A5:G5"/>
    <mergeCell ref="A6:G6"/>
    <mergeCell ref="F11:F12"/>
    <mergeCell ref="G11:G12"/>
    <mergeCell ref="E11:E12"/>
    <mergeCell ref="A7:G7"/>
    <mergeCell ref="A8:G8"/>
    <mergeCell ref="A9:G9"/>
    <mergeCell ref="A11:A12"/>
    <mergeCell ref="B11:B12"/>
    <mergeCell ref="C11:C12"/>
    <mergeCell ref="D11:D12"/>
  </mergeCells>
  <pageMargins left="0.59027779999999996" right="0.59027779999999996" top="0.59027779999999996" bottom="0.59027779999999996" header="0.39374999999999999" footer="0.39374999999999999"/>
  <pageSetup paperSize="9" scale="60" fitToHeight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66"/>
  <sheetViews>
    <sheetView zoomScaleNormal="100" workbookViewId="0">
      <selection activeCell="E4" sqref="E4"/>
    </sheetView>
  </sheetViews>
  <sheetFormatPr defaultColWidth="8.88671875" defaultRowHeight="15.6"/>
  <cols>
    <col min="1" max="1" width="30.6640625" style="26" customWidth="1"/>
    <col min="2" max="2" width="24.44140625" style="26" customWidth="1"/>
    <col min="3" max="3" width="15.33203125" style="26" customWidth="1"/>
    <col min="4" max="4" width="14.33203125" style="26" customWidth="1"/>
    <col min="5" max="5" width="14.44140625" style="26" customWidth="1"/>
    <col min="6" max="256" width="8.88671875" style="26"/>
    <col min="257" max="257" width="33.6640625" style="26" customWidth="1"/>
    <col min="258" max="258" width="23.88671875" style="26" customWidth="1"/>
    <col min="259" max="259" width="14.33203125" style="26" customWidth="1"/>
    <col min="260" max="260" width="15.33203125" style="26" customWidth="1"/>
    <col min="261" max="261" width="12.88671875" style="26" customWidth="1"/>
    <col min="262" max="512" width="8.88671875" style="26"/>
    <col min="513" max="513" width="33.6640625" style="26" customWidth="1"/>
    <col min="514" max="514" width="23.88671875" style="26" customWidth="1"/>
    <col min="515" max="515" width="14.33203125" style="26" customWidth="1"/>
    <col min="516" max="516" width="15.33203125" style="26" customWidth="1"/>
    <col min="517" max="517" width="12.88671875" style="26" customWidth="1"/>
    <col min="518" max="768" width="8.88671875" style="26"/>
    <col min="769" max="769" width="33.6640625" style="26" customWidth="1"/>
    <col min="770" max="770" width="23.88671875" style="26" customWidth="1"/>
    <col min="771" max="771" width="14.33203125" style="26" customWidth="1"/>
    <col min="772" max="772" width="15.33203125" style="26" customWidth="1"/>
    <col min="773" max="773" width="12.88671875" style="26" customWidth="1"/>
    <col min="774" max="1024" width="8.88671875" style="26"/>
    <col min="1025" max="1025" width="33.6640625" style="26" customWidth="1"/>
    <col min="1026" max="1026" width="23.88671875" style="26" customWidth="1"/>
    <col min="1027" max="1027" width="14.33203125" style="26" customWidth="1"/>
    <col min="1028" max="1028" width="15.33203125" style="26" customWidth="1"/>
    <col min="1029" max="1029" width="12.88671875" style="26" customWidth="1"/>
    <col min="1030" max="1280" width="8.88671875" style="26"/>
    <col min="1281" max="1281" width="33.6640625" style="26" customWidth="1"/>
    <col min="1282" max="1282" width="23.88671875" style="26" customWidth="1"/>
    <col min="1283" max="1283" width="14.33203125" style="26" customWidth="1"/>
    <col min="1284" max="1284" width="15.33203125" style="26" customWidth="1"/>
    <col min="1285" max="1285" width="12.88671875" style="26" customWidth="1"/>
    <col min="1286" max="1536" width="8.88671875" style="26"/>
    <col min="1537" max="1537" width="33.6640625" style="26" customWidth="1"/>
    <col min="1538" max="1538" width="23.88671875" style="26" customWidth="1"/>
    <col min="1539" max="1539" width="14.33203125" style="26" customWidth="1"/>
    <col min="1540" max="1540" width="15.33203125" style="26" customWidth="1"/>
    <col min="1541" max="1541" width="12.88671875" style="26" customWidth="1"/>
    <col min="1542" max="1792" width="8.88671875" style="26"/>
    <col min="1793" max="1793" width="33.6640625" style="26" customWidth="1"/>
    <col min="1794" max="1794" width="23.88671875" style="26" customWidth="1"/>
    <col min="1795" max="1795" width="14.33203125" style="26" customWidth="1"/>
    <col min="1796" max="1796" width="15.33203125" style="26" customWidth="1"/>
    <col min="1797" max="1797" width="12.88671875" style="26" customWidth="1"/>
    <col min="1798" max="2048" width="8.88671875" style="26"/>
    <col min="2049" max="2049" width="33.6640625" style="26" customWidth="1"/>
    <col min="2050" max="2050" width="23.88671875" style="26" customWidth="1"/>
    <col min="2051" max="2051" width="14.33203125" style="26" customWidth="1"/>
    <col min="2052" max="2052" width="15.33203125" style="26" customWidth="1"/>
    <col min="2053" max="2053" width="12.88671875" style="26" customWidth="1"/>
    <col min="2054" max="2304" width="8.88671875" style="26"/>
    <col min="2305" max="2305" width="33.6640625" style="26" customWidth="1"/>
    <col min="2306" max="2306" width="23.88671875" style="26" customWidth="1"/>
    <col min="2307" max="2307" width="14.33203125" style="26" customWidth="1"/>
    <col min="2308" max="2308" width="15.33203125" style="26" customWidth="1"/>
    <col min="2309" max="2309" width="12.88671875" style="26" customWidth="1"/>
    <col min="2310" max="2560" width="8.88671875" style="26"/>
    <col min="2561" max="2561" width="33.6640625" style="26" customWidth="1"/>
    <col min="2562" max="2562" width="23.88671875" style="26" customWidth="1"/>
    <col min="2563" max="2563" width="14.33203125" style="26" customWidth="1"/>
    <col min="2564" max="2564" width="15.33203125" style="26" customWidth="1"/>
    <col min="2565" max="2565" width="12.88671875" style="26" customWidth="1"/>
    <col min="2566" max="2816" width="8.88671875" style="26"/>
    <col min="2817" max="2817" width="33.6640625" style="26" customWidth="1"/>
    <col min="2818" max="2818" width="23.88671875" style="26" customWidth="1"/>
    <col min="2819" max="2819" width="14.33203125" style="26" customWidth="1"/>
    <col min="2820" max="2820" width="15.33203125" style="26" customWidth="1"/>
    <col min="2821" max="2821" width="12.88671875" style="26" customWidth="1"/>
    <col min="2822" max="3072" width="8.88671875" style="26"/>
    <col min="3073" max="3073" width="33.6640625" style="26" customWidth="1"/>
    <col min="3074" max="3074" width="23.88671875" style="26" customWidth="1"/>
    <col min="3075" max="3075" width="14.33203125" style="26" customWidth="1"/>
    <col min="3076" max="3076" width="15.33203125" style="26" customWidth="1"/>
    <col min="3077" max="3077" width="12.88671875" style="26" customWidth="1"/>
    <col min="3078" max="3328" width="8.88671875" style="26"/>
    <col min="3329" max="3329" width="33.6640625" style="26" customWidth="1"/>
    <col min="3330" max="3330" width="23.88671875" style="26" customWidth="1"/>
    <col min="3331" max="3331" width="14.33203125" style="26" customWidth="1"/>
    <col min="3332" max="3332" width="15.33203125" style="26" customWidth="1"/>
    <col min="3333" max="3333" width="12.88671875" style="26" customWidth="1"/>
    <col min="3334" max="3584" width="8.88671875" style="26"/>
    <col min="3585" max="3585" width="33.6640625" style="26" customWidth="1"/>
    <col min="3586" max="3586" width="23.88671875" style="26" customWidth="1"/>
    <col min="3587" max="3587" width="14.33203125" style="26" customWidth="1"/>
    <col min="3588" max="3588" width="15.33203125" style="26" customWidth="1"/>
    <col min="3589" max="3589" width="12.88671875" style="26" customWidth="1"/>
    <col min="3590" max="3840" width="8.88671875" style="26"/>
    <col min="3841" max="3841" width="33.6640625" style="26" customWidth="1"/>
    <col min="3842" max="3842" width="23.88671875" style="26" customWidth="1"/>
    <col min="3843" max="3843" width="14.33203125" style="26" customWidth="1"/>
    <col min="3844" max="3844" width="15.33203125" style="26" customWidth="1"/>
    <col min="3845" max="3845" width="12.88671875" style="26" customWidth="1"/>
    <col min="3846" max="4096" width="8.88671875" style="26"/>
    <col min="4097" max="4097" width="33.6640625" style="26" customWidth="1"/>
    <col min="4098" max="4098" width="23.88671875" style="26" customWidth="1"/>
    <col min="4099" max="4099" width="14.33203125" style="26" customWidth="1"/>
    <col min="4100" max="4100" width="15.33203125" style="26" customWidth="1"/>
    <col min="4101" max="4101" width="12.88671875" style="26" customWidth="1"/>
    <col min="4102" max="4352" width="8.88671875" style="26"/>
    <col min="4353" max="4353" width="33.6640625" style="26" customWidth="1"/>
    <col min="4354" max="4354" width="23.88671875" style="26" customWidth="1"/>
    <col min="4355" max="4355" width="14.33203125" style="26" customWidth="1"/>
    <col min="4356" max="4356" width="15.33203125" style="26" customWidth="1"/>
    <col min="4357" max="4357" width="12.88671875" style="26" customWidth="1"/>
    <col min="4358" max="4608" width="8.88671875" style="26"/>
    <col min="4609" max="4609" width="33.6640625" style="26" customWidth="1"/>
    <col min="4610" max="4610" width="23.88671875" style="26" customWidth="1"/>
    <col min="4611" max="4611" width="14.33203125" style="26" customWidth="1"/>
    <col min="4612" max="4612" width="15.33203125" style="26" customWidth="1"/>
    <col min="4613" max="4613" width="12.88671875" style="26" customWidth="1"/>
    <col min="4614" max="4864" width="8.88671875" style="26"/>
    <col min="4865" max="4865" width="33.6640625" style="26" customWidth="1"/>
    <col min="4866" max="4866" width="23.88671875" style="26" customWidth="1"/>
    <col min="4867" max="4867" width="14.33203125" style="26" customWidth="1"/>
    <col min="4868" max="4868" width="15.33203125" style="26" customWidth="1"/>
    <col min="4869" max="4869" width="12.88671875" style="26" customWidth="1"/>
    <col min="4870" max="5120" width="8.88671875" style="26"/>
    <col min="5121" max="5121" width="33.6640625" style="26" customWidth="1"/>
    <col min="5122" max="5122" width="23.88671875" style="26" customWidth="1"/>
    <col min="5123" max="5123" width="14.33203125" style="26" customWidth="1"/>
    <col min="5124" max="5124" width="15.33203125" style="26" customWidth="1"/>
    <col min="5125" max="5125" width="12.88671875" style="26" customWidth="1"/>
    <col min="5126" max="5376" width="8.88671875" style="26"/>
    <col min="5377" max="5377" width="33.6640625" style="26" customWidth="1"/>
    <col min="5378" max="5378" width="23.88671875" style="26" customWidth="1"/>
    <col min="5379" max="5379" width="14.33203125" style="26" customWidth="1"/>
    <col min="5380" max="5380" width="15.33203125" style="26" customWidth="1"/>
    <col min="5381" max="5381" width="12.88671875" style="26" customWidth="1"/>
    <col min="5382" max="5632" width="8.88671875" style="26"/>
    <col min="5633" max="5633" width="33.6640625" style="26" customWidth="1"/>
    <col min="5634" max="5634" width="23.88671875" style="26" customWidth="1"/>
    <col min="5635" max="5635" width="14.33203125" style="26" customWidth="1"/>
    <col min="5636" max="5636" width="15.33203125" style="26" customWidth="1"/>
    <col min="5637" max="5637" width="12.88671875" style="26" customWidth="1"/>
    <col min="5638" max="5888" width="8.88671875" style="26"/>
    <col min="5889" max="5889" width="33.6640625" style="26" customWidth="1"/>
    <col min="5890" max="5890" width="23.88671875" style="26" customWidth="1"/>
    <col min="5891" max="5891" width="14.33203125" style="26" customWidth="1"/>
    <col min="5892" max="5892" width="15.33203125" style="26" customWidth="1"/>
    <col min="5893" max="5893" width="12.88671875" style="26" customWidth="1"/>
    <col min="5894" max="6144" width="8.88671875" style="26"/>
    <col min="6145" max="6145" width="33.6640625" style="26" customWidth="1"/>
    <col min="6146" max="6146" width="23.88671875" style="26" customWidth="1"/>
    <col min="6147" max="6147" width="14.33203125" style="26" customWidth="1"/>
    <col min="6148" max="6148" width="15.33203125" style="26" customWidth="1"/>
    <col min="6149" max="6149" width="12.88671875" style="26" customWidth="1"/>
    <col min="6150" max="6400" width="8.88671875" style="26"/>
    <col min="6401" max="6401" width="33.6640625" style="26" customWidth="1"/>
    <col min="6402" max="6402" width="23.88671875" style="26" customWidth="1"/>
    <col min="6403" max="6403" width="14.33203125" style="26" customWidth="1"/>
    <col min="6404" max="6404" width="15.33203125" style="26" customWidth="1"/>
    <col min="6405" max="6405" width="12.88671875" style="26" customWidth="1"/>
    <col min="6406" max="6656" width="8.88671875" style="26"/>
    <col min="6657" max="6657" width="33.6640625" style="26" customWidth="1"/>
    <col min="6658" max="6658" width="23.88671875" style="26" customWidth="1"/>
    <col min="6659" max="6659" width="14.33203125" style="26" customWidth="1"/>
    <col min="6660" max="6660" width="15.33203125" style="26" customWidth="1"/>
    <col min="6661" max="6661" width="12.88671875" style="26" customWidth="1"/>
    <col min="6662" max="6912" width="8.88671875" style="26"/>
    <col min="6913" max="6913" width="33.6640625" style="26" customWidth="1"/>
    <col min="6914" max="6914" width="23.88671875" style="26" customWidth="1"/>
    <col min="6915" max="6915" width="14.33203125" style="26" customWidth="1"/>
    <col min="6916" max="6916" width="15.33203125" style="26" customWidth="1"/>
    <col min="6917" max="6917" width="12.88671875" style="26" customWidth="1"/>
    <col min="6918" max="7168" width="8.88671875" style="26"/>
    <col min="7169" max="7169" width="33.6640625" style="26" customWidth="1"/>
    <col min="7170" max="7170" width="23.88671875" style="26" customWidth="1"/>
    <col min="7171" max="7171" width="14.33203125" style="26" customWidth="1"/>
    <col min="7172" max="7172" width="15.33203125" style="26" customWidth="1"/>
    <col min="7173" max="7173" width="12.88671875" style="26" customWidth="1"/>
    <col min="7174" max="7424" width="8.88671875" style="26"/>
    <col min="7425" max="7425" width="33.6640625" style="26" customWidth="1"/>
    <col min="7426" max="7426" width="23.88671875" style="26" customWidth="1"/>
    <col min="7427" max="7427" width="14.33203125" style="26" customWidth="1"/>
    <col min="7428" max="7428" width="15.33203125" style="26" customWidth="1"/>
    <col min="7429" max="7429" width="12.88671875" style="26" customWidth="1"/>
    <col min="7430" max="7680" width="8.88671875" style="26"/>
    <col min="7681" max="7681" width="33.6640625" style="26" customWidth="1"/>
    <col min="7682" max="7682" width="23.88671875" style="26" customWidth="1"/>
    <col min="7683" max="7683" width="14.33203125" style="26" customWidth="1"/>
    <col min="7684" max="7684" width="15.33203125" style="26" customWidth="1"/>
    <col min="7685" max="7685" width="12.88671875" style="26" customWidth="1"/>
    <col min="7686" max="7936" width="8.88671875" style="26"/>
    <col min="7937" max="7937" width="33.6640625" style="26" customWidth="1"/>
    <col min="7938" max="7938" width="23.88671875" style="26" customWidth="1"/>
    <col min="7939" max="7939" width="14.33203125" style="26" customWidth="1"/>
    <col min="7940" max="7940" width="15.33203125" style="26" customWidth="1"/>
    <col min="7941" max="7941" width="12.88671875" style="26" customWidth="1"/>
    <col min="7942" max="8192" width="8.88671875" style="26"/>
    <col min="8193" max="8193" width="33.6640625" style="26" customWidth="1"/>
    <col min="8194" max="8194" width="23.88671875" style="26" customWidth="1"/>
    <col min="8195" max="8195" width="14.33203125" style="26" customWidth="1"/>
    <col min="8196" max="8196" width="15.33203125" style="26" customWidth="1"/>
    <col min="8197" max="8197" width="12.88671875" style="26" customWidth="1"/>
    <col min="8198" max="8448" width="8.88671875" style="26"/>
    <col min="8449" max="8449" width="33.6640625" style="26" customWidth="1"/>
    <col min="8450" max="8450" width="23.88671875" style="26" customWidth="1"/>
    <col min="8451" max="8451" width="14.33203125" style="26" customWidth="1"/>
    <col min="8452" max="8452" width="15.33203125" style="26" customWidth="1"/>
    <col min="8453" max="8453" width="12.88671875" style="26" customWidth="1"/>
    <col min="8454" max="8704" width="8.88671875" style="26"/>
    <col min="8705" max="8705" width="33.6640625" style="26" customWidth="1"/>
    <col min="8706" max="8706" width="23.88671875" style="26" customWidth="1"/>
    <col min="8707" max="8707" width="14.33203125" style="26" customWidth="1"/>
    <col min="8708" max="8708" width="15.33203125" style="26" customWidth="1"/>
    <col min="8709" max="8709" width="12.88671875" style="26" customWidth="1"/>
    <col min="8710" max="8960" width="8.88671875" style="26"/>
    <col min="8961" max="8961" width="33.6640625" style="26" customWidth="1"/>
    <col min="8962" max="8962" width="23.88671875" style="26" customWidth="1"/>
    <col min="8963" max="8963" width="14.33203125" style="26" customWidth="1"/>
    <col min="8964" max="8964" width="15.33203125" style="26" customWidth="1"/>
    <col min="8965" max="8965" width="12.88671875" style="26" customWidth="1"/>
    <col min="8966" max="9216" width="8.88671875" style="26"/>
    <col min="9217" max="9217" width="33.6640625" style="26" customWidth="1"/>
    <col min="9218" max="9218" width="23.88671875" style="26" customWidth="1"/>
    <col min="9219" max="9219" width="14.33203125" style="26" customWidth="1"/>
    <col min="9220" max="9220" width="15.33203125" style="26" customWidth="1"/>
    <col min="9221" max="9221" width="12.88671875" style="26" customWidth="1"/>
    <col min="9222" max="9472" width="8.88671875" style="26"/>
    <col min="9473" max="9473" width="33.6640625" style="26" customWidth="1"/>
    <col min="9474" max="9474" width="23.88671875" style="26" customWidth="1"/>
    <col min="9475" max="9475" width="14.33203125" style="26" customWidth="1"/>
    <col min="9476" max="9476" width="15.33203125" style="26" customWidth="1"/>
    <col min="9477" max="9477" width="12.88671875" style="26" customWidth="1"/>
    <col min="9478" max="9728" width="8.88671875" style="26"/>
    <col min="9729" max="9729" width="33.6640625" style="26" customWidth="1"/>
    <col min="9730" max="9730" width="23.88671875" style="26" customWidth="1"/>
    <col min="9731" max="9731" width="14.33203125" style="26" customWidth="1"/>
    <col min="9732" max="9732" width="15.33203125" style="26" customWidth="1"/>
    <col min="9733" max="9733" width="12.88671875" style="26" customWidth="1"/>
    <col min="9734" max="9984" width="8.88671875" style="26"/>
    <col min="9985" max="9985" width="33.6640625" style="26" customWidth="1"/>
    <col min="9986" max="9986" width="23.88671875" style="26" customWidth="1"/>
    <col min="9987" max="9987" width="14.33203125" style="26" customWidth="1"/>
    <col min="9988" max="9988" width="15.33203125" style="26" customWidth="1"/>
    <col min="9989" max="9989" width="12.88671875" style="26" customWidth="1"/>
    <col min="9990" max="10240" width="8.88671875" style="26"/>
    <col min="10241" max="10241" width="33.6640625" style="26" customWidth="1"/>
    <col min="10242" max="10242" width="23.88671875" style="26" customWidth="1"/>
    <col min="10243" max="10243" width="14.33203125" style="26" customWidth="1"/>
    <col min="10244" max="10244" width="15.33203125" style="26" customWidth="1"/>
    <col min="10245" max="10245" width="12.88671875" style="26" customWidth="1"/>
    <col min="10246" max="10496" width="8.88671875" style="26"/>
    <col min="10497" max="10497" width="33.6640625" style="26" customWidth="1"/>
    <col min="10498" max="10498" width="23.88671875" style="26" customWidth="1"/>
    <col min="10499" max="10499" width="14.33203125" style="26" customWidth="1"/>
    <col min="10500" max="10500" width="15.33203125" style="26" customWidth="1"/>
    <col min="10501" max="10501" width="12.88671875" style="26" customWidth="1"/>
    <col min="10502" max="10752" width="8.88671875" style="26"/>
    <col min="10753" max="10753" width="33.6640625" style="26" customWidth="1"/>
    <col min="10754" max="10754" width="23.88671875" style="26" customWidth="1"/>
    <col min="10755" max="10755" width="14.33203125" style="26" customWidth="1"/>
    <col min="10756" max="10756" width="15.33203125" style="26" customWidth="1"/>
    <col min="10757" max="10757" width="12.88671875" style="26" customWidth="1"/>
    <col min="10758" max="11008" width="8.88671875" style="26"/>
    <col min="11009" max="11009" width="33.6640625" style="26" customWidth="1"/>
    <col min="11010" max="11010" width="23.88671875" style="26" customWidth="1"/>
    <col min="11011" max="11011" width="14.33203125" style="26" customWidth="1"/>
    <col min="11012" max="11012" width="15.33203125" style="26" customWidth="1"/>
    <col min="11013" max="11013" width="12.88671875" style="26" customWidth="1"/>
    <col min="11014" max="11264" width="8.88671875" style="26"/>
    <col min="11265" max="11265" width="33.6640625" style="26" customWidth="1"/>
    <col min="11266" max="11266" width="23.88671875" style="26" customWidth="1"/>
    <col min="11267" max="11267" width="14.33203125" style="26" customWidth="1"/>
    <col min="11268" max="11268" width="15.33203125" style="26" customWidth="1"/>
    <col min="11269" max="11269" width="12.88671875" style="26" customWidth="1"/>
    <col min="11270" max="11520" width="8.88671875" style="26"/>
    <col min="11521" max="11521" width="33.6640625" style="26" customWidth="1"/>
    <col min="11522" max="11522" width="23.88671875" style="26" customWidth="1"/>
    <col min="11523" max="11523" width="14.33203125" style="26" customWidth="1"/>
    <col min="11524" max="11524" width="15.33203125" style="26" customWidth="1"/>
    <col min="11525" max="11525" width="12.88671875" style="26" customWidth="1"/>
    <col min="11526" max="11776" width="8.88671875" style="26"/>
    <col min="11777" max="11777" width="33.6640625" style="26" customWidth="1"/>
    <col min="11778" max="11778" width="23.88671875" style="26" customWidth="1"/>
    <col min="11779" max="11779" width="14.33203125" style="26" customWidth="1"/>
    <col min="11780" max="11780" width="15.33203125" style="26" customWidth="1"/>
    <col min="11781" max="11781" width="12.88671875" style="26" customWidth="1"/>
    <col min="11782" max="12032" width="8.88671875" style="26"/>
    <col min="12033" max="12033" width="33.6640625" style="26" customWidth="1"/>
    <col min="12034" max="12034" width="23.88671875" style="26" customWidth="1"/>
    <col min="12035" max="12035" width="14.33203125" style="26" customWidth="1"/>
    <col min="12036" max="12036" width="15.33203125" style="26" customWidth="1"/>
    <col min="12037" max="12037" width="12.88671875" style="26" customWidth="1"/>
    <col min="12038" max="12288" width="8.88671875" style="26"/>
    <col min="12289" max="12289" width="33.6640625" style="26" customWidth="1"/>
    <col min="12290" max="12290" width="23.88671875" style="26" customWidth="1"/>
    <col min="12291" max="12291" width="14.33203125" style="26" customWidth="1"/>
    <col min="12292" max="12292" width="15.33203125" style="26" customWidth="1"/>
    <col min="12293" max="12293" width="12.88671875" style="26" customWidth="1"/>
    <col min="12294" max="12544" width="8.88671875" style="26"/>
    <col min="12545" max="12545" width="33.6640625" style="26" customWidth="1"/>
    <col min="12546" max="12546" width="23.88671875" style="26" customWidth="1"/>
    <col min="12547" max="12547" width="14.33203125" style="26" customWidth="1"/>
    <col min="12548" max="12548" width="15.33203125" style="26" customWidth="1"/>
    <col min="12549" max="12549" width="12.88671875" style="26" customWidth="1"/>
    <col min="12550" max="12800" width="8.88671875" style="26"/>
    <col min="12801" max="12801" width="33.6640625" style="26" customWidth="1"/>
    <col min="12802" max="12802" width="23.88671875" style="26" customWidth="1"/>
    <col min="12803" max="12803" width="14.33203125" style="26" customWidth="1"/>
    <col min="12804" max="12804" width="15.33203125" style="26" customWidth="1"/>
    <col min="12805" max="12805" width="12.88671875" style="26" customWidth="1"/>
    <col min="12806" max="13056" width="8.88671875" style="26"/>
    <col min="13057" max="13057" width="33.6640625" style="26" customWidth="1"/>
    <col min="13058" max="13058" width="23.88671875" style="26" customWidth="1"/>
    <col min="13059" max="13059" width="14.33203125" style="26" customWidth="1"/>
    <col min="13060" max="13060" width="15.33203125" style="26" customWidth="1"/>
    <col min="13061" max="13061" width="12.88671875" style="26" customWidth="1"/>
    <col min="13062" max="13312" width="8.88671875" style="26"/>
    <col min="13313" max="13313" width="33.6640625" style="26" customWidth="1"/>
    <col min="13314" max="13314" width="23.88671875" style="26" customWidth="1"/>
    <col min="13315" max="13315" width="14.33203125" style="26" customWidth="1"/>
    <col min="13316" max="13316" width="15.33203125" style="26" customWidth="1"/>
    <col min="13317" max="13317" width="12.88671875" style="26" customWidth="1"/>
    <col min="13318" max="13568" width="8.88671875" style="26"/>
    <col min="13569" max="13569" width="33.6640625" style="26" customWidth="1"/>
    <col min="13570" max="13570" width="23.88671875" style="26" customWidth="1"/>
    <col min="13571" max="13571" width="14.33203125" style="26" customWidth="1"/>
    <col min="13572" max="13572" width="15.33203125" style="26" customWidth="1"/>
    <col min="13573" max="13573" width="12.88671875" style="26" customWidth="1"/>
    <col min="13574" max="13824" width="8.88671875" style="26"/>
    <col min="13825" max="13825" width="33.6640625" style="26" customWidth="1"/>
    <col min="13826" max="13826" width="23.88671875" style="26" customWidth="1"/>
    <col min="13827" max="13827" width="14.33203125" style="26" customWidth="1"/>
    <col min="13828" max="13828" width="15.33203125" style="26" customWidth="1"/>
    <col min="13829" max="13829" width="12.88671875" style="26" customWidth="1"/>
    <col min="13830" max="14080" width="8.88671875" style="26"/>
    <col min="14081" max="14081" width="33.6640625" style="26" customWidth="1"/>
    <col min="14082" max="14082" width="23.88671875" style="26" customWidth="1"/>
    <col min="14083" max="14083" width="14.33203125" style="26" customWidth="1"/>
    <col min="14084" max="14084" width="15.33203125" style="26" customWidth="1"/>
    <col min="14085" max="14085" width="12.88671875" style="26" customWidth="1"/>
    <col min="14086" max="14336" width="8.88671875" style="26"/>
    <col min="14337" max="14337" width="33.6640625" style="26" customWidth="1"/>
    <col min="14338" max="14338" width="23.88671875" style="26" customWidth="1"/>
    <col min="14339" max="14339" width="14.33203125" style="26" customWidth="1"/>
    <col min="14340" max="14340" width="15.33203125" style="26" customWidth="1"/>
    <col min="14341" max="14341" width="12.88671875" style="26" customWidth="1"/>
    <col min="14342" max="14592" width="8.88671875" style="26"/>
    <col min="14593" max="14593" width="33.6640625" style="26" customWidth="1"/>
    <col min="14594" max="14594" width="23.88671875" style="26" customWidth="1"/>
    <col min="14595" max="14595" width="14.33203125" style="26" customWidth="1"/>
    <col min="14596" max="14596" width="15.33203125" style="26" customWidth="1"/>
    <col min="14597" max="14597" width="12.88671875" style="26" customWidth="1"/>
    <col min="14598" max="14848" width="8.88671875" style="26"/>
    <col min="14849" max="14849" width="33.6640625" style="26" customWidth="1"/>
    <col min="14850" max="14850" width="23.88671875" style="26" customWidth="1"/>
    <col min="14851" max="14851" width="14.33203125" style="26" customWidth="1"/>
    <col min="14852" max="14852" width="15.33203125" style="26" customWidth="1"/>
    <col min="14853" max="14853" width="12.88671875" style="26" customWidth="1"/>
    <col min="14854" max="15104" width="8.88671875" style="26"/>
    <col min="15105" max="15105" width="33.6640625" style="26" customWidth="1"/>
    <col min="15106" max="15106" width="23.88671875" style="26" customWidth="1"/>
    <col min="15107" max="15107" width="14.33203125" style="26" customWidth="1"/>
    <col min="15108" max="15108" width="15.33203125" style="26" customWidth="1"/>
    <col min="15109" max="15109" width="12.88671875" style="26" customWidth="1"/>
    <col min="15110" max="15360" width="8.88671875" style="26"/>
    <col min="15361" max="15361" width="33.6640625" style="26" customWidth="1"/>
    <col min="15362" max="15362" width="23.88671875" style="26" customWidth="1"/>
    <col min="15363" max="15363" width="14.33203125" style="26" customWidth="1"/>
    <col min="15364" max="15364" width="15.33203125" style="26" customWidth="1"/>
    <col min="15365" max="15365" width="12.88671875" style="26" customWidth="1"/>
    <col min="15366" max="15616" width="8.88671875" style="26"/>
    <col min="15617" max="15617" width="33.6640625" style="26" customWidth="1"/>
    <col min="15618" max="15618" width="23.88671875" style="26" customWidth="1"/>
    <col min="15619" max="15619" width="14.33203125" style="26" customWidth="1"/>
    <col min="15620" max="15620" width="15.33203125" style="26" customWidth="1"/>
    <col min="15621" max="15621" width="12.88671875" style="26" customWidth="1"/>
    <col min="15622" max="15872" width="8.88671875" style="26"/>
    <col min="15873" max="15873" width="33.6640625" style="26" customWidth="1"/>
    <col min="15874" max="15874" width="23.88671875" style="26" customWidth="1"/>
    <col min="15875" max="15875" width="14.33203125" style="26" customWidth="1"/>
    <col min="15876" max="15876" width="15.33203125" style="26" customWidth="1"/>
    <col min="15877" max="15877" width="12.88671875" style="26" customWidth="1"/>
    <col min="15878" max="16128" width="8.88671875" style="26"/>
    <col min="16129" max="16129" width="33.6640625" style="26" customWidth="1"/>
    <col min="16130" max="16130" width="23.88671875" style="26" customWidth="1"/>
    <col min="16131" max="16131" width="14.33203125" style="26" customWidth="1"/>
    <col min="16132" max="16132" width="15.33203125" style="26" customWidth="1"/>
    <col min="16133" max="16133" width="12.88671875" style="26" customWidth="1"/>
    <col min="16134" max="16384" width="8.88671875" style="26"/>
  </cols>
  <sheetData>
    <row r="1" spans="1:5">
      <c r="C1" s="27"/>
      <c r="D1" s="269" t="s">
        <v>1885</v>
      </c>
      <c r="E1" s="269"/>
    </row>
    <row r="2" spans="1:5">
      <c r="C2" s="269" t="s">
        <v>2102</v>
      </c>
      <c r="D2" s="269"/>
      <c r="E2" s="269"/>
    </row>
    <row r="3" spans="1:5">
      <c r="C3" s="269" t="s">
        <v>1859</v>
      </c>
      <c r="D3" s="269"/>
      <c r="E3" s="269"/>
    </row>
    <row r="4" spans="1:5">
      <c r="E4" s="212" t="s">
        <v>2103</v>
      </c>
    </row>
    <row r="5" spans="1:5" ht="50.25" customHeight="1">
      <c r="A5" s="270" t="s">
        <v>1889</v>
      </c>
      <c r="B5" s="270"/>
      <c r="C5" s="270"/>
      <c r="D5" s="270"/>
      <c r="E5" s="270"/>
    </row>
    <row r="6" spans="1:5">
      <c r="A6" s="28"/>
      <c r="B6" s="28"/>
      <c r="C6" s="28"/>
      <c r="D6" s="28"/>
      <c r="E6" s="29" t="s">
        <v>1890</v>
      </c>
    </row>
    <row r="7" spans="1:5">
      <c r="A7" s="271" t="s">
        <v>1714</v>
      </c>
      <c r="B7" s="271" t="s">
        <v>1886</v>
      </c>
      <c r="C7" s="272" t="s">
        <v>1710</v>
      </c>
      <c r="D7" s="274" t="s">
        <v>1711</v>
      </c>
      <c r="E7" s="271" t="s">
        <v>1887</v>
      </c>
    </row>
    <row r="8" spans="1:5" ht="31.35" customHeight="1">
      <c r="A8" s="271"/>
      <c r="B8" s="271"/>
      <c r="C8" s="273"/>
      <c r="D8" s="275"/>
      <c r="E8" s="271"/>
    </row>
    <row r="9" spans="1:5" s="33" customFormat="1" ht="62.4">
      <c r="A9" s="30" t="s">
        <v>1892</v>
      </c>
      <c r="B9" s="31" t="s">
        <v>1891</v>
      </c>
      <c r="C9" s="32">
        <f>C10</f>
        <v>33638568.039999999</v>
      </c>
      <c r="D9" s="32">
        <f>D10</f>
        <v>30027885.219999999</v>
      </c>
      <c r="E9" s="32">
        <f>C9-D9</f>
        <v>3610682.8200000003</v>
      </c>
    </row>
    <row r="10" spans="1:5" ht="46.8">
      <c r="A10" s="34" t="s">
        <v>1888</v>
      </c>
      <c r="B10" s="35" t="s">
        <v>1899</v>
      </c>
      <c r="C10" s="36">
        <f>C11</f>
        <v>33638568.039999999</v>
      </c>
      <c r="D10" s="36">
        <f>D11</f>
        <v>30027885.219999999</v>
      </c>
      <c r="E10" s="36">
        <f t="shared" ref="E10:E15" si="0">C10-D10</f>
        <v>3610682.8200000003</v>
      </c>
    </row>
    <row r="11" spans="1:5" ht="18.75" customHeight="1">
      <c r="A11" s="34" t="s">
        <v>1287</v>
      </c>
      <c r="B11" s="35" t="s">
        <v>1898</v>
      </c>
      <c r="C11" s="36">
        <v>33638568.039999999</v>
      </c>
      <c r="D11" s="36">
        <v>30027885.219999999</v>
      </c>
      <c r="E11" s="36">
        <f>C11-D11</f>
        <v>3610682.8200000003</v>
      </c>
    </row>
    <row r="12" spans="1:5" ht="39.15" customHeight="1">
      <c r="A12" s="34" t="s">
        <v>1290</v>
      </c>
      <c r="B12" s="35" t="s">
        <v>1897</v>
      </c>
      <c r="C12" s="36">
        <f>C13</f>
        <v>-975360377.13999999</v>
      </c>
      <c r="D12" s="36">
        <f>D13</f>
        <v>-989621916.94000006</v>
      </c>
      <c r="E12" s="36">
        <f t="shared" si="0"/>
        <v>14261539.800000072</v>
      </c>
    </row>
    <row r="13" spans="1:5" ht="60.75" customHeight="1">
      <c r="A13" s="34" t="s">
        <v>1894</v>
      </c>
      <c r="B13" s="124" t="s">
        <v>1299</v>
      </c>
      <c r="C13" s="125">
        <v>-975360377.13999999</v>
      </c>
      <c r="D13" s="125">
        <v>-989621916.94000006</v>
      </c>
      <c r="E13" s="36">
        <f t="shared" si="0"/>
        <v>14261539.800000072</v>
      </c>
    </row>
    <row r="14" spans="1:5" ht="26.4" customHeight="1">
      <c r="A14" s="34" t="s">
        <v>1300</v>
      </c>
      <c r="B14" s="35" t="s">
        <v>1896</v>
      </c>
      <c r="C14" s="36">
        <f>C15</f>
        <v>1008998945.1799999</v>
      </c>
      <c r="D14" s="36">
        <f>D15</f>
        <v>1019649802.16</v>
      </c>
      <c r="E14" s="36">
        <f t="shared" si="0"/>
        <v>-10650856.980000019</v>
      </c>
    </row>
    <row r="15" spans="1:5" ht="62.4">
      <c r="A15" s="34" t="s">
        <v>1895</v>
      </c>
      <c r="B15" s="124" t="s">
        <v>1308</v>
      </c>
      <c r="C15" s="126">
        <v>1008998945.1799999</v>
      </c>
      <c r="D15" s="126">
        <v>1019649802.16</v>
      </c>
      <c r="E15" s="36">
        <f t="shared" si="0"/>
        <v>-10650856.980000019</v>
      </c>
    </row>
    <row r="16" spans="1:5">
      <c r="A16" s="37"/>
      <c r="B16" s="37"/>
      <c r="C16" s="37"/>
      <c r="D16" s="37"/>
      <c r="E16" s="37"/>
    </row>
    <row r="17" spans="1:5">
      <c r="A17" s="268"/>
      <c r="B17" s="268"/>
      <c r="C17" s="268"/>
      <c r="D17" s="268"/>
      <c r="E17" s="268"/>
    </row>
    <row r="566" spans="4:4">
      <c r="D566" s="26">
        <v>191110031</v>
      </c>
    </row>
  </sheetData>
  <mergeCells count="10">
    <mergeCell ref="A17:E17"/>
    <mergeCell ref="D1:E1"/>
    <mergeCell ref="C2:E2"/>
    <mergeCell ref="C3:E3"/>
    <mergeCell ref="A5:E5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87" orientation="portrait" r:id="rId1"/>
  <rowBreaks count="1" manualBreakCount="1">
    <brk id="1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view="pageBreakPreview" zoomScaleNormal="100" zoomScaleSheetLayoutView="100" workbookViewId="0">
      <selection activeCell="E4" sqref="E4"/>
    </sheetView>
  </sheetViews>
  <sheetFormatPr defaultColWidth="9" defaultRowHeight="18"/>
  <cols>
    <col min="1" max="1" width="38.5546875" style="3" customWidth="1"/>
    <col min="2" max="2" width="15" style="3" customWidth="1"/>
    <col min="3" max="3" width="19.44140625" style="3" customWidth="1"/>
    <col min="4" max="4" width="18.88671875" style="3" customWidth="1"/>
    <col min="5" max="5" width="14.33203125" style="3" customWidth="1"/>
    <col min="6" max="6" width="8.88671875" style="3" customWidth="1"/>
    <col min="7" max="16384" width="9" style="3"/>
  </cols>
  <sheetData>
    <row r="1" spans="1:6">
      <c r="E1" s="24" t="s">
        <v>1705</v>
      </c>
    </row>
    <row r="2" spans="1:6">
      <c r="D2" s="285" t="s">
        <v>2102</v>
      </c>
      <c r="E2" s="249"/>
    </row>
    <row r="3" spans="1:6">
      <c r="E3" s="24" t="s">
        <v>1884</v>
      </c>
    </row>
    <row r="4" spans="1:6">
      <c r="E4" s="24" t="s">
        <v>2103</v>
      </c>
    </row>
    <row r="5" spans="1:6" ht="42.75" customHeight="1">
      <c r="A5" s="267" t="s">
        <v>1893</v>
      </c>
      <c r="B5" s="267"/>
      <c r="C5" s="267"/>
      <c r="D5" s="267"/>
      <c r="E5" s="267"/>
      <c r="F5" s="2"/>
    </row>
    <row r="6" spans="1:6" ht="21.75" customHeight="1">
      <c r="A6" s="261" t="s">
        <v>1713</v>
      </c>
      <c r="B6" s="262"/>
      <c r="C6" s="262"/>
      <c r="D6" s="262"/>
      <c r="E6" s="262"/>
      <c r="F6" s="2"/>
    </row>
    <row r="7" spans="1:6" ht="38.25" customHeight="1">
      <c r="A7" s="250" t="s">
        <v>1714</v>
      </c>
      <c r="B7" s="250" t="s">
        <v>1319</v>
      </c>
      <c r="C7" s="250" t="s">
        <v>1959</v>
      </c>
      <c r="D7" s="250" t="s">
        <v>1958</v>
      </c>
      <c r="E7" s="250" t="s">
        <v>1960</v>
      </c>
      <c r="F7" s="2"/>
    </row>
    <row r="8" spans="1:6" ht="30.6" customHeight="1">
      <c r="A8" s="251"/>
      <c r="B8" s="251"/>
      <c r="C8" s="251"/>
      <c r="D8" s="251"/>
      <c r="E8" s="251"/>
      <c r="F8" s="2"/>
    </row>
    <row r="9" spans="1:6" ht="72">
      <c r="A9" s="9" t="s">
        <v>1866</v>
      </c>
      <c r="B9" s="10" t="s">
        <v>1625</v>
      </c>
      <c r="C9" s="8">
        <v>546328573.35000002</v>
      </c>
      <c r="D9" s="8">
        <v>536303012.07999998</v>
      </c>
      <c r="E9" s="11">
        <v>0.98164920936035827</v>
      </c>
      <c r="F9" s="2"/>
    </row>
    <row r="10" spans="1:6" ht="72">
      <c r="A10" s="9" t="s">
        <v>1867</v>
      </c>
      <c r="B10" s="10" t="s">
        <v>1536</v>
      </c>
      <c r="C10" s="8">
        <v>50299761.700000003</v>
      </c>
      <c r="D10" s="8">
        <v>50299761.700000003</v>
      </c>
      <c r="E10" s="11">
        <v>1</v>
      </c>
      <c r="F10" s="2"/>
    </row>
    <row r="11" spans="1:6" ht="72">
      <c r="A11" s="9" t="s">
        <v>1868</v>
      </c>
      <c r="B11" s="10" t="s">
        <v>1522</v>
      </c>
      <c r="C11" s="8">
        <v>470000</v>
      </c>
      <c r="D11" s="8">
        <v>469935.4</v>
      </c>
      <c r="E11" s="11">
        <v>0.99986255319148931</v>
      </c>
      <c r="F11" s="2"/>
    </row>
    <row r="12" spans="1:6" ht="90">
      <c r="A12" s="9" t="s">
        <v>1869</v>
      </c>
      <c r="B12" s="10" t="s">
        <v>1594</v>
      </c>
      <c r="C12" s="8">
        <v>4844827.6500000004</v>
      </c>
      <c r="D12" s="8">
        <v>4280349.8</v>
      </c>
      <c r="E12" s="11">
        <v>0.88348855918538194</v>
      </c>
      <c r="F12" s="2"/>
    </row>
    <row r="13" spans="1:6" ht="72">
      <c r="A13" s="9" t="s">
        <v>1870</v>
      </c>
      <c r="B13" s="10" t="s">
        <v>1574</v>
      </c>
      <c r="C13" s="8">
        <v>60804.39</v>
      </c>
      <c r="D13" s="8">
        <v>60804.39</v>
      </c>
      <c r="E13" s="11">
        <v>1</v>
      </c>
      <c r="F13" s="2">
        <f>D13/D27*100</f>
        <v>7.0746435217491346E-3</v>
      </c>
    </row>
    <row r="14" spans="1:6" ht="90">
      <c r="A14" s="9" t="s">
        <v>1871</v>
      </c>
      <c r="B14" s="10" t="s">
        <v>1343</v>
      </c>
      <c r="C14" s="8">
        <v>23781611.850000001</v>
      </c>
      <c r="D14" s="8">
        <v>22924474.309999999</v>
      </c>
      <c r="E14" s="11">
        <v>0.96395797116670201</v>
      </c>
      <c r="F14" s="2"/>
    </row>
    <row r="15" spans="1:6" ht="90">
      <c r="A15" s="9" t="s">
        <v>1872</v>
      </c>
      <c r="B15" s="10" t="s">
        <v>1465</v>
      </c>
      <c r="C15" s="8">
        <v>160239304.40000001</v>
      </c>
      <c r="D15" s="8">
        <v>159893820.02000001</v>
      </c>
      <c r="E15" s="11">
        <v>0.99784394733056514</v>
      </c>
      <c r="F15" s="2"/>
    </row>
    <row r="16" spans="1:6" ht="54">
      <c r="A16" s="9" t="s">
        <v>1873</v>
      </c>
      <c r="B16" s="10" t="s">
        <v>1384</v>
      </c>
      <c r="C16" s="8">
        <v>64753.57</v>
      </c>
      <c r="D16" s="8">
        <v>64753.57</v>
      </c>
      <c r="E16" s="11">
        <v>1</v>
      </c>
      <c r="F16" s="2"/>
    </row>
    <row r="17" spans="1:6" ht="90">
      <c r="A17" s="9" t="s">
        <v>1874</v>
      </c>
      <c r="B17" s="10" t="s">
        <v>1448</v>
      </c>
      <c r="C17" s="8">
        <v>0</v>
      </c>
      <c r="D17" s="8">
        <v>0</v>
      </c>
      <c r="E17" s="11">
        <v>0</v>
      </c>
      <c r="F17" s="2"/>
    </row>
    <row r="18" spans="1:6" ht="90">
      <c r="A18" s="9" t="s">
        <v>1875</v>
      </c>
      <c r="B18" s="10" t="s">
        <v>1578</v>
      </c>
      <c r="C18" s="8">
        <v>558600</v>
      </c>
      <c r="D18" s="8">
        <v>558600</v>
      </c>
      <c r="E18" s="11">
        <v>1</v>
      </c>
      <c r="F18" s="2">
        <f>D18/D27*100</f>
        <v>6.4993594561989138E-2</v>
      </c>
    </row>
    <row r="19" spans="1:6" ht="90">
      <c r="A19" s="9" t="s">
        <v>1876</v>
      </c>
      <c r="B19" s="10" t="s">
        <v>1347</v>
      </c>
      <c r="C19" s="8">
        <v>4776783.5</v>
      </c>
      <c r="D19" s="8">
        <v>4776533.5</v>
      </c>
      <c r="E19" s="11">
        <v>0.99994766352714126</v>
      </c>
      <c r="F19" s="2">
        <f>D19/D27*100</f>
        <v>0.55575381616677211</v>
      </c>
    </row>
    <row r="20" spans="1:6" ht="108">
      <c r="A20" s="9" t="s">
        <v>1877</v>
      </c>
      <c r="B20" s="10" t="s">
        <v>1438</v>
      </c>
      <c r="C20" s="8">
        <v>46731547.890000001</v>
      </c>
      <c r="D20" s="8">
        <v>45977806.32</v>
      </c>
      <c r="E20" s="11">
        <v>0.98387081952059008</v>
      </c>
      <c r="F20" s="2">
        <f>D20/D27*100</f>
        <v>5.3495576491438266</v>
      </c>
    </row>
    <row r="21" spans="1:6" ht="144">
      <c r="A21" s="9" t="s">
        <v>1878</v>
      </c>
      <c r="B21" s="10" t="s">
        <v>1529</v>
      </c>
      <c r="C21" s="8">
        <v>45000</v>
      </c>
      <c r="D21" s="8">
        <v>44814</v>
      </c>
      <c r="E21" s="11">
        <v>0.99586666666666668</v>
      </c>
      <c r="F21" s="2">
        <f>D21/D27*100</f>
        <v>5.2141477742588278E-3</v>
      </c>
    </row>
    <row r="22" spans="1:6" ht="108">
      <c r="A22" s="9" t="s">
        <v>1879</v>
      </c>
      <c r="B22" s="10" t="s">
        <v>1452</v>
      </c>
      <c r="C22" s="8">
        <v>464300.72</v>
      </c>
      <c r="D22" s="8">
        <v>464300.72</v>
      </c>
      <c r="E22" s="11">
        <v>1</v>
      </c>
      <c r="F22" s="2"/>
    </row>
    <row r="23" spans="1:6" ht="90">
      <c r="A23" s="9" t="s">
        <v>1880</v>
      </c>
      <c r="B23" s="10" t="s">
        <v>1390</v>
      </c>
      <c r="C23" s="8">
        <v>8046392.1600000001</v>
      </c>
      <c r="D23" s="8">
        <v>7698297.8300000001</v>
      </c>
      <c r="E23" s="11">
        <v>0.95673907969208405</v>
      </c>
      <c r="F23" s="2"/>
    </row>
    <row r="24" spans="1:6" ht="90">
      <c r="A24" s="9" t="s">
        <v>1881</v>
      </c>
      <c r="B24" s="10" t="s">
        <v>1600</v>
      </c>
      <c r="C24" s="8">
        <v>50000</v>
      </c>
      <c r="D24" s="8">
        <v>50000</v>
      </c>
      <c r="E24" s="11">
        <v>1</v>
      </c>
      <c r="F24" s="2"/>
    </row>
    <row r="25" spans="1:6" ht="90">
      <c r="A25" s="9" t="s">
        <v>1882</v>
      </c>
      <c r="B25" s="10" t="s">
        <v>1489</v>
      </c>
      <c r="C25" s="8">
        <v>9828403.0199999996</v>
      </c>
      <c r="D25" s="8">
        <v>9726045.7400000002</v>
      </c>
      <c r="E25" s="11">
        <v>0.98958556341333259</v>
      </c>
      <c r="F25" s="2">
        <f>D25/D27*100</f>
        <v>1.1316338587843209</v>
      </c>
    </row>
    <row r="26" spans="1:6" ht="90">
      <c r="A26" s="9" t="s">
        <v>1883</v>
      </c>
      <c r="B26" s="10" t="s">
        <v>1498</v>
      </c>
      <c r="C26" s="8">
        <v>15876002.58</v>
      </c>
      <c r="D26" s="8">
        <v>15876002.58</v>
      </c>
      <c r="E26" s="11">
        <v>1</v>
      </c>
      <c r="F26" s="2">
        <f>D26/D27*100</f>
        <v>1.8471866719470345</v>
      </c>
    </row>
    <row r="27" spans="1:6" ht="26.4" customHeight="1">
      <c r="A27" s="252" t="s">
        <v>1818</v>
      </c>
      <c r="B27" s="253"/>
      <c r="C27" s="17">
        <f>SUM(C9:C26)</f>
        <v>872466666.78000009</v>
      </c>
      <c r="D27" s="17">
        <f>SUM(D9:D26)</f>
        <v>859469311.96000004</v>
      </c>
      <c r="E27" s="18">
        <f>D27/C27</f>
        <v>0.98510274911937989</v>
      </c>
      <c r="F27" s="2"/>
    </row>
    <row r="28" spans="1:6" ht="30.6" customHeight="1">
      <c r="A28" s="2"/>
      <c r="B28" s="2"/>
      <c r="C28" s="25"/>
      <c r="D28" s="25"/>
      <c r="E28" s="2"/>
      <c r="F28" s="2"/>
    </row>
    <row r="29" spans="1:6" ht="116.4" customHeight="1">
      <c r="A29" s="254"/>
      <c r="B29" s="255"/>
      <c r="C29" s="255"/>
      <c r="D29" s="19"/>
      <c r="E29" s="19"/>
      <c r="F29" s="2"/>
    </row>
  </sheetData>
  <mergeCells count="10">
    <mergeCell ref="D2:E2"/>
    <mergeCell ref="A5:E5"/>
    <mergeCell ref="E7:E8"/>
    <mergeCell ref="A27:B27"/>
    <mergeCell ref="A29:C29"/>
    <mergeCell ref="D7:D8"/>
    <mergeCell ref="C7:C8"/>
    <mergeCell ref="A6:E6"/>
    <mergeCell ref="A7:A8"/>
    <mergeCell ref="B7:B8"/>
  </mergeCells>
  <pageMargins left="0.59027779999999996" right="0.59027779999999996" top="0.59027779999999996" bottom="0.59027779999999996" header="0.39374999999999999" footer="0.39374999999999999"/>
  <pageSetup paperSize="9" scale="84" fitToHeight="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6"/>
  <sheetViews>
    <sheetView zoomScaleNormal="100" workbookViewId="0">
      <selection activeCell="C4" sqref="C4"/>
    </sheetView>
  </sheetViews>
  <sheetFormatPr defaultRowHeight="18"/>
  <cols>
    <col min="1" max="1" width="51.109375" style="128" customWidth="1"/>
    <col min="2" max="2" width="16.44140625" style="128" customWidth="1"/>
    <col min="3" max="3" width="19.88671875" style="128" customWidth="1"/>
    <col min="4" max="4" width="9.6640625" style="128" bestFit="1" customWidth="1"/>
    <col min="5" max="5" width="14.109375" style="128" bestFit="1" customWidth="1"/>
    <col min="6" max="256" width="9" style="128"/>
    <col min="257" max="257" width="49.6640625" style="128" customWidth="1"/>
    <col min="258" max="258" width="15.44140625" style="128" customWidth="1"/>
    <col min="259" max="259" width="19.88671875" style="128" customWidth="1"/>
    <col min="260" max="260" width="9.6640625" style="128" bestFit="1" customWidth="1"/>
    <col min="261" max="261" width="14.109375" style="128" bestFit="1" customWidth="1"/>
    <col min="262" max="512" width="9" style="128"/>
    <col min="513" max="513" width="49.6640625" style="128" customWidth="1"/>
    <col min="514" max="514" width="15.44140625" style="128" customWidth="1"/>
    <col min="515" max="515" width="19.88671875" style="128" customWidth="1"/>
    <col min="516" max="516" width="9.6640625" style="128" bestFit="1" customWidth="1"/>
    <col min="517" max="517" width="14.109375" style="128" bestFit="1" customWidth="1"/>
    <col min="518" max="768" width="9" style="128"/>
    <col min="769" max="769" width="49.6640625" style="128" customWidth="1"/>
    <col min="770" max="770" width="15.44140625" style="128" customWidth="1"/>
    <col min="771" max="771" width="19.88671875" style="128" customWidth="1"/>
    <col min="772" max="772" width="9.6640625" style="128" bestFit="1" customWidth="1"/>
    <col min="773" max="773" width="14.109375" style="128" bestFit="1" customWidth="1"/>
    <col min="774" max="1024" width="9" style="128"/>
    <col min="1025" max="1025" width="49.6640625" style="128" customWidth="1"/>
    <col min="1026" max="1026" width="15.44140625" style="128" customWidth="1"/>
    <col min="1027" max="1027" width="19.88671875" style="128" customWidth="1"/>
    <col min="1028" max="1028" width="9.6640625" style="128" bestFit="1" customWidth="1"/>
    <col min="1029" max="1029" width="14.109375" style="128" bestFit="1" customWidth="1"/>
    <col min="1030" max="1280" width="9" style="128"/>
    <col min="1281" max="1281" width="49.6640625" style="128" customWidth="1"/>
    <col min="1282" max="1282" width="15.44140625" style="128" customWidth="1"/>
    <col min="1283" max="1283" width="19.88671875" style="128" customWidth="1"/>
    <col min="1284" max="1284" width="9.6640625" style="128" bestFit="1" customWidth="1"/>
    <col min="1285" max="1285" width="14.109375" style="128" bestFit="1" customWidth="1"/>
    <col min="1286" max="1536" width="9" style="128"/>
    <col min="1537" max="1537" width="49.6640625" style="128" customWidth="1"/>
    <col min="1538" max="1538" width="15.44140625" style="128" customWidth="1"/>
    <col min="1539" max="1539" width="19.88671875" style="128" customWidth="1"/>
    <col min="1540" max="1540" width="9.6640625" style="128" bestFit="1" customWidth="1"/>
    <col min="1541" max="1541" width="14.109375" style="128" bestFit="1" customWidth="1"/>
    <col min="1542" max="1792" width="9" style="128"/>
    <col min="1793" max="1793" width="49.6640625" style="128" customWidth="1"/>
    <col min="1794" max="1794" width="15.44140625" style="128" customWidth="1"/>
    <col min="1795" max="1795" width="19.88671875" style="128" customWidth="1"/>
    <col min="1796" max="1796" width="9.6640625" style="128" bestFit="1" customWidth="1"/>
    <col min="1797" max="1797" width="14.109375" style="128" bestFit="1" customWidth="1"/>
    <col min="1798" max="2048" width="9" style="128"/>
    <col min="2049" max="2049" width="49.6640625" style="128" customWidth="1"/>
    <col min="2050" max="2050" width="15.44140625" style="128" customWidth="1"/>
    <col min="2051" max="2051" width="19.88671875" style="128" customWidth="1"/>
    <col min="2052" max="2052" width="9.6640625" style="128" bestFit="1" customWidth="1"/>
    <col min="2053" max="2053" width="14.109375" style="128" bestFit="1" customWidth="1"/>
    <col min="2054" max="2304" width="9" style="128"/>
    <col min="2305" max="2305" width="49.6640625" style="128" customWidth="1"/>
    <col min="2306" max="2306" width="15.44140625" style="128" customWidth="1"/>
    <col min="2307" max="2307" width="19.88671875" style="128" customWidth="1"/>
    <col min="2308" max="2308" width="9.6640625" style="128" bestFit="1" customWidth="1"/>
    <col min="2309" max="2309" width="14.109375" style="128" bestFit="1" customWidth="1"/>
    <col min="2310" max="2560" width="9" style="128"/>
    <col min="2561" max="2561" width="49.6640625" style="128" customWidth="1"/>
    <col min="2562" max="2562" width="15.44140625" style="128" customWidth="1"/>
    <col min="2563" max="2563" width="19.88671875" style="128" customWidth="1"/>
    <col min="2564" max="2564" width="9.6640625" style="128" bestFit="1" customWidth="1"/>
    <col min="2565" max="2565" width="14.109375" style="128" bestFit="1" customWidth="1"/>
    <col min="2566" max="2816" width="9" style="128"/>
    <col min="2817" max="2817" width="49.6640625" style="128" customWidth="1"/>
    <col min="2818" max="2818" width="15.44140625" style="128" customWidth="1"/>
    <col min="2819" max="2819" width="19.88671875" style="128" customWidth="1"/>
    <col min="2820" max="2820" width="9.6640625" style="128" bestFit="1" customWidth="1"/>
    <col min="2821" max="2821" width="14.109375" style="128" bestFit="1" customWidth="1"/>
    <col min="2822" max="3072" width="9" style="128"/>
    <col min="3073" max="3073" width="49.6640625" style="128" customWidth="1"/>
    <col min="3074" max="3074" width="15.44140625" style="128" customWidth="1"/>
    <col min="3075" max="3075" width="19.88671875" style="128" customWidth="1"/>
    <col min="3076" max="3076" width="9.6640625" style="128" bestFit="1" customWidth="1"/>
    <col min="3077" max="3077" width="14.109375" style="128" bestFit="1" customWidth="1"/>
    <col min="3078" max="3328" width="9" style="128"/>
    <col min="3329" max="3329" width="49.6640625" style="128" customWidth="1"/>
    <col min="3330" max="3330" width="15.44140625" style="128" customWidth="1"/>
    <col min="3331" max="3331" width="19.88671875" style="128" customWidth="1"/>
    <col min="3332" max="3332" width="9.6640625" style="128" bestFit="1" customWidth="1"/>
    <col min="3333" max="3333" width="14.109375" style="128" bestFit="1" customWidth="1"/>
    <col min="3334" max="3584" width="9" style="128"/>
    <col min="3585" max="3585" width="49.6640625" style="128" customWidth="1"/>
    <col min="3586" max="3586" width="15.44140625" style="128" customWidth="1"/>
    <col min="3587" max="3587" width="19.88671875" style="128" customWidth="1"/>
    <col min="3588" max="3588" width="9.6640625" style="128" bestFit="1" customWidth="1"/>
    <col min="3589" max="3589" width="14.109375" style="128" bestFit="1" customWidth="1"/>
    <col min="3590" max="3840" width="9" style="128"/>
    <col min="3841" max="3841" width="49.6640625" style="128" customWidth="1"/>
    <col min="3842" max="3842" width="15.44140625" style="128" customWidth="1"/>
    <col min="3843" max="3843" width="19.88671875" style="128" customWidth="1"/>
    <col min="3844" max="3844" width="9.6640625" style="128" bestFit="1" customWidth="1"/>
    <col min="3845" max="3845" width="14.109375" style="128" bestFit="1" customWidth="1"/>
    <col min="3846" max="4096" width="9" style="128"/>
    <col min="4097" max="4097" width="49.6640625" style="128" customWidth="1"/>
    <col min="4098" max="4098" width="15.44140625" style="128" customWidth="1"/>
    <col min="4099" max="4099" width="19.88671875" style="128" customWidth="1"/>
    <col min="4100" max="4100" width="9.6640625" style="128" bestFit="1" customWidth="1"/>
    <col min="4101" max="4101" width="14.109375" style="128" bestFit="1" customWidth="1"/>
    <col min="4102" max="4352" width="9" style="128"/>
    <col min="4353" max="4353" width="49.6640625" style="128" customWidth="1"/>
    <col min="4354" max="4354" width="15.44140625" style="128" customWidth="1"/>
    <col min="4355" max="4355" width="19.88671875" style="128" customWidth="1"/>
    <col min="4356" max="4356" width="9.6640625" style="128" bestFit="1" customWidth="1"/>
    <col min="4357" max="4357" width="14.109375" style="128" bestFit="1" customWidth="1"/>
    <col min="4358" max="4608" width="9" style="128"/>
    <col min="4609" max="4609" width="49.6640625" style="128" customWidth="1"/>
    <col min="4610" max="4610" width="15.44140625" style="128" customWidth="1"/>
    <col min="4611" max="4611" width="19.88671875" style="128" customWidth="1"/>
    <col min="4612" max="4612" width="9.6640625" style="128" bestFit="1" customWidth="1"/>
    <col min="4613" max="4613" width="14.109375" style="128" bestFit="1" customWidth="1"/>
    <col min="4614" max="4864" width="9" style="128"/>
    <col min="4865" max="4865" width="49.6640625" style="128" customWidth="1"/>
    <col min="4866" max="4866" width="15.44140625" style="128" customWidth="1"/>
    <col min="4867" max="4867" width="19.88671875" style="128" customWidth="1"/>
    <col min="4868" max="4868" width="9.6640625" style="128" bestFit="1" customWidth="1"/>
    <col min="4869" max="4869" width="14.109375" style="128" bestFit="1" customWidth="1"/>
    <col min="4870" max="5120" width="9" style="128"/>
    <col min="5121" max="5121" width="49.6640625" style="128" customWidth="1"/>
    <col min="5122" max="5122" width="15.44140625" style="128" customWidth="1"/>
    <col min="5123" max="5123" width="19.88671875" style="128" customWidth="1"/>
    <col min="5124" max="5124" width="9.6640625" style="128" bestFit="1" customWidth="1"/>
    <col min="5125" max="5125" width="14.109375" style="128" bestFit="1" customWidth="1"/>
    <col min="5126" max="5376" width="9" style="128"/>
    <col min="5377" max="5377" width="49.6640625" style="128" customWidth="1"/>
    <col min="5378" max="5378" width="15.44140625" style="128" customWidth="1"/>
    <col min="5379" max="5379" width="19.88671875" style="128" customWidth="1"/>
    <col min="5380" max="5380" width="9.6640625" style="128" bestFit="1" customWidth="1"/>
    <col min="5381" max="5381" width="14.109375" style="128" bestFit="1" customWidth="1"/>
    <col min="5382" max="5632" width="9" style="128"/>
    <col min="5633" max="5633" width="49.6640625" style="128" customWidth="1"/>
    <col min="5634" max="5634" width="15.44140625" style="128" customWidth="1"/>
    <col min="5635" max="5635" width="19.88671875" style="128" customWidth="1"/>
    <col min="5636" max="5636" width="9.6640625" style="128" bestFit="1" customWidth="1"/>
    <col min="5637" max="5637" width="14.109375" style="128" bestFit="1" customWidth="1"/>
    <col min="5638" max="5888" width="9" style="128"/>
    <col min="5889" max="5889" width="49.6640625" style="128" customWidth="1"/>
    <col min="5890" max="5890" width="15.44140625" style="128" customWidth="1"/>
    <col min="5891" max="5891" width="19.88671875" style="128" customWidth="1"/>
    <col min="5892" max="5892" width="9.6640625" style="128" bestFit="1" customWidth="1"/>
    <col min="5893" max="5893" width="14.109375" style="128" bestFit="1" customWidth="1"/>
    <col min="5894" max="6144" width="9" style="128"/>
    <col min="6145" max="6145" width="49.6640625" style="128" customWidth="1"/>
    <col min="6146" max="6146" width="15.44140625" style="128" customWidth="1"/>
    <col min="6147" max="6147" width="19.88671875" style="128" customWidth="1"/>
    <col min="6148" max="6148" width="9.6640625" style="128" bestFit="1" customWidth="1"/>
    <col min="6149" max="6149" width="14.109375" style="128" bestFit="1" customWidth="1"/>
    <col min="6150" max="6400" width="9" style="128"/>
    <col min="6401" max="6401" width="49.6640625" style="128" customWidth="1"/>
    <col min="6402" max="6402" width="15.44140625" style="128" customWidth="1"/>
    <col min="6403" max="6403" width="19.88671875" style="128" customWidth="1"/>
    <col min="6404" max="6404" width="9.6640625" style="128" bestFit="1" customWidth="1"/>
    <col min="6405" max="6405" width="14.109375" style="128" bestFit="1" customWidth="1"/>
    <col min="6406" max="6656" width="9" style="128"/>
    <col min="6657" max="6657" width="49.6640625" style="128" customWidth="1"/>
    <col min="6658" max="6658" width="15.44140625" style="128" customWidth="1"/>
    <col min="6659" max="6659" width="19.88671875" style="128" customWidth="1"/>
    <col min="6660" max="6660" width="9.6640625" style="128" bestFit="1" customWidth="1"/>
    <col min="6661" max="6661" width="14.109375" style="128" bestFit="1" customWidth="1"/>
    <col min="6662" max="6912" width="9" style="128"/>
    <col min="6913" max="6913" width="49.6640625" style="128" customWidth="1"/>
    <col min="6914" max="6914" width="15.44140625" style="128" customWidth="1"/>
    <col min="6915" max="6915" width="19.88671875" style="128" customWidth="1"/>
    <col min="6916" max="6916" width="9.6640625" style="128" bestFit="1" customWidth="1"/>
    <col min="6917" max="6917" width="14.109375" style="128" bestFit="1" customWidth="1"/>
    <col min="6918" max="7168" width="9" style="128"/>
    <col min="7169" max="7169" width="49.6640625" style="128" customWidth="1"/>
    <col min="7170" max="7170" width="15.44140625" style="128" customWidth="1"/>
    <col min="7171" max="7171" width="19.88671875" style="128" customWidth="1"/>
    <col min="7172" max="7172" width="9.6640625" style="128" bestFit="1" customWidth="1"/>
    <col min="7173" max="7173" width="14.109375" style="128" bestFit="1" customWidth="1"/>
    <col min="7174" max="7424" width="9" style="128"/>
    <col min="7425" max="7425" width="49.6640625" style="128" customWidth="1"/>
    <col min="7426" max="7426" width="15.44140625" style="128" customWidth="1"/>
    <col min="7427" max="7427" width="19.88671875" style="128" customWidth="1"/>
    <col min="7428" max="7428" width="9.6640625" style="128" bestFit="1" customWidth="1"/>
    <col min="7429" max="7429" width="14.109375" style="128" bestFit="1" customWidth="1"/>
    <col min="7430" max="7680" width="9" style="128"/>
    <col min="7681" max="7681" width="49.6640625" style="128" customWidth="1"/>
    <col min="7682" max="7682" width="15.44140625" style="128" customWidth="1"/>
    <col min="7683" max="7683" width="19.88671875" style="128" customWidth="1"/>
    <col min="7684" max="7684" width="9.6640625" style="128" bestFit="1" customWidth="1"/>
    <col min="7685" max="7685" width="14.109375" style="128" bestFit="1" customWidth="1"/>
    <col min="7686" max="7936" width="9" style="128"/>
    <col min="7937" max="7937" width="49.6640625" style="128" customWidth="1"/>
    <col min="7938" max="7938" width="15.44140625" style="128" customWidth="1"/>
    <col min="7939" max="7939" width="19.88671875" style="128" customWidth="1"/>
    <col min="7940" max="7940" width="9.6640625" style="128" bestFit="1" customWidth="1"/>
    <col min="7941" max="7941" width="14.109375" style="128" bestFit="1" customWidth="1"/>
    <col min="7942" max="8192" width="9" style="128"/>
    <col min="8193" max="8193" width="49.6640625" style="128" customWidth="1"/>
    <col min="8194" max="8194" width="15.44140625" style="128" customWidth="1"/>
    <col min="8195" max="8195" width="19.88671875" style="128" customWidth="1"/>
    <col min="8196" max="8196" width="9.6640625" style="128" bestFit="1" customWidth="1"/>
    <col min="8197" max="8197" width="14.109375" style="128" bestFit="1" customWidth="1"/>
    <col min="8198" max="8448" width="9" style="128"/>
    <col min="8449" max="8449" width="49.6640625" style="128" customWidth="1"/>
    <col min="8450" max="8450" width="15.44140625" style="128" customWidth="1"/>
    <col min="8451" max="8451" width="19.88671875" style="128" customWidth="1"/>
    <col min="8452" max="8452" width="9.6640625" style="128" bestFit="1" customWidth="1"/>
    <col min="8453" max="8453" width="14.109375" style="128" bestFit="1" customWidth="1"/>
    <col min="8454" max="8704" width="9" style="128"/>
    <col min="8705" max="8705" width="49.6640625" style="128" customWidth="1"/>
    <col min="8706" max="8706" width="15.44140625" style="128" customWidth="1"/>
    <col min="8707" max="8707" width="19.88671875" style="128" customWidth="1"/>
    <col min="8708" max="8708" width="9.6640625" style="128" bestFit="1" customWidth="1"/>
    <col min="8709" max="8709" width="14.109375" style="128" bestFit="1" customWidth="1"/>
    <col min="8710" max="8960" width="9" style="128"/>
    <col min="8961" max="8961" width="49.6640625" style="128" customWidth="1"/>
    <col min="8962" max="8962" width="15.44140625" style="128" customWidth="1"/>
    <col min="8963" max="8963" width="19.88671875" style="128" customWidth="1"/>
    <col min="8964" max="8964" width="9.6640625" style="128" bestFit="1" customWidth="1"/>
    <col min="8965" max="8965" width="14.109375" style="128" bestFit="1" customWidth="1"/>
    <col min="8966" max="9216" width="9" style="128"/>
    <col min="9217" max="9217" width="49.6640625" style="128" customWidth="1"/>
    <col min="9218" max="9218" width="15.44140625" style="128" customWidth="1"/>
    <col min="9219" max="9219" width="19.88671875" style="128" customWidth="1"/>
    <col min="9220" max="9220" width="9.6640625" style="128" bestFit="1" customWidth="1"/>
    <col min="9221" max="9221" width="14.109375" style="128" bestFit="1" customWidth="1"/>
    <col min="9222" max="9472" width="9" style="128"/>
    <col min="9473" max="9473" width="49.6640625" style="128" customWidth="1"/>
    <col min="9474" max="9474" width="15.44140625" style="128" customWidth="1"/>
    <col min="9475" max="9475" width="19.88671875" style="128" customWidth="1"/>
    <col min="9476" max="9476" width="9.6640625" style="128" bestFit="1" customWidth="1"/>
    <col min="9477" max="9477" width="14.109375" style="128" bestFit="1" customWidth="1"/>
    <col min="9478" max="9728" width="9" style="128"/>
    <col min="9729" max="9729" width="49.6640625" style="128" customWidth="1"/>
    <col min="9730" max="9730" width="15.44140625" style="128" customWidth="1"/>
    <col min="9731" max="9731" width="19.88671875" style="128" customWidth="1"/>
    <col min="9732" max="9732" width="9.6640625" style="128" bestFit="1" customWidth="1"/>
    <col min="9733" max="9733" width="14.109375" style="128" bestFit="1" customWidth="1"/>
    <col min="9734" max="9984" width="9" style="128"/>
    <col min="9985" max="9985" width="49.6640625" style="128" customWidth="1"/>
    <col min="9986" max="9986" width="15.44140625" style="128" customWidth="1"/>
    <col min="9987" max="9987" width="19.88671875" style="128" customWidth="1"/>
    <col min="9988" max="9988" width="9.6640625" style="128" bestFit="1" customWidth="1"/>
    <col min="9989" max="9989" width="14.109375" style="128" bestFit="1" customWidth="1"/>
    <col min="9990" max="10240" width="9" style="128"/>
    <col min="10241" max="10241" width="49.6640625" style="128" customWidth="1"/>
    <col min="10242" max="10242" width="15.44140625" style="128" customWidth="1"/>
    <col min="10243" max="10243" width="19.88671875" style="128" customWidth="1"/>
    <col min="10244" max="10244" width="9.6640625" style="128" bestFit="1" customWidth="1"/>
    <col min="10245" max="10245" width="14.109375" style="128" bestFit="1" customWidth="1"/>
    <col min="10246" max="10496" width="9" style="128"/>
    <col min="10497" max="10497" width="49.6640625" style="128" customWidth="1"/>
    <col min="10498" max="10498" width="15.44140625" style="128" customWidth="1"/>
    <col min="10499" max="10499" width="19.88671875" style="128" customWidth="1"/>
    <col min="10500" max="10500" width="9.6640625" style="128" bestFit="1" customWidth="1"/>
    <col min="10501" max="10501" width="14.109375" style="128" bestFit="1" customWidth="1"/>
    <col min="10502" max="10752" width="9" style="128"/>
    <col min="10753" max="10753" width="49.6640625" style="128" customWidth="1"/>
    <col min="10754" max="10754" width="15.44140625" style="128" customWidth="1"/>
    <col min="10755" max="10755" width="19.88671875" style="128" customWidth="1"/>
    <col min="10756" max="10756" width="9.6640625" style="128" bestFit="1" customWidth="1"/>
    <col min="10757" max="10757" width="14.109375" style="128" bestFit="1" customWidth="1"/>
    <col min="10758" max="11008" width="9" style="128"/>
    <col min="11009" max="11009" width="49.6640625" style="128" customWidth="1"/>
    <col min="11010" max="11010" width="15.44140625" style="128" customWidth="1"/>
    <col min="11011" max="11011" width="19.88671875" style="128" customWidth="1"/>
    <col min="11012" max="11012" width="9.6640625" style="128" bestFit="1" customWidth="1"/>
    <col min="11013" max="11013" width="14.109375" style="128" bestFit="1" customWidth="1"/>
    <col min="11014" max="11264" width="9" style="128"/>
    <col min="11265" max="11265" width="49.6640625" style="128" customWidth="1"/>
    <col min="11266" max="11266" width="15.44140625" style="128" customWidth="1"/>
    <col min="11267" max="11267" width="19.88671875" style="128" customWidth="1"/>
    <col min="11268" max="11268" width="9.6640625" style="128" bestFit="1" customWidth="1"/>
    <col min="11269" max="11269" width="14.109375" style="128" bestFit="1" customWidth="1"/>
    <col min="11270" max="11520" width="9" style="128"/>
    <col min="11521" max="11521" width="49.6640625" style="128" customWidth="1"/>
    <col min="11522" max="11522" width="15.44140625" style="128" customWidth="1"/>
    <col min="11523" max="11523" width="19.88671875" style="128" customWidth="1"/>
    <col min="11524" max="11524" width="9.6640625" style="128" bestFit="1" customWidth="1"/>
    <col min="11525" max="11525" width="14.109375" style="128" bestFit="1" customWidth="1"/>
    <col min="11526" max="11776" width="9" style="128"/>
    <col min="11777" max="11777" width="49.6640625" style="128" customWidth="1"/>
    <col min="11778" max="11778" width="15.44140625" style="128" customWidth="1"/>
    <col min="11779" max="11779" width="19.88671875" style="128" customWidth="1"/>
    <col min="11780" max="11780" width="9.6640625" style="128" bestFit="1" customWidth="1"/>
    <col min="11781" max="11781" width="14.109375" style="128" bestFit="1" customWidth="1"/>
    <col min="11782" max="12032" width="9" style="128"/>
    <col min="12033" max="12033" width="49.6640625" style="128" customWidth="1"/>
    <col min="12034" max="12034" width="15.44140625" style="128" customWidth="1"/>
    <col min="12035" max="12035" width="19.88671875" style="128" customWidth="1"/>
    <col min="12036" max="12036" width="9.6640625" style="128" bestFit="1" customWidth="1"/>
    <col min="12037" max="12037" width="14.109375" style="128" bestFit="1" customWidth="1"/>
    <col min="12038" max="12288" width="9" style="128"/>
    <col min="12289" max="12289" width="49.6640625" style="128" customWidth="1"/>
    <col min="12290" max="12290" width="15.44140625" style="128" customWidth="1"/>
    <col min="12291" max="12291" width="19.88671875" style="128" customWidth="1"/>
    <col min="12292" max="12292" width="9.6640625" style="128" bestFit="1" customWidth="1"/>
    <col min="12293" max="12293" width="14.109375" style="128" bestFit="1" customWidth="1"/>
    <col min="12294" max="12544" width="9" style="128"/>
    <col min="12545" max="12545" width="49.6640625" style="128" customWidth="1"/>
    <col min="12546" max="12546" width="15.44140625" style="128" customWidth="1"/>
    <col min="12547" max="12547" width="19.88671875" style="128" customWidth="1"/>
    <col min="12548" max="12548" width="9.6640625" style="128" bestFit="1" customWidth="1"/>
    <col min="12549" max="12549" width="14.109375" style="128" bestFit="1" customWidth="1"/>
    <col min="12550" max="12800" width="9" style="128"/>
    <col min="12801" max="12801" width="49.6640625" style="128" customWidth="1"/>
    <col min="12802" max="12802" width="15.44140625" style="128" customWidth="1"/>
    <col min="12803" max="12803" width="19.88671875" style="128" customWidth="1"/>
    <col min="12804" max="12804" width="9.6640625" style="128" bestFit="1" customWidth="1"/>
    <col min="12805" max="12805" width="14.109375" style="128" bestFit="1" customWidth="1"/>
    <col min="12806" max="13056" width="9" style="128"/>
    <col min="13057" max="13057" width="49.6640625" style="128" customWidth="1"/>
    <col min="13058" max="13058" width="15.44140625" style="128" customWidth="1"/>
    <col min="13059" max="13059" width="19.88671875" style="128" customWidth="1"/>
    <col min="13060" max="13060" width="9.6640625" style="128" bestFit="1" customWidth="1"/>
    <col min="13061" max="13061" width="14.109375" style="128" bestFit="1" customWidth="1"/>
    <col min="13062" max="13312" width="9" style="128"/>
    <col min="13313" max="13313" width="49.6640625" style="128" customWidth="1"/>
    <col min="13314" max="13314" width="15.44140625" style="128" customWidth="1"/>
    <col min="13315" max="13315" width="19.88671875" style="128" customWidth="1"/>
    <col min="13316" max="13316" width="9.6640625" style="128" bestFit="1" customWidth="1"/>
    <col min="13317" max="13317" width="14.109375" style="128" bestFit="1" customWidth="1"/>
    <col min="13318" max="13568" width="9" style="128"/>
    <col min="13569" max="13569" width="49.6640625" style="128" customWidth="1"/>
    <col min="13570" max="13570" width="15.44140625" style="128" customWidth="1"/>
    <col min="13571" max="13571" width="19.88671875" style="128" customWidth="1"/>
    <col min="13572" max="13572" width="9.6640625" style="128" bestFit="1" customWidth="1"/>
    <col min="13573" max="13573" width="14.109375" style="128" bestFit="1" customWidth="1"/>
    <col min="13574" max="13824" width="9" style="128"/>
    <col min="13825" max="13825" width="49.6640625" style="128" customWidth="1"/>
    <col min="13826" max="13826" width="15.44140625" style="128" customWidth="1"/>
    <col min="13827" max="13827" width="19.88671875" style="128" customWidth="1"/>
    <col min="13828" max="13828" width="9.6640625" style="128" bestFit="1" customWidth="1"/>
    <col min="13829" max="13829" width="14.109375" style="128" bestFit="1" customWidth="1"/>
    <col min="13830" max="14080" width="9" style="128"/>
    <col min="14081" max="14081" width="49.6640625" style="128" customWidth="1"/>
    <col min="14082" max="14082" width="15.44140625" style="128" customWidth="1"/>
    <col min="14083" max="14083" width="19.88671875" style="128" customWidth="1"/>
    <col min="14084" max="14084" width="9.6640625" style="128" bestFit="1" customWidth="1"/>
    <col min="14085" max="14085" width="14.109375" style="128" bestFit="1" customWidth="1"/>
    <col min="14086" max="14336" width="9" style="128"/>
    <col min="14337" max="14337" width="49.6640625" style="128" customWidth="1"/>
    <col min="14338" max="14338" width="15.44140625" style="128" customWidth="1"/>
    <col min="14339" max="14339" width="19.88671875" style="128" customWidth="1"/>
    <col min="14340" max="14340" width="9.6640625" style="128" bestFit="1" customWidth="1"/>
    <col min="14341" max="14341" width="14.109375" style="128" bestFit="1" customWidth="1"/>
    <col min="14342" max="14592" width="9" style="128"/>
    <col min="14593" max="14593" width="49.6640625" style="128" customWidth="1"/>
    <col min="14594" max="14594" width="15.44140625" style="128" customWidth="1"/>
    <col min="14595" max="14595" width="19.88671875" style="128" customWidth="1"/>
    <col min="14596" max="14596" width="9.6640625" style="128" bestFit="1" customWidth="1"/>
    <col min="14597" max="14597" width="14.109375" style="128" bestFit="1" customWidth="1"/>
    <col min="14598" max="14848" width="9" style="128"/>
    <col min="14849" max="14849" width="49.6640625" style="128" customWidth="1"/>
    <col min="14850" max="14850" width="15.44140625" style="128" customWidth="1"/>
    <col min="14851" max="14851" width="19.88671875" style="128" customWidth="1"/>
    <col min="14852" max="14852" width="9.6640625" style="128" bestFit="1" customWidth="1"/>
    <col min="14853" max="14853" width="14.109375" style="128" bestFit="1" customWidth="1"/>
    <col min="14854" max="15104" width="9" style="128"/>
    <col min="15105" max="15105" width="49.6640625" style="128" customWidth="1"/>
    <col min="15106" max="15106" width="15.44140625" style="128" customWidth="1"/>
    <col min="15107" max="15107" width="19.88671875" style="128" customWidth="1"/>
    <col min="15108" max="15108" width="9.6640625" style="128" bestFit="1" customWidth="1"/>
    <col min="15109" max="15109" width="14.109375" style="128" bestFit="1" customWidth="1"/>
    <col min="15110" max="15360" width="9" style="128"/>
    <col min="15361" max="15361" width="49.6640625" style="128" customWidth="1"/>
    <col min="15362" max="15362" width="15.44140625" style="128" customWidth="1"/>
    <col min="15363" max="15363" width="19.88671875" style="128" customWidth="1"/>
    <col min="15364" max="15364" width="9.6640625" style="128" bestFit="1" customWidth="1"/>
    <col min="15365" max="15365" width="14.109375" style="128" bestFit="1" customWidth="1"/>
    <col min="15366" max="15616" width="9" style="128"/>
    <col min="15617" max="15617" width="49.6640625" style="128" customWidth="1"/>
    <col min="15618" max="15618" width="15.44140625" style="128" customWidth="1"/>
    <col min="15619" max="15619" width="19.88671875" style="128" customWidth="1"/>
    <col min="15620" max="15620" width="9.6640625" style="128" bestFit="1" customWidth="1"/>
    <col min="15621" max="15621" width="14.109375" style="128" bestFit="1" customWidth="1"/>
    <col min="15622" max="15872" width="9" style="128"/>
    <col min="15873" max="15873" width="49.6640625" style="128" customWidth="1"/>
    <col min="15874" max="15874" width="15.44140625" style="128" customWidth="1"/>
    <col min="15875" max="15875" width="19.88671875" style="128" customWidth="1"/>
    <col min="15876" max="15876" width="9.6640625" style="128" bestFit="1" customWidth="1"/>
    <col min="15877" max="15877" width="14.109375" style="128" bestFit="1" customWidth="1"/>
    <col min="15878" max="16128" width="9" style="128"/>
    <col min="16129" max="16129" width="49.6640625" style="128" customWidth="1"/>
    <col min="16130" max="16130" width="15.44140625" style="128" customWidth="1"/>
    <col min="16131" max="16131" width="19.88671875" style="128" customWidth="1"/>
    <col min="16132" max="16132" width="9.6640625" style="128" bestFit="1" customWidth="1"/>
    <col min="16133" max="16133" width="14.109375" style="128" bestFit="1" customWidth="1"/>
    <col min="16134" max="16384" width="9" style="128"/>
  </cols>
  <sheetData>
    <row r="1" spans="1:5" s="127" customFormat="1" ht="15.6">
      <c r="B1" s="276" t="s">
        <v>1904</v>
      </c>
      <c r="C1" s="277"/>
    </row>
    <row r="2" spans="1:5" s="127" customFormat="1" ht="15.6">
      <c r="B2" s="276" t="s">
        <v>2102</v>
      </c>
      <c r="C2" s="277"/>
    </row>
    <row r="3" spans="1:5" s="127" customFormat="1" ht="15.6">
      <c r="A3" s="276" t="s">
        <v>1859</v>
      </c>
      <c r="B3" s="277"/>
      <c r="C3" s="277"/>
    </row>
    <row r="4" spans="1:5">
      <c r="C4" s="213" t="s">
        <v>2103</v>
      </c>
    </row>
    <row r="5" spans="1:5" ht="63" customHeight="1">
      <c r="A5" s="278" t="s">
        <v>1920</v>
      </c>
      <c r="B5" s="278"/>
      <c r="C5" s="278"/>
    </row>
    <row r="6" spans="1:5">
      <c r="A6" s="129"/>
      <c r="B6" s="129"/>
      <c r="C6" s="129"/>
    </row>
    <row r="7" spans="1:5">
      <c r="C7" s="130" t="s">
        <v>1905</v>
      </c>
    </row>
    <row r="8" spans="1:5" ht="54">
      <c r="A8" s="131" t="s">
        <v>1906</v>
      </c>
      <c r="B8" s="132" t="s">
        <v>1907</v>
      </c>
      <c r="C8" s="132" t="s">
        <v>1908</v>
      </c>
    </row>
    <row r="9" spans="1:5">
      <c r="A9" s="133" t="s">
        <v>1909</v>
      </c>
      <c r="B9" s="134">
        <v>73.3</v>
      </c>
      <c r="C9" s="135">
        <v>44652.4</v>
      </c>
    </row>
    <row r="10" spans="1:5" ht="18.75" customHeight="1">
      <c r="A10" s="136" t="s">
        <v>1910</v>
      </c>
      <c r="B10" s="134">
        <v>2.5</v>
      </c>
      <c r="C10" s="135">
        <v>2712.2</v>
      </c>
    </row>
    <row r="11" spans="1:5" ht="18.75" customHeight="1">
      <c r="A11" s="136" t="s">
        <v>1921</v>
      </c>
      <c r="B11" s="134">
        <v>0.25</v>
      </c>
      <c r="C11" s="135">
        <v>11.32</v>
      </c>
    </row>
    <row r="12" spans="1:5">
      <c r="A12" s="136" t="s">
        <v>1911</v>
      </c>
      <c r="B12" s="134">
        <v>7</v>
      </c>
      <c r="C12" s="137">
        <v>5203</v>
      </c>
    </row>
    <row r="13" spans="1:5">
      <c r="A13" s="136" t="s">
        <v>1912</v>
      </c>
      <c r="B13" s="134">
        <v>12.1</v>
      </c>
      <c r="C13" s="137">
        <v>6267.55</v>
      </c>
    </row>
    <row r="14" spans="1:5">
      <c r="A14" s="136" t="s">
        <v>1913</v>
      </c>
      <c r="B14" s="134">
        <f>626+24</f>
        <v>650</v>
      </c>
      <c r="C14" s="137">
        <f>313040.05+11472.1</f>
        <v>324512.14999999997</v>
      </c>
      <c r="E14" s="138"/>
    </row>
    <row r="15" spans="1:5">
      <c r="A15" s="136" t="s">
        <v>1914</v>
      </c>
      <c r="B15" s="134">
        <v>22</v>
      </c>
      <c r="C15" s="137">
        <v>7511.37</v>
      </c>
    </row>
    <row r="16" spans="1:5">
      <c r="A16" s="136" t="s">
        <v>1915</v>
      </c>
      <c r="B16" s="134">
        <f>3+3</f>
        <v>6</v>
      </c>
      <c r="C16" s="137">
        <v>3064.85</v>
      </c>
    </row>
    <row r="17" spans="1:4">
      <c r="A17" s="136" t="s">
        <v>1547</v>
      </c>
      <c r="B17" s="134">
        <v>27</v>
      </c>
      <c r="C17" s="137">
        <v>15182.25</v>
      </c>
    </row>
    <row r="18" spans="1:4" s="142" customFormat="1" ht="17.399999999999999">
      <c r="A18" s="139" t="s">
        <v>1916</v>
      </c>
      <c r="B18" s="140">
        <f>SUM(B9:B17)</f>
        <v>800.15</v>
      </c>
      <c r="C18" s="141">
        <f>SUM(C9:C17)</f>
        <v>409117.08999999997</v>
      </c>
    </row>
    <row r="20" spans="1:4">
      <c r="D20" s="143"/>
    </row>
    <row r="22" spans="1:4">
      <c r="C22" s="143"/>
    </row>
    <row r="566" spans="4:4">
      <c r="D566" s="128">
        <v>191110031</v>
      </c>
    </row>
  </sheetData>
  <mergeCells count="4">
    <mergeCell ref="B1:C1"/>
    <mergeCell ref="B2:C2"/>
    <mergeCell ref="A3:C3"/>
    <mergeCell ref="A5:C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148363&lt;/DocLink&gt;&#10;  &lt;DocName&gt;Отчет об исполнении бюджета (месячный)&lt;/DocName&gt;&#10;  &lt;VariantName&gt;SV_0503117M_20160101_%N&lt;/Variant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223C4EC-BBCA-4662-98BD-C7CCA08F147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15</vt:i4>
      </vt:variant>
    </vt:vector>
  </HeadingPairs>
  <TitlesOfParts>
    <vt:vector size="28" baseType="lpstr">
      <vt:lpstr>Доходы(пр1)</vt:lpstr>
      <vt:lpstr>Расходы (пр1)</vt:lpstr>
      <vt:lpstr>Источники (пр1)</vt:lpstr>
      <vt:lpstr>прил 2</vt:lpstr>
      <vt:lpstr>прил.3</vt:lpstr>
      <vt:lpstr>прил4</vt:lpstr>
      <vt:lpstr>прил 5</vt:lpstr>
      <vt:lpstr>прил6</vt:lpstr>
      <vt:lpstr>прил 7</vt:lpstr>
      <vt:lpstr>прил 8</vt:lpstr>
      <vt:lpstr>прил 9</vt:lpstr>
      <vt:lpstr>прил 10</vt:lpstr>
      <vt:lpstr>Лист1</vt:lpstr>
      <vt:lpstr>прил.3!Заголовки_для_печати</vt:lpstr>
      <vt:lpstr>прил4!Заголовки_для_печати</vt:lpstr>
      <vt:lpstr>прил6!Заголовки_для_печати</vt:lpstr>
      <vt:lpstr>'Доходы(пр1)'!Область_печати</vt:lpstr>
      <vt:lpstr>'Источники (пр1)'!Область_печати</vt:lpstr>
      <vt:lpstr>'прил 10'!Область_печати</vt:lpstr>
      <vt:lpstr>'прил 2'!Область_печати</vt:lpstr>
      <vt:lpstr>'прил 5'!Область_печати</vt:lpstr>
      <vt:lpstr>'прил 7'!Область_печати</vt:lpstr>
      <vt:lpstr>'прил 8'!Область_печати</vt:lpstr>
      <vt:lpstr>'прил 9'!Область_печати</vt:lpstr>
      <vt:lpstr>прил.3!Область_печати</vt:lpstr>
      <vt:lpstr>прил4!Область_печати</vt:lpstr>
      <vt:lpstr>прил6!Область_печати</vt:lpstr>
      <vt:lpstr>'Расходы (пр1)'!Область_печати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Богомолова Галина Анатольевна</dc:creator>
  <cp:lastModifiedBy>PonomarevaEV</cp:lastModifiedBy>
  <cp:lastPrinted>2022-04-29T02:28:36Z</cp:lastPrinted>
  <dcterms:created xsi:type="dcterms:W3CDTF">2022-03-03T02:50:37Z</dcterms:created>
  <dcterms:modified xsi:type="dcterms:W3CDTF">2022-04-29T06:14:43Z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(месячный)(1)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20.2.0.22204439</vt:lpwstr>
  </property>
  <property fmtid="{D5CDD505-2E9C-101B-9397-08002B2CF9AE}" pid="6" name="Тип сервера">
    <vt:lpwstr>MSSQL</vt:lpwstr>
  </property>
  <property fmtid="{D5CDD505-2E9C-101B-9397-08002B2CF9AE}" pid="7" name="Сервер">
    <vt:lpwstr>adm-app01</vt:lpwstr>
  </property>
  <property fmtid="{D5CDD505-2E9C-101B-9397-08002B2CF9AE}" pid="8" name="База">
    <vt:lpwstr>svod_smart</vt:lpwstr>
  </property>
  <property fmtid="{D5CDD505-2E9C-101B-9397-08002B2CF9AE}" pid="9" name="Пользователь">
    <vt:lpwstr>богомоловага</vt:lpwstr>
  </property>
  <property fmtid="{D5CDD505-2E9C-101B-9397-08002B2CF9AE}" pid="10" name="Шаблон">
    <vt:lpwstr>SV_0503117M_20160101.xlt</vt:lpwstr>
  </property>
  <property fmtid="{D5CDD505-2E9C-101B-9397-08002B2CF9AE}" pid="11" name="Имя варианта">
    <vt:lpwstr>SV_0503117M_20160101_%N</vt:lpwstr>
  </property>
  <property fmtid="{D5CDD505-2E9C-101B-9397-08002B2CF9AE}" pid="12" name="Локальная база">
    <vt:lpwstr>не используется</vt:lpwstr>
  </property>
</Properties>
</file>