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825" windowWidth="14805" windowHeight="7290"/>
  </bookViews>
  <sheets>
    <sheet name="прил" sheetId="1" r:id="rId1"/>
  </sheets>
  <definedNames>
    <definedName name="_xlnm.Print_Titles" localSheetId="0">прил!$7:$7</definedName>
    <definedName name="_xlnm.Print_Area" localSheetId="0">прил!$A$1:$H$410</definedName>
  </definedNames>
  <calcPr calcId="145621"/>
</workbook>
</file>

<file path=xl/calcChain.xml><?xml version="1.0" encoding="utf-8"?>
<calcChain xmlns="http://schemas.openxmlformats.org/spreadsheetml/2006/main">
  <c r="F415" i="1" l="1"/>
  <c r="G415" i="1"/>
  <c r="F351" i="1" l="1"/>
  <c r="H363" i="1"/>
  <c r="G362" i="1"/>
  <c r="G361" i="1" s="1"/>
  <c r="F362" i="1"/>
  <c r="F361" i="1"/>
  <c r="H345" i="1"/>
  <c r="G344" i="1"/>
  <c r="G343" i="1" s="1"/>
  <c r="F344" i="1"/>
  <c r="F343" i="1" s="1"/>
  <c r="H343" i="1" s="1"/>
  <c r="H339" i="1"/>
  <c r="H342" i="1"/>
  <c r="H348" i="1"/>
  <c r="G347" i="1"/>
  <c r="G346" i="1" s="1"/>
  <c r="G341" i="1"/>
  <c r="G340" i="1" s="1"/>
  <c r="G338" i="1"/>
  <c r="G337" i="1" s="1"/>
  <c r="H337" i="1" s="1"/>
  <c r="F347" i="1"/>
  <c r="F346" i="1"/>
  <c r="F341" i="1"/>
  <c r="F340" i="1" s="1"/>
  <c r="H340" i="1" s="1"/>
  <c r="F338" i="1"/>
  <c r="F337" i="1" s="1"/>
  <c r="H309" i="1"/>
  <c r="G308" i="1"/>
  <c r="G307" i="1" s="1"/>
  <c r="F308" i="1"/>
  <c r="G234" i="1"/>
  <c r="G233" i="1" s="1"/>
  <c r="F234" i="1"/>
  <c r="F233" i="1" s="1"/>
  <c r="H220" i="1"/>
  <c r="G219" i="1"/>
  <c r="G218" i="1" s="1"/>
  <c r="F219" i="1"/>
  <c r="F218" i="1" s="1"/>
  <c r="H210" i="1"/>
  <c r="G209" i="1"/>
  <c r="G208" i="1" s="1"/>
  <c r="G207" i="1" s="1"/>
  <c r="F209" i="1"/>
  <c r="H201" i="1"/>
  <c r="G200" i="1"/>
  <c r="G199" i="1" s="1"/>
  <c r="F200" i="1"/>
  <c r="F199" i="1" s="1"/>
  <c r="H192" i="1"/>
  <c r="H195" i="1"/>
  <c r="G194" i="1"/>
  <c r="G193" i="1" s="1"/>
  <c r="G191" i="1"/>
  <c r="G190" i="1" s="1"/>
  <c r="F194" i="1"/>
  <c r="F193" i="1" s="1"/>
  <c r="F191" i="1"/>
  <c r="F190" i="1" s="1"/>
  <c r="H338" i="1" l="1"/>
  <c r="H361" i="1"/>
  <c r="H362" i="1"/>
  <c r="H346" i="1"/>
  <c r="H347" i="1"/>
  <c r="H209" i="1"/>
  <c r="H344" i="1"/>
  <c r="H341" i="1"/>
  <c r="H308" i="1"/>
  <c r="F307" i="1"/>
  <c r="F208" i="1"/>
  <c r="H218" i="1"/>
  <c r="H219" i="1"/>
  <c r="H199" i="1"/>
  <c r="H200" i="1"/>
  <c r="H193" i="1"/>
  <c r="H194" i="1"/>
  <c r="H190" i="1"/>
  <c r="H191" i="1"/>
  <c r="H307" i="1" l="1"/>
  <c r="H208" i="1"/>
  <c r="F207" i="1"/>
  <c r="H207" i="1" s="1"/>
  <c r="G188" i="1" l="1"/>
  <c r="F188" i="1"/>
  <c r="H130" i="1"/>
  <c r="G129" i="1"/>
  <c r="F129" i="1"/>
  <c r="H120" i="1"/>
  <c r="G119" i="1"/>
  <c r="G118" i="1" s="1"/>
  <c r="F119" i="1"/>
  <c r="F118" i="1" s="1"/>
  <c r="H90" i="1"/>
  <c r="G89" i="1"/>
  <c r="F89" i="1"/>
  <c r="H129" i="1" l="1"/>
  <c r="H118" i="1"/>
  <c r="H119" i="1"/>
  <c r="H14" i="1"/>
  <c r="H16" i="1"/>
  <c r="H18" i="1"/>
  <c r="H24" i="1"/>
  <c r="H27" i="1"/>
  <c r="H33" i="1"/>
  <c r="H39" i="1"/>
  <c r="H42" i="1"/>
  <c r="H49" i="1"/>
  <c r="H54" i="1"/>
  <c r="H56" i="1"/>
  <c r="H61" i="1"/>
  <c r="H66" i="1"/>
  <c r="H71" i="1"/>
  <c r="H76" i="1"/>
  <c r="H82" i="1"/>
  <c r="H85" i="1"/>
  <c r="H88" i="1"/>
  <c r="H91" i="1"/>
  <c r="H94" i="1"/>
  <c r="H96" i="1"/>
  <c r="H98" i="1"/>
  <c r="H102" i="1"/>
  <c r="H105" i="1"/>
  <c r="H109" i="1"/>
  <c r="H112" i="1"/>
  <c r="H115" i="1"/>
  <c r="H117" i="1"/>
  <c r="H123" i="1"/>
  <c r="H125" i="1"/>
  <c r="H128" i="1"/>
  <c r="H133" i="1"/>
  <c r="H135" i="1"/>
  <c r="H141" i="1"/>
  <c r="H147" i="1"/>
  <c r="H152" i="1"/>
  <c r="H158" i="1"/>
  <c r="H164" i="1"/>
  <c r="H167" i="1"/>
  <c r="H171" i="1"/>
  <c r="H174" i="1"/>
  <c r="H181" i="1"/>
  <c r="H187" i="1"/>
  <c r="H189" i="1"/>
  <c r="H198" i="1"/>
  <c r="H206" i="1"/>
  <c r="H217" i="1"/>
  <c r="H223" i="1"/>
  <c r="H229" i="1"/>
  <c r="H235" i="1"/>
  <c r="H236" i="1"/>
  <c r="H239" i="1"/>
  <c r="H245" i="1"/>
  <c r="H251" i="1"/>
  <c r="H254" i="1"/>
  <c r="H257" i="1"/>
  <c r="H264" i="1"/>
  <c r="H271" i="1"/>
  <c r="H274" i="1"/>
  <c r="H276" i="1"/>
  <c r="H278" i="1"/>
  <c r="H281" i="1"/>
  <c r="H286" i="1"/>
  <c r="H292" i="1"/>
  <c r="H300" i="1"/>
  <c r="H303" i="1"/>
  <c r="H306" i="1"/>
  <c r="H315" i="1"/>
  <c r="H318" i="1"/>
  <c r="H321" i="1"/>
  <c r="H324" i="1"/>
  <c r="H327" i="1"/>
  <c r="H330" i="1"/>
  <c r="H333" i="1"/>
  <c r="H336" i="1"/>
  <c r="H354" i="1"/>
  <c r="H357" i="1"/>
  <c r="H360" i="1"/>
  <c r="H369" i="1"/>
  <c r="H372" i="1"/>
  <c r="H374" i="1"/>
  <c r="H377" i="1"/>
  <c r="H382" i="1"/>
  <c r="H384" i="1"/>
  <c r="H387" i="1"/>
  <c r="H389" i="1"/>
  <c r="H391" i="1"/>
  <c r="H394" i="1"/>
  <c r="H401" i="1"/>
  <c r="H403" i="1"/>
  <c r="G408" i="1"/>
  <c r="G407" i="1" s="1"/>
  <c r="G406" i="1" s="1"/>
  <c r="G405" i="1" s="1"/>
  <c r="G402" i="1"/>
  <c r="G400" i="1"/>
  <c r="G393" i="1"/>
  <c r="G390" i="1"/>
  <c r="G388" i="1"/>
  <c r="G386" i="1"/>
  <c r="G383" i="1"/>
  <c r="G381" i="1"/>
  <c r="G376" i="1"/>
  <c r="G375" i="1" s="1"/>
  <c r="G373" i="1"/>
  <c r="G371" i="1"/>
  <c r="G368" i="1"/>
  <c r="G367" i="1" s="1"/>
  <c r="G359" i="1"/>
  <c r="G358" i="1" s="1"/>
  <c r="G351" i="1" s="1"/>
  <c r="G356" i="1"/>
  <c r="G355" i="1" s="1"/>
  <c r="G353" i="1"/>
  <c r="G352" i="1" s="1"/>
  <c r="G335" i="1"/>
  <c r="G334" i="1" s="1"/>
  <c r="G332" i="1"/>
  <c r="G329" i="1"/>
  <c r="G328" i="1" s="1"/>
  <c r="G326" i="1"/>
  <c r="G325" i="1" s="1"/>
  <c r="G323" i="1"/>
  <c r="G322" i="1" s="1"/>
  <c r="G320" i="1"/>
  <c r="G317" i="1"/>
  <c r="G316" i="1" s="1"/>
  <c r="G314" i="1"/>
  <c r="G313" i="1" s="1"/>
  <c r="G305" i="1"/>
  <c r="G302" i="1"/>
  <c r="G301" i="1" s="1"/>
  <c r="G299" i="1"/>
  <c r="G298" i="1" s="1"/>
  <c r="G291" i="1"/>
  <c r="G290" i="1" s="1"/>
  <c r="G289" i="1" s="1"/>
  <c r="G285" i="1"/>
  <c r="G284" i="1" s="1"/>
  <c r="G283" i="1" s="1"/>
  <c r="G282" i="1" s="1"/>
  <c r="G280" i="1"/>
  <c r="G279" i="1" s="1"/>
  <c r="G277" i="1"/>
  <c r="G275" i="1"/>
  <c r="G273" i="1"/>
  <c r="G270" i="1"/>
  <c r="G269" i="1" s="1"/>
  <c r="G263" i="1"/>
  <c r="G262" i="1" s="1"/>
  <c r="G261" i="1" s="1"/>
  <c r="G256" i="1"/>
  <c r="G255" i="1" s="1"/>
  <c r="G253" i="1"/>
  <c r="G252" i="1" s="1"/>
  <c r="G250" i="1"/>
  <c r="G249" i="1" s="1"/>
  <c r="G248" i="1" s="1"/>
  <c r="G244" i="1"/>
  <c r="G238" i="1"/>
  <c r="G237" i="1" s="1"/>
  <c r="G232" i="1" s="1"/>
  <c r="G228" i="1"/>
  <c r="G227" i="1" s="1"/>
  <c r="G222" i="1"/>
  <c r="G221" i="1" s="1"/>
  <c r="G216" i="1"/>
  <c r="G205" i="1"/>
  <c r="G204" i="1" s="1"/>
  <c r="G197" i="1"/>
  <c r="G186" i="1"/>
  <c r="G180" i="1"/>
  <c r="G179" i="1" s="1"/>
  <c r="G173" i="1"/>
  <c r="G172" i="1" s="1"/>
  <c r="G170" i="1"/>
  <c r="G169" i="1" s="1"/>
  <c r="G166" i="1"/>
  <c r="G165" i="1" s="1"/>
  <c r="G163" i="1"/>
  <c r="G162" i="1" s="1"/>
  <c r="G157" i="1"/>
  <c r="G156" i="1" s="1"/>
  <c r="G155" i="1" s="1"/>
  <c r="G151" i="1"/>
  <c r="G146" i="1"/>
  <c r="G145" i="1" s="1"/>
  <c r="G144" i="1" s="1"/>
  <c r="G143" i="1" s="1"/>
  <c r="G140" i="1"/>
  <c r="G139" i="1" s="1"/>
  <c r="G134" i="1"/>
  <c r="G132" i="1"/>
  <c r="G127" i="1"/>
  <c r="G126" i="1" s="1"/>
  <c r="G124" i="1"/>
  <c r="G122" i="1"/>
  <c r="G116" i="1"/>
  <c r="G114" i="1"/>
  <c r="G111" i="1"/>
  <c r="G110" i="1" s="1"/>
  <c r="G108" i="1"/>
  <c r="G107" i="1" s="1"/>
  <c r="G104" i="1"/>
  <c r="G103" i="1" s="1"/>
  <c r="G101" i="1"/>
  <c r="G97" i="1"/>
  <c r="G95" i="1"/>
  <c r="G93" i="1"/>
  <c r="G87" i="1"/>
  <c r="G84" i="1"/>
  <c r="G83" i="1" s="1"/>
  <c r="G81" i="1"/>
  <c r="G80" i="1" s="1"/>
  <c r="G75" i="1"/>
  <c r="G70" i="1"/>
  <c r="G69" i="1" s="1"/>
  <c r="G68" i="1" s="1"/>
  <c r="G67" i="1" s="1"/>
  <c r="G65" i="1"/>
  <c r="G64" i="1" s="1"/>
  <c r="G63" i="1" s="1"/>
  <c r="G62" i="1" s="1"/>
  <c r="G60" i="1"/>
  <c r="G55" i="1"/>
  <c r="G53" i="1"/>
  <c r="G48" i="1"/>
  <c r="G41" i="1"/>
  <c r="G38" i="1"/>
  <c r="G37" i="1" s="1"/>
  <c r="G32" i="1"/>
  <c r="G26" i="1"/>
  <c r="G25" i="1" s="1"/>
  <c r="G23" i="1"/>
  <c r="G22" i="1" s="1"/>
  <c r="G17" i="1"/>
  <c r="G15" i="1"/>
  <c r="G13" i="1"/>
  <c r="G203" i="1" l="1"/>
  <c r="G202" i="1" s="1"/>
  <c r="G161" i="1"/>
  <c r="G131" i="1"/>
  <c r="G52" i="1"/>
  <c r="G51" i="1" s="1"/>
  <c r="G50" i="1" s="1"/>
  <c r="G370" i="1"/>
  <c r="G366" i="1" s="1"/>
  <c r="G185" i="1"/>
  <c r="G86" i="1"/>
  <c r="G331" i="1"/>
  <c r="G215" i="1"/>
  <c r="G243" i="1"/>
  <c r="G380" i="1"/>
  <c r="G92" i="1"/>
  <c r="G178" i="1"/>
  <c r="G247" i="1"/>
  <c r="G246" i="1" s="1"/>
  <c r="G260" i="1"/>
  <c r="G392" i="1"/>
  <c r="G47" i="1"/>
  <c r="G46" i="1" s="1"/>
  <c r="G45" i="1" s="1"/>
  <c r="G59" i="1"/>
  <c r="G58" i="1" s="1"/>
  <c r="G57" i="1" s="1"/>
  <c r="G74" i="1"/>
  <c r="G121" i="1"/>
  <c r="G196" i="1"/>
  <c r="G226" i="1"/>
  <c r="G399" i="1"/>
  <c r="G31" i="1"/>
  <c r="G138" i="1"/>
  <c r="G319" i="1"/>
  <c r="G312" i="1" s="1"/>
  <c r="G311" i="1" s="1"/>
  <c r="G288" i="1"/>
  <c r="G100" i="1"/>
  <c r="G99" i="1" s="1"/>
  <c r="G150" i="1"/>
  <c r="G304" i="1"/>
  <c r="G297" i="1" s="1"/>
  <c r="G404" i="1"/>
  <c r="G40" i="1"/>
  <c r="G36" i="1" s="1"/>
  <c r="G113" i="1"/>
  <c r="G168" i="1"/>
  <c r="G12" i="1"/>
  <c r="G11" i="1" s="1"/>
  <c r="G10" i="1" s="1"/>
  <c r="G385" i="1"/>
  <c r="G350" i="1"/>
  <c r="G349" i="1" s="1"/>
  <c r="G272" i="1"/>
  <c r="G79" i="1"/>
  <c r="G21" i="1"/>
  <c r="F326" i="1"/>
  <c r="F325" i="1" s="1"/>
  <c r="H325" i="1" s="1"/>
  <c r="G184" i="1" l="1"/>
  <c r="G183" i="1" s="1"/>
  <c r="G106" i="1"/>
  <c r="H326" i="1"/>
  <c r="G78" i="1"/>
  <c r="G379" i="1"/>
  <c r="G378" i="1" s="1"/>
  <c r="G268" i="1"/>
  <c r="G267" i="1" s="1"/>
  <c r="G296" i="1"/>
  <c r="G214" i="1"/>
  <c r="G213" i="1" s="1"/>
  <c r="G30" i="1"/>
  <c r="G225" i="1"/>
  <c r="G73" i="1"/>
  <c r="G259" i="1"/>
  <c r="G154" i="1"/>
  <c r="G242" i="1"/>
  <c r="G160" i="1"/>
  <c r="G365" i="1"/>
  <c r="G149" i="1"/>
  <c r="G287" i="1"/>
  <c r="G137" i="1"/>
  <c r="G398" i="1"/>
  <c r="G177" i="1"/>
  <c r="G35" i="1"/>
  <c r="G20" i="1"/>
  <c r="F166" i="1"/>
  <c r="F165" i="1" l="1"/>
  <c r="H165" i="1" s="1"/>
  <c r="H166" i="1"/>
  <c r="G364" i="1"/>
  <c r="G153" i="1"/>
  <c r="G72" i="1"/>
  <c r="G29" i="1"/>
  <c r="G176" i="1"/>
  <c r="G397" i="1"/>
  <c r="G231" i="1"/>
  <c r="G295" i="1"/>
  <c r="G148" i="1"/>
  <c r="G241" i="1"/>
  <c r="G266" i="1"/>
  <c r="G258" i="1"/>
  <c r="G224" i="1"/>
  <c r="G182" i="1"/>
  <c r="G136" i="1"/>
  <c r="G159" i="1"/>
  <c r="G310" i="1"/>
  <c r="G77" i="1"/>
  <c r="G34" i="1"/>
  <c r="G19" i="1"/>
  <c r="F48" i="1"/>
  <c r="H48" i="1" s="1"/>
  <c r="G294" i="1" l="1"/>
  <c r="G175" i="1"/>
  <c r="G240" i="1"/>
  <c r="G396" i="1"/>
  <c r="G265" i="1"/>
  <c r="G142" i="1"/>
  <c r="G230" i="1"/>
  <c r="G28" i="1"/>
  <c r="G212" i="1"/>
  <c r="G44" i="1"/>
  <c r="G9" i="1"/>
  <c r="F323" i="1"/>
  <c r="F253" i="1"/>
  <c r="F216" i="1"/>
  <c r="F252" i="1" l="1"/>
  <c r="H252" i="1" s="1"/>
  <c r="H253" i="1"/>
  <c r="F322" i="1"/>
  <c r="H322" i="1" s="1"/>
  <c r="H323" i="1"/>
  <c r="F215" i="1"/>
  <c r="H216" i="1"/>
  <c r="G395" i="1"/>
  <c r="G293" i="1" s="1"/>
  <c r="G211" i="1"/>
  <c r="G8" i="1"/>
  <c r="F41" i="1"/>
  <c r="F214" i="1" l="1"/>
  <c r="H214" i="1" s="1"/>
  <c r="H215" i="1"/>
  <c r="F40" i="1"/>
  <c r="H40" i="1" s="1"/>
  <c r="H41" i="1"/>
  <c r="G43" i="1"/>
  <c r="G410" i="1" s="1"/>
  <c r="F256" i="1" l="1"/>
  <c r="F111" i="1"/>
  <c r="F110" i="1" l="1"/>
  <c r="H110" i="1" s="1"/>
  <c r="H111" i="1"/>
  <c r="F255" i="1"/>
  <c r="H256" i="1"/>
  <c r="F197" i="1"/>
  <c r="H255" i="1" l="1"/>
  <c r="F196" i="1"/>
  <c r="H197" i="1"/>
  <c r="F70" i="1"/>
  <c r="H196" i="1" l="1"/>
  <c r="F69" i="1"/>
  <c r="H70" i="1"/>
  <c r="F68" i="1" l="1"/>
  <c r="H69" i="1"/>
  <c r="H188" i="1"/>
  <c r="F67" i="1" l="1"/>
  <c r="H67" i="1" s="1"/>
  <c r="H68" i="1"/>
  <c r="F170" i="1"/>
  <c r="F169" i="1" l="1"/>
  <c r="H169" i="1" s="1"/>
  <c r="H170" i="1"/>
  <c r="F75" i="1"/>
  <c r="H75" i="1" s="1"/>
  <c r="F368" i="1" l="1"/>
  <c r="F367" i="1" l="1"/>
  <c r="H367" i="1" s="1"/>
  <c r="H368" i="1"/>
  <c r="H409" i="1"/>
  <c r="F60" i="1" l="1"/>
  <c r="F32" i="1"/>
  <c r="F402" i="1"/>
  <c r="H402" i="1" s="1"/>
  <c r="F400" i="1"/>
  <c r="H400" i="1" s="1"/>
  <c r="F373" i="1"/>
  <c r="H373" i="1" s="1"/>
  <c r="F371" i="1"/>
  <c r="H371" i="1" s="1"/>
  <c r="F335" i="1"/>
  <c r="F332" i="1"/>
  <c r="F305" i="1"/>
  <c r="F146" i="1"/>
  <c r="F134" i="1"/>
  <c r="H134" i="1" s="1"/>
  <c r="F132" i="1"/>
  <c r="H132" i="1" s="1"/>
  <c r="F127" i="1"/>
  <c r="F126" i="1" s="1"/>
  <c r="F124" i="1"/>
  <c r="H124" i="1" s="1"/>
  <c r="F122" i="1"/>
  <c r="H122" i="1" s="1"/>
  <c r="F116" i="1"/>
  <c r="H116" i="1" s="1"/>
  <c r="F114" i="1"/>
  <c r="H114" i="1" s="1"/>
  <c r="F331" i="1" l="1"/>
  <c r="H331" i="1" s="1"/>
  <c r="H332" i="1"/>
  <c r="F334" i="1"/>
  <c r="H334" i="1" s="1"/>
  <c r="H335" i="1"/>
  <c r="F145" i="1"/>
  <c r="H146" i="1"/>
  <c r="H126" i="1"/>
  <c r="H127" i="1"/>
  <c r="F304" i="1"/>
  <c r="H304" i="1" s="1"/>
  <c r="H305" i="1"/>
  <c r="F59" i="1"/>
  <c r="H60" i="1"/>
  <c r="F31" i="1"/>
  <c r="H32" i="1"/>
  <c r="F399" i="1"/>
  <c r="F121" i="1"/>
  <c r="F113" i="1"/>
  <c r="H113" i="1" s="1"/>
  <c r="F370" i="1"/>
  <c r="F131" i="1"/>
  <c r="H131" i="1" s="1"/>
  <c r="F104" i="1"/>
  <c r="H121" i="1" l="1"/>
  <c r="F103" i="1"/>
  <c r="H103" i="1" s="1"/>
  <c r="H104" i="1"/>
  <c r="F144" i="1"/>
  <c r="F143" i="1" s="1"/>
  <c r="H145" i="1"/>
  <c r="F58" i="1"/>
  <c r="H59" i="1"/>
  <c r="F30" i="1"/>
  <c r="H31" i="1"/>
  <c r="F366" i="1"/>
  <c r="H366" i="1" s="1"/>
  <c r="H370" i="1"/>
  <c r="F398" i="1"/>
  <c r="H399" i="1"/>
  <c r="F408" i="1"/>
  <c r="F393" i="1"/>
  <c r="F390" i="1"/>
  <c r="H390" i="1" s="1"/>
  <c r="F388" i="1"/>
  <c r="H388" i="1" s="1"/>
  <c r="F386" i="1"/>
  <c r="H386" i="1" s="1"/>
  <c r="F383" i="1"/>
  <c r="H383" i="1" s="1"/>
  <c r="F381" i="1"/>
  <c r="H381" i="1" s="1"/>
  <c r="F376" i="1"/>
  <c r="F359" i="1"/>
  <c r="F356" i="1"/>
  <c r="F353" i="1"/>
  <c r="F329" i="1"/>
  <c r="F320" i="1"/>
  <c r="F317" i="1"/>
  <c r="F314" i="1"/>
  <c r="F302" i="1"/>
  <c r="F299" i="1"/>
  <c r="F291" i="1"/>
  <c r="F285" i="1"/>
  <c r="F280" i="1"/>
  <c r="F277" i="1"/>
  <c r="H277" i="1" s="1"/>
  <c r="F275" i="1"/>
  <c r="H275" i="1" s="1"/>
  <c r="F273" i="1"/>
  <c r="H273" i="1" s="1"/>
  <c r="F270" i="1"/>
  <c r="F263" i="1"/>
  <c r="F250" i="1"/>
  <c r="F244" i="1"/>
  <c r="F238" i="1"/>
  <c r="H234" i="1"/>
  <c r="F228" i="1"/>
  <c r="F222" i="1"/>
  <c r="F205" i="1"/>
  <c r="F186" i="1"/>
  <c r="F180" i="1"/>
  <c r="F173" i="1"/>
  <c r="F163" i="1"/>
  <c r="F157" i="1"/>
  <c r="F151" i="1"/>
  <c r="F140" i="1"/>
  <c r="F108" i="1"/>
  <c r="F101" i="1"/>
  <c r="F97" i="1"/>
  <c r="H97" i="1" s="1"/>
  <c r="F95" i="1"/>
  <c r="H95" i="1" s="1"/>
  <c r="F93" i="1"/>
  <c r="H93" i="1" s="1"/>
  <c r="H89" i="1"/>
  <c r="F87" i="1"/>
  <c r="H87" i="1" s="1"/>
  <c r="F84" i="1"/>
  <c r="F81" i="1"/>
  <c r="F74" i="1"/>
  <c r="F65" i="1"/>
  <c r="F55" i="1"/>
  <c r="H55" i="1" s="1"/>
  <c r="F53" i="1"/>
  <c r="H53" i="1" s="1"/>
  <c r="F47" i="1"/>
  <c r="H47" i="1" s="1"/>
  <c r="F38" i="1"/>
  <c r="F26" i="1"/>
  <c r="F23" i="1"/>
  <c r="F17" i="1"/>
  <c r="H17" i="1" s="1"/>
  <c r="F15" i="1"/>
  <c r="H15" i="1" s="1"/>
  <c r="F13" i="1"/>
  <c r="H13" i="1" s="1"/>
  <c r="H173" i="1" l="1"/>
  <c r="F172" i="1"/>
  <c r="F64" i="1"/>
  <c r="H65" i="1"/>
  <c r="F150" i="1"/>
  <c r="H151" i="1"/>
  <c r="F179" i="1"/>
  <c r="H180" i="1"/>
  <c r="F227" i="1"/>
  <c r="H228" i="1"/>
  <c r="F269" i="1"/>
  <c r="H269" i="1" s="1"/>
  <c r="H270" i="1"/>
  <c r="F279" i="1"/>
  <c r="H279" i="1" s="1"/>
  <c r="H280" i="1"/>
  <c r="F301" i="1"/>
  <c r="H301" i="1" s="1"/>
  <c r="H302" i="1"/>
  <c r="F328" i="1"/>
  <c r="H328" i="1" s="1"/>
  <c r="H329" i="1"/>
  <c r="F375" i="1"/>
  <c r="H376" i="1"/>
  <c r="F100" i="1"/>
  <c r="F99" i="1" s="1"/>
  <c r="H101" i="1"/>
  <c r="F156" i="1"/>
  <c r="F155" i="1" s="1"/>
  <c r="H157" i="1"/>
  <c r="F185" i="1"/>
  <c r="F184" i="1" s="1"/>
  <c r="H186" i="1"/>
  <c r="F243" i="1"/>
  <c r="H244" i="1"/>
  <c r="F284" i="1"/>
  <c r="H285" i="1"/>
  <c r="F313" i="1"/>
  <c r="H313" i="1" s="1"/>
  <c r="H314" i="1"/>
  <c r="F352" i="1"/>
  <c r="H352" i="1" s="1"/>
  <c r="H353" i="1"/>
  <c r="H143" i="1"/>
  <c r="H144" i="1"/>
  <c r="F204" i="1"/>
  <c r="F203" i="1" s="1"/>
  <c r="H205" i="1"/>
  <c r="F249" i="1"/>
  <c r="H250" i="1"/>
  <c r="F290" i="1"/>
  <c r="H291" i="1"/>
  <c r="F316" i="1"/>
  <c r="H316" i="1" s="1"/>
  <c r="H317" i="1"/>
  <c r="F355" i="1"/>
  <c r="H355" i="1" s="1"/>
  <c r="H356" i="1"/>
  <c r="F392" i="1"/>
  <c r="H392" i="1" s="1"/>
  <c r="H393" i="1"/>
  <c r="F107" i="1"/>
  <c r="F106" i="1" s="1"/>
  <c r="H108" i="1"/>
  <c r="F162" i="1"/>
  <c r="F161" i="1" s="1"/>
  <c r="H163" i="1"/>
  <c r="F139" i="1"/>
  <c r="H140" i="1"/>
  <c r="F221" i="1"/>
  <c r="F213" i="1" s="1"/>
  <c r="H222" i="1"/>
  <c r="F237" i="1"/>
  <c r="F232" i="1" s="1"/>
  <c r="H238" i="1"/>
  <c r="F262" i="1"/>
  <c r="H263" i="1"/>
  <c r="F298" i="1"/>
  <c r="H299" i="1"/>
  <c r="F319" i="1"/>
  <c r="H320" i="1"/>
  <c r="F358" i="1"/>
  <c r="H358" i="1" s="1"/>
  <c r="H359" i="1"/>
  <c r="F407" i="1"/>
  <c r="H407" i="1" s="1"/>
  <c r="H408" i="1"/>
  <c r="F83" i="1"/>
  <c r="H83" i="1" s="1"/>
  <c r="H84" i="1"/>
  <c r="F80" i="1"/>
  <c r="H80" i="1" s="1"/>
  <c r="H81" i="1"/>
  <c r="F57" i="1"/>
  <c r="H57" i="1" s="1"/>
  <c r="H58" i="1"/>
  <c r="F37" i="1"/>
  <c r="H38" i="1"/>
  <c r="F29" i="1"/>
  <c r="H30" i="1"/>
  <c r="F25" i="1"/>
  <c r="H25" i="1" s="1"/>
  <c r="H26" i="1"/>
  <c r="F22" i="1"/>
  <c r="H22" i="1" s="1"/>
  <c r="H23" i="1"/>
  <c r="F73" i="1"/>
  <c r="H74" i="1"/>
  <c r="F397" i="1"/>
  <c r="H398" i="1"/>
  <c r="F46" i="1"/>
  <c r="F52" i="1"/>
  <c r="F380" i="1"/>
  <c r="H380" i="1" s="1"/>
  <c r="H233" i="1"/>
  <c r="F86" i="1"/>
  <c r="F385" i="1"/>
  <c r="H385" i="1" s="1"/>
  <c r="F12" i="1"/>
  <c r="H12" i="1" s="1"/>
  <c r="F272" i="1"/>
  <c r="F92" i="1"/>
  <c r="H92" i="1" s="1"/>
  <c r="H319" i="1" l="1"/>
  <c r="F312" i="1"/>
  <c r="F311" i="1" s="1"/>
  <c r="H298" i="1"/>
  <c r="F297" i="1"/>
  <c r="H237" i="1"/>
  <c r="H312" i="1"/>
  <c r="F296" i="1"/>
  <c r="F295" i="1" s="1"/>
  <c r="F21" i="1"/>
  <c r="H86" i="1"/>
  <c r="F268" i="1"/>
  <c r="H272" i="1"/>
  <c r="F168" i="1"/>
  <c r="H172" i="1"/>
  <c r="F261" i="1"/>
  <c r="H262" i="1"/>
  <c r="H213" i="1"/>
  <c r="H221" i="1"/>
  <c r="H161" i="1"/>
  <c r="H162" i="1"/>
  <c r="F248" i="1"/>
  <c r="H249" i="1"/>
  <c r="F242" i="1"/>
  <c r="H243" i="1"/>
  <c r="H156" i="1"/>
  <c r="F365" i="1"/>
  <c r="H375" i="1"/>
  <c r="F226" i="1"/>
  <c r="H227" i="1"/>
  <c r="F149" i="1"/>
  <c r="H150" i="1"/>
  <c r="F138" i="1"/>
  <c r="H139" i="1"/>
  <c r="H106" i="1"/>
  <c r="H107" i="1"/>
  <c r="F289" i="1"/>
  <c r="H290" i="1"/>
  <c r="H204" i="1"/>
  <c r="F283" i="1"/>
  <c r="H284" i="1"/>
  <c r="H185" i="1"/>
  <c r="H99" i="1"/>
  <c r="H100" i="1"/>
  <c r="F178" i="1"/>
  <c r="H179" i="1"/>
  <c r="F63" i="1"/>
  <c r="H64" i="1"/>
  <c r="F79" i="1"/>
  <c r="H79" i="1" s="1"/>
  <c r="F51" i="1"/>
  <c r="H51" i="1" s="1"/>
  <c r="H52" i="1"/>
  <c r="F36" i="1"/>
  <c r="H36" i="1" s="1"/>
  <c r="H37" i="1"/>
  <c r="F28" i="1"/>
  <c r="H28" i="1" s="1"/>
  <c r="H29" i="1"/>
  <c r="F20" i="1"/>
  <c r="H20" i="1" s="1"/>
  <c r="H21" i="1"/>
  <c r="F50" i="1"/>
  <c r="H50" i="1" s="1"/>
  <c r="F45" i="1"/>
  <c r="H45" i="1" s="1"/>
  <c r="H46" i="1"/>
  <c r="F396" i="1"/>
  <c r="H397" i="1"/>
  <c r="F72" i="1"/>
  <c r="H72" i="1" s="1"/>
  <c r="H73" i="1"/>
  <c r="H232" i="1"/>
  <c r="F406" i="1"/>
  <c r="H406" i="1" s="1"/>
  <c r="F379" i="1"/>
  <c r="F11" i="1"/>
  <c r="H11" i="1" s="1"/>
  <c r="H351" i="1" l="1"/>
  <c r="F350" i="1"/>
  <c r="F212" i="1"/>
  <c r="H212" i="1" s="1"/>
  <c r="H297" i="1"/>
  <c r="H296" i="1"/>
  <c r="H295" i="1"/>
  <c r="H311" i="1"/>
  <c r="F78" i="1"/>
  <c r="F378" i="1"/>
  <c r="H378" i="1" s="1"/>
  <c r="H379" i="1"/>
  <c r="F177" i="1"/>
  <c r="H178" i="1"/>
  <c r="H184" i="1"/>
  <c r="F183" i="1"/>
  <c r="H203" i="1"/>
  <c r="F202" i="1"/>
  <c r="H202" i="1" s="1"/>
  <c r="H149" i="1"/>
  <c r="F148" i="1"/>
  <c r="H148" i="1" s="1"/>
  <c r="H365" i="1"/>
  <c r="F364" i="1"/>
  <c r="H364" i="1" s="1"/>
  <c r="F241" i="1"/>
  <c r="H242" i="1"/>
  <c r="F260" i="1"/>
  <c r="H261" i="1"/>
  <c r="F160" i="1"/>
  <c r="H168" i="1"/>
  <c r="F19" i="1"/>
  <c r="H19" i="1" s="1"/>
  <c r="F62" i="1"/>
  <c r="H62" i="1" s="1"/>
  <c r="H63" i="1"/>
  <c r="F282" i="1"/>
  <c r="H282" i="1" s="1"/>
  <c r="H283" i="1"/>
  <c r="F288" i="1"/>
  <c r="H289" i="1"/>
  <c r="F137" i="1"/>
  <c r="H138" i="1"/>
  <c r="H226" i="1"/>
  <c r="F225" i="1"/>
  <c r="H155" i="1"/>
  <c r="F154" i="1"/>
  <c r="H248" i="1"/>
  <c r="F247" i="1"/>
  <c r="F246" i="1" s="1"/>
  <c r="F267" i="1"/>
  <c r="H268" i="1"/>
  <c r="F35" i="1"/>
  <c r="F34" i="1" s="1"/>
  <c r="H34" i="1" s="1"/>
  <c r="F395" i="1"/>
  <c r="H395" i="1" s="1"/>
  <c r="H396" i="1"/>
  <c r="F231" i="1"/>
  <c r="F405" i="1"/>
  <c r="F10" i="1"/>
  <c r="F349" i="1" l="1"/>
  <c r="H350" i="1"/>
  <c r="F211" i="1"/>
  <c r="H211" i="1" s="1"/>
  <c r="F310" i="1"/>
  <c r="F287" i="1"/>
  <c r="H287" i="1" s="1"/>
  <c r="H288" i="1"/>
  <c r="H154" i="1"/>
  <c r="F153" i="1"/>
  <c r="H260" i="1"/>
  <c r="F259" i="1"/>
  <c r="H177" i="1"/>
  <c r="F176" i="1"/>
  <c r="F266" i="1"/>
  <c r="H267" i="1"/>
  <c r="F136" i="1"/>
  <c r="H136" i="1" s="1"/>
  <c r="H137" i="1"/>
  <c r="H183" i="1"/>
  <c r="F182" i="1"/>
  <c r="H182" i="1" s="1"/>
  <c r="H246" i="1"/>
  <c r="H247" i="1"/>
  <c r="F224" i="1"/>
  <c r="H224" i="1" s="1"/>
  <c r="H225" i="1"/>
  <c r="H160" i="1"/>
  <c r="F159" i="1"/>
  <c r="H159" i="1" s="1"/>
  <c r="H241" i="1"/>
  <c r="F77" i="1"/>
  <c r="H78" i="1"/>
  <c r="H35" i="1"/>
  <c r="F404" i="1"/>
  <c r="H404" i="1" s="1"/>
  <c r="H405" i="1"/>
  <c r="F9" i="1"/>
  <c r="H10" i="1"/>
  <c r="F230" i="1"/>
  <c r="H230" i="1" s="1"/>
  <c r="H231" i="1"/>
  <c r="F294" i="1" l="1"/>
  <c r="H294" i="1" s="1"/>
  <c r="H349" i="1"/>
  <c r="H310" i="1"/>
  <c r="F240" i="1"/>
  <c r="H240" i="1" s="1"/>
  <c r="H176" i="1"/>
  <c r="F175" i="1"/>
  <c r="H175" i="1" s="1"/>
  <c r="H153" i="1"/>
  <c r="F142" i="1"/>
  <c r="H142" i="1" s="1"/>
  <c r="F258" i="1"/>
  <c r="H258" i="1" s="1"/>
  <c r="H259" i="1"/>
  <c r="F265" i="1"/>
  <c r="H265" i="1" s="1"/>
  <c r="H266" i="1"/>
  <c r="H77" i="1"/>
  <c r="F44" i="1"/>
  <c r="F8" i="1"/>
  <c r="H8" i="1" s="1"/>
  <c r="H9" i="1"/>
  <c r="F293" i="1" l="1"/>
  <c r="H293" i="1" s="1"/>
  <c r="H44" i="1"/>
  <c r="F43" i="1"/>
  <c r="H43" i="1" s="1"/>
  <c r="F410" i="1" l="1"/>
  <c r="H410" i="1" s="1"/>
</calcChain>
</file>

<file path=xl/sharedStrings.xml><?xml version="1.0" encoding="utf-8"?>
<sst xmlns="http://schemas.openxmlformats.org/spreadsheetml/2006/main" count="2021" uniqueCount="350">
  <si>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</si>
  <si>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</si>
  <si>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</si>
  <si>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</si>
  <si>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</si>
  <si>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</si>
  <si>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</si>
  <si>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</si>
  <si>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</si>
  <si>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</si>
  <si>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</si>
  <si>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</si>
  <si>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</si>
  <si>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</si>
  <si>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</si>
  <si>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</si>
  <si>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</si>
  <si>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</si>
  <si>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</si>
  <si>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</si>
  <si>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</si>
  <si>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</si>
  <si>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</si>
  <si>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</si>
  <si>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</si>
  <si>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</si>
  <si>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</si>
  <si>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</si>
  <si>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</si>
  <si>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</si>
  <si>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</si>
  <si>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</si>
  <si>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</si>
  <si>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</si>
  <si>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</si>
  <si>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</si>
  <si>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</si>
  <si>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</si>
  <si>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</si>
  <si>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</si>
  <si>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</si>
  <si>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</si>
  <si>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</si>
  <si>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</si>
  <si>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</si>
  <si>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</si>
  <si>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</si>
  <si>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</si>
  <si>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Резервные фонды</t>
  </si>
  <si>
    <t>0111</t>
  </si>
  <si>
    <t>Резервные средства</t>
  </si>
  <si>
    <t>870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</si>
  <si>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</si>
  <si>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</si>
  <si>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</si>
  <si>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</si>
  <si>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</si>
  <si>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</si>
  <si>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</si>
  <si>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</si>
  <si>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</si>
  <si>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</si>
  <si>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</si>
  <si>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</si>
  <si>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</si>
  <si>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</si>
  <si>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</si>
  <si>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</si>
  <si>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</si>
  <si>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</si>
  <si>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</si>
  <si>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</si>
  <si>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</si>
  <si>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</si>
  <si>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</si>
  <si>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>Другие вопросы в области национальной экономики</t>
  </si>
  <si>
    <t>0412</t>
  </si>
  <si>
    <t>Мероприятия направленные на поддержку малого и среднего предпринимательства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</si>
  <si>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</si>
  <si>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</si>
  <si>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</si>
  <si>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</si>
  <si>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</si>
  <si>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</si>
  <si>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</si>
  <si>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</si>
  <si>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</si>
  <si>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</si>
  <si>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</si>
  <si>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</si>
  <si>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</si>
  <si>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</si>
  <si>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</si>
  <si>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</si>
  <si>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</si>
  <si>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</si>
  <si>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</si>
  <si>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</si>
  <si>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</si>
  <si>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</si>
  <si>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</si>
  <si>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</si>
  <si>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</si>
  <si>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</si>
  <si>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</si>
  <si>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</si>
  <si>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</si>
  <si>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</si>
  <si>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</si>
  <si>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</si>
  <si>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</si>
  <si>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</si>
  <si>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</si>
  <si>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</si>
  <si>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</si>
  <si>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</si>
  <si>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Иные межбюджетные трансферты</t>
  </si>
  <si>
    <t>540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</si>
  <si>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</si>
  <si>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</si>
  <si>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</si>
  <si>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</si>
  <si>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</si>
  <si>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</si>
  <si>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</si>
  <si>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</si>
  <si>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</si>
  <si>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</si>
  <si>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</si>
  <si>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</si>
  <si>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</si>
  <si>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</si>
  <si>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</si>
  <si>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</si>
  <si>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</si>
  <si>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</si>
  <si>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</si>
  <si>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</si>
  <si>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</si>
  <si>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</si>
  <si>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</si>
  <si>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</si>
  <si>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</si>
  <si>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</si>
  <si>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</si>
  <si>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</si>
  <si>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</si>
  <si>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</si>
  <si>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</si>
  <si>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</si>
  <si>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</si>
  <si>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</si>
  <si>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</si>
  <si>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</si>
  <si>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</si>
  <si>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</si>
  <si>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</si>
  <si>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</si>
  <si>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</si>
  <si>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</si>
  <si>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</si>
  <si>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 xml:space="preserve">Обеспечение беспрепятственного доступа инвалидов к объектам социальной инфраструктуры </t>
  </si>
  <si>
    <t>НАЦИОНАЛЬНАЯ ЭКОНОМИКА</t>
  </si>
  <si>
    <t>Руководитель контрольно - счетной палаты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</si>
  <si>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</t>
  </si>
  <si>
    <t>Сельское хозяйство и рыболовство</t>
  </si>
  <si>
    <t>0405</t>
  </si>
  <si>
    <t>Охрана семьи и детства</t>
  </si>
  <si>
    <t>1004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</si>
  <si>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</si>
  <si>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</si>
  <si>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</si>
  <si>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</si>
  <si>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</si>
  <si>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</si>
  <si>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СУДЕБНАЯ СИСТЕМА</t>
  </si>
  <si>
    <t>0105</t>
  </si>
  <si>
    <t>Субвенции на осуществление полномочий по составлению (изменению) списков кандидатов в присяжные заседатели федеральных  судов общей юрисдикции в Российской Федерации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</si>
  <si>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</si>
  <si>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</si>
  <si>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</si>
  <si>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</si>
  <si>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</si>
  <si>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</si>
  <si>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</si>
  <si>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</si>
  <si>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</si>
  <si>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</si>
  <si>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9909951200</t>
  </si>
  <si>
    <t>9909910100</t>
  </si>
  <si>
    <t>9909900010</t>
  </si>
  <si>
    <t>0610000000</t>
  </si>
  <si>
    <t>0696320010</t>
  </si>
  <si>
    <t>0696470010</t>
  </si>
  <si>
    <t>0800000000</t>
  </si>
  <si>
    <t>0898192070</t>
  </si>
  <si>
    <t>Непрограммные направления деятельности органов местного самоуправления</t>
  </si>
  <si>
    <t>Субвенции бюджетам муниципальных образований Приморского края на осуществление федеральных  полномочий по первичному воинскому учету на территориях, где отсутствуют военные комиссариаты, в 2016 году</t>
  </si>
  <si>
    <t>Резервный фонды Администрации Ханкайского муниципального района</t>
  </si>
  <si>
    <t>9909959300</t>
  </si>
  <si>
    <t>9909993010</t>
  </si>
  <si>
    <t>9909993030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</si>
  <si>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в 2016 году</t>
  </si>
  <si>
    <t>Субвенции бюджетам муниципальных образований Приморского края на реализацию отдельных государственных полномочий по созданию административных комиссий в 2016 году</t>
  </si>
  <si>
    <t>Субвенции бюджетам муниципальных образований Приморского края на осуществление отдельных государственных полномочий по государственному управлению охраной труда в 2016 году</t>
  </si>
  <si>
    <t>9909993100</t>
  </si>
  <si>
    <t>9909920060</t>
  </si>
  <si>
    <t>9909993040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</si>
  <si>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на 2016 год</t>
  </si>
  <si>
    <t>0595440070</t>
  </si>
  <si>
    <t xml:space="preserve">Субсидии   на организацию предоставления транспортных услуг населению </t>
  </si>
  <si>
    <t>0700000000</t>
  </si>
  <si>
    <t>0720000000</t>
  </si>
  <si>
    <t>0727370400</t>
  </si>
  <si>
    <t>0520000000</t>
  </si>
  <si>
    <t>0535340030</t>
  </si>
  <si>
    <t>0710000000</t>
  </si>
  <si>
    <t>0717240100</t>
  </si>
  <si>
    <t>0717240200</t>
  </si>
  <si>
    <t>0797440300</t>
  </si>
  <si>
    <t>0300000000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</si>
  <si>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</si>
  <si>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</si>
  <si>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</si>
  <si>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</si>
  <si>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</si>
  <si>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</si>
  <si>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</si>
  <si>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</si>
  <si>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</si>
  <si>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</si>
  <si>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</si>
  <si>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</si>
  <si>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0111220500</t>
  </si>
  <si>
    <t>0111170020</t>
  </si>
  <si>
    <t>0111193070</t>
  </si>
  <si>
    <t>0120000000</t>
  </si>
  <si>
    <t>0121120020</t>
  </si>
  <si>
    <t>0121120700</t>
  </si>
  <si>
    <t>0121170030</t>
  </si>
  <si>
    <t>0121493050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</si>
  <si>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2016 год</t>
  </si>
  <si>
    <t xml:space="preserve">Субвенции бюджетам муниципальных образований Приморского края на обеспечение бесплатным питанием, обучающихся в младших классах (1-4 включительно) в муниципальных образовательных учреждениях Приморского края в 2016 году </t>
  </si>
  <si>
    <t>0121193060</t>
  </si>
  <si>
    <t>Субвенции бюджетам муниципальных образований Приморского края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 в 2016 году</t>
  </si>
  <si>
    <t>0130000000</t>
  </si>
  <si>
    <t>0131120020</t>
  </si>
  <si>
    <t>0131220500</t>
  </si>
  <si>
    <t>0131170040</t>
  </si>
  <si>
    <t>Субвенции бюджетам муниципальных образований Приморского края на организацию и обеспечение оздоровления и отдыха детей Приморского края (за исключением организации отдыха детей в каникулярное время) в 2016 году</t>
  </si>
  <si>
    <t>0121493080</t>
  </si>
  <si>
    <t>0191220160</t>
  </si>
  <si>
    <t>0191110030</t>
  </si>
  <si>
    <t>0191170010</t>
  </si>
  <si>
    <t>0191170070</t>
  </si>
  <si>
    <t>0111393090</t>
  </si>
  <si>
    <t>0400000000</t>
  </si>
  <si>
    <t>0494120170</t>
  </si>
  <si>
    <t>0530000000</t>
  </si>
  <si>
    <t>Мероприятия в области строительства, архитектуры, и градостроительства</t>
  </si>
  <si>
    <t>0535340010</t>
  </si>
  <si>
    <t>0121220050</t>
  </si>
  <si>
    <t>Субсидии бюджетам муниципальных образований Приморского края на поддержку муниципальных программ развития малого и среднего предпринимательства</t>
  </si>
  <si>
    <t>Обеспечение проведения выборов и референдумов</t>
  </si>
  <si>
    <t>0107</t>
  </si>
  <si>
    <t>Расходы на обеспечение выборов депутатов Думы Ханкайского муниципального района</t>
  </si>
  <si>
    <t>9909970090</t>
  </si>
  <si>
    <t>0717292320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</si>
  <si>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</si>
  <si>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</si>
  <si>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Субсидии бюджетам муниципальных образований Приморского края на социальные выплаты молодым семьям для приобретения (строительства) жилья экономкласса за счет средств краевого бюджета</t>
  </si>
  <si>
    <t>880</t>
  </si>
  <si>
    <t>Специальные расходы</t>
  </si>
  <si>
    <t>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 в 2016 году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</si>
  <si>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</si>
  <si>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0595693110</t>
  </si>
  <si>
    <t>0310000000</t>
  </si>
  <si>
    <t>0313140040</t>
  </si>
  <si>
    <t>Оборудование и содержание площадок временного хранения ТБО</t>
  </si>
  <si>
    <t>0393340060</t>
  </si>
  <si>
    <t>05958R0200</t>
  </si>
  <si>
    <t>Муниципальная программа  «Развитие образования в Ханкайском муниципальном районе» на 2014-2020 годы</t>
  </si>
  <si>
    <t>Муниципальная программа «Развитие культуры Ханкайского муниципального района» на 2014-2020 годы</t>
  </si>
  <si>
    <t>Муниципальная программа «Охрана окружающей среды Ханкайского муниципального района» на 2014-2020 годы</t>
  </si>
  <si>
    <t>Муниципальная программа «Развитие сельских территорий Ханкайского муниципального района" на 2014-2020 годы</t>
  </si>
  <si>
    <t>Подпрограмма "Развитие системы дополнительного образования в Ханкайском муниципальном районе" на 2014-2020 годы</t>
  </si>
  <si>
    <t>Подпрограмма «Развитие системы общего образования в  Ханкайском муниципальном районе» на 2014-2020 годы</t>
  </si>
  <si>
    <t>Подпрограмма «Развитие дошкольного образования в Ханкайском муниципальном районе" на 2014-2020 годы</t>
  </si>
  <si>
    <t>Подпрограмма "Энергосбережение и повышение энергетической эффективности в Ханкайском муниципальном районе" на 2015-2020 годы</t>
  </si>
  <si>
    <t>Подпрограмма "Развитие дорожного хозяйства в Ханкайском муниципальном районе" на 2015-2020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</si>
  <si>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2015-2020 годы</t>
  </si>
  <si>
    <t>Муниципальная программа "Реализация муниципальной политики в Ханкайском муниципальном районе" на 2014-2020 годы</t>
  </si>
  <si>
    <t>Подпрограмма  "Развитие муниципальной службы в Ханкайском муниципальном районе" на 2014-2020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</si>
  <si>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2015-2020 годы</t>
  </si>
  <si>
    <t>Подпрограмма «Развитие малого и среднего предпринимательства в Ханкайском муниципальном районе" на 2014-2020 годы</t>
  </si>
  <si>
    <t>Подпрограмма «Развитие градостроительной и землестроительной деятельности на территории Ханкайского муниципального района" на 2014-2020 годы</t>
  </si>
  <si>
    <t>Подпрограмма "Социальное развитие села" на 2014-2020 годы</t>
  </si>
  <si>
    <t>Подпрограмма «Развитие системы утилизации и переработки бытовых отходов на территории Ханкайского муниципального района» на 2014-2020 годы</t>
  </si>
  <si>
    <t>Муниципальная программа  «Развитие физической культуры и спорта в Ханкайском муниципальном районе" на 2014-2020 годы</t>
  </si>
  <si>
    <t>0620000000</t>
  </si>
  <si>
    <t>0626220070</t>
  </si>
  <si>
    <t>Мероприятия по профилактике терроризма и экстремизма</t>
  </si>
  <si>
    <t>0121220040</t>
  </si>
  <si>
    <t>Подпрограмма «Проведение мониторинга качества предоставления  муниципальных услуг в Ханкайском муниципальном районе на 2014-2020 годы"</t>
  </si>
  <si>
    <t>630</t>
  </si>
  <si>
    <t xml:space="preserve">Субсидии некоммерческим организациям (за исключением
государственных (муниципальных) учреждений)
</t>
  </si>
  <si>
    <t>к проекту решения Думы</t>
  </si>
  <si>
    <t xml:space="preserve"> Ханкайского муниципального района</t>
  </si>
  <si>
    <t>% исполнения</t>
  </si>
  <si>
    <t xml:space="preserve"> (тыс. руб.)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</si>
  <si>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 Приморского края</t>
  </si>
  <si>
    <t>Приложение 3</t>
  </si>
  <si>
    <t xml:space="preserve">Показатели расходов бюджета Ханкайского муниципального района за 2017 год в ведомственной                                                                                  структуре расходов местного бюджета
</t>
  </si>
  <si>
    <t>Уточненный бюджет 2017 года</t>
  </si>
  <si>
    <t>Исполнено за 2017 год</t>
  </si>
  <si>
    <t>830</t>
  </si>
  <si>
    <t>Исполнение судебных актов</t>
  </si>
  <si>
    <t>08981S2070</t>
  </si>
  <si>
    <t>9909970100</t>
  </si>
  <si>
    <t>Мероприятия, проводимые Администрацией Ханкайского муниципального района</t>
  </si>
  <si>
    <t>05252S2370</t>
  </si>
  <si>
    <t>0525292370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</si>
  <si>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</si>
  <si>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</si>
  <si>
    <t>Субсидии муниципальным унитарным предприятиям на финансовое обеспечение затрат по капитальному ремонту</t>
  </si>
  <si>
    <t>0717240600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</si>
  <si>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</si>
  <si>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07172S0200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</si>
  <si>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</si>
  <si>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9909980020</t>
  </si>
  <si>
    <t>Мероприятия по противодействию незаконному обороту  наркотиков</t>
  </si>
  <si>
    <t>0393220030</t>
  </si>
  <si>
    <t>0703</t>
  </si>
  <si>
    <t>Дополнительное образование детей</t>
  </si>
  <si>
    <t>05958L0200</t>
  </si>
  <si>
    <t>0111220020</t>
  </si>
  <si>
    <t>0121292340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</si>
  <si>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</si>
  <si>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0121292040</t>
  </si>
  <si>
    <t>Субсидии бюджетам муниципальных образований Приморского края на приобретение школьных автобусов для муниципальных общеобразовательных организаций</t>
  </si>
  <si>
    <t>Расходы на проведение ремонтных работ общеобразовательных учреждений</t>
  </si>
  <si>
    <t>01212S2340</t>
  </si>
  <si>
    <t xml:space="preserve">Создание в общеобразовательных организациях условий для занятий физической культурой и спортом
</t>
  </si>
  <si>
    <t>01214L0800</t>
  </si>
  <si>
    <t>Расходы на приобретение школьных автобусов для муниципальных общеобразовательных организаций</t>
  </si>
  <si>
    <t>01212S2040</t>
  </si>
  <si>
    <t>Субсидии бюджетам муниципальных образований Приморского края на создание в общеобразовательных организациях, расположенных в сельской местности, условий для занятия физической культурой и спортом</t>
  </si>
  <si>
    <t>01212R0970</t>
  </si>
  <si>
    <t>0131170050</t>
  </si>
  <si>
    <t>Cоциальные выплаты гражданам, кроме публичных нормативных социальных выплат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</si>
</sst>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000000"/>
      <name val="Arial Cyr"/>
    </font>
    <font>
      <sz val="8"/>
      <name val="Arial Cy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0" fontId="1" fillId="0" borderId="0"/>
    <xf numFmtId="0" fontId="8" fillId="0" borderId="0"/>
    <xf numFmtId="49" fontId="9" fillId="0" borderId="3">
      <alignment horizontal="center" vertical="top" wrapText="1"/>
    </xf>
    <xf numFmtId="0" fontId="8" fillId="0" borderId="3">
      <alignment horizontal="center" vertical="center" wrapText="1"/>
    </xf>
    <xf numFmtId="0" fontId="8" fillId="0" borderId="0">
      <alignment horizontal="right"/>
    </xf>
  </cellStyleXfs>
  <cellXfs count="54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5" fillId="2" borderId="1" xfId="0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top" shrinkToFit="1"/>
    </xf>
    <xf numFmtId="0" fontId="6" fillId="2" borderId="0" xfId="0" applyFont="1" applyFill="1"/>
    <xf numFmtId="0" fontId="4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shrinkToFit="1"/>
    </xf>
    <xf numFmtId="4" fontId="3" fillId="2" borderId="0" xfId="0" applyNumberFormat="1" applyFont="1" applyFill="1"/>
    <xf numFmtId="0" fontId="4" fillId="2" borderId="0" xfId="0" applyFont="1" applyFill="1"/>
    <xf numFmtId="49" fontId="3" fillId="2" borderId="0" xfId="0" applyNumberFormat="1" applyFont="1" applyFill="1"/>
    <xf numFmtId="4" fontId="5" fillId="2" borderId="0" xfId="0" applyNumberFormat="1" applyFont="1" applyFill="1" applyBorder="1" applyAlignment="1">
      <alignment horizontal="right" vertical="top" shrinkToFit="1"/>
    </xf>
    <xf numFmtId="4" fontId="3" fillId="2" borderId="1" xfId="0" applyNumberFormat="1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vertical="top"/>
    </xf>
    <xf numFmtId="4" fontId="3" fillId="2" borderId="0" xfId="0" applyNumberFormat="1" applyFont="1" applyFill="1" applyAlignment="1">
      <alignment vertical="top"/>
    </xf>
    <xf numFmtId="4" fontId="4" fillId="2" borderId="1" xfId="0" applyNumberFormat="1" applyFont="1" applyFill="1" applyBorder="1" applyAlignment="1">
      <alignment horizontal="right" vertical="top" shrinkToFit="1"/>
    </xf>
    <xf numFmtId="0" fontId="5" fillId="2" borderId="0" xfId="0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 vertical="top" shrinkToFit="1"/>
    </xf>
    <xf numFmtId="0" fontId="3" fillId="2" borderId="1" xfId="0" applyFont="1" applyFill="1" applyBorder="1" applyAlignment="1">
      <alignment horizontal="left" vertical="top" wrapText="1"/>
    </xf>
    <xf numFmtId="4" fontId="3" fillId="2" borderId="1" xfId="0" applyNumberFormat="1" applyFont="1" applyFill="1" applyBorder="1" applyAlignment="1">
      <alignment horizontal="right" vertical="top" shrinkToFit="1"/>
    </xf>
    <xf numFmtId="4" fontId="3" fillId="0" borderId="1" xfId="0" applyNumberFormat="1" applyFont="1" applyFill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4" fontId="2" fillId="2" borderId="0" xfId="0" applyNumberFormat="1" applyFont="1" applyFill="1" applyAlignment="1">
      <alignment horizontal="right" vertical="top"/>
    </xf>
    <xf numFmtId="0" fontId="2" fillId="2" borderId="0" xfId="0" applyFont="1" applyFill="1" applyAlignment="1">
      <alignment horizontal="right" wrapText="1"/>
    </xf>
    <xf numFmtId="0" fontId="2" fillId="0" borderId="0" xfId="0" applyFont="1" applyAlignment="1">
      <alignment horizontal="right"/>
    </xf>
    <xf numFmtId="4" fontId="3" fillId="2" borderId="0" xfId="0" applyNumberFormat="1" applyFont="1" applyFill="1" applyAlignment="1">
      <alignment horizontal="right"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7" fillId="3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right" vertical="top"/>
    </xf>
    <xf numFmtId="0" fontId="4" fillId="2" borderId="0" xfId="0" applyFont="1" applyFill="1" applyAlignment="1">
      <alignment vertical="top"/>
    </xf>
    <xf numFmtId="0" fontId="2" fillId="2" borderId="0" xfId="1" applyFont="1" applyFill="1" applyAlignment="1">
      <alignment horizontal="right"/>
    </xf>
    <xf numFmtId="0" fontId="4" fillId="0" borderId="0" xfId="2" applyNumberFormat="1" applyFont="1" applyAlignment="1" applyProtection="1">
      <alignment horizontal="right"/>
      <protection locked="0"/>
    </xf>
    <xf numFmtId="49" fontId="3" fillId="0" borderId="4" xfId="3" applyNumberFormat="1" applyFont="1" applyBorder="1" applyAlignment="1" applyProtection="1">
      <alignment horizontal="center" vertical="center" wrapText="1"/>
    </xf>
    <xf numFmtId="0" fontId="4" fillId="0" borderId="4" xfId="4" applyNumberFormat="1" applyFont="1" applyBorder="1" applyAlignment="1" applyProtection="1">
      <alignment horizontal="center" vertical="center" wrapText="1"/>
      <protection locked="0"/>
    </xf>
    <xf numFmtId="0" fontId="4" fillId="0" borderId="0" xfId="5" applyNumberFormat="1" applyFont="1" applyAlignment="1" applyProtection="1">
      <alignment horizontal="right"/>
      <protection locked="0"/>
    </xf>
    <xf numFmtId="0" fontId="4" fillId="0" borderId="0" xfId="5" applyFont="1" applyAlignment="1" applyProtection="1">
      <alignment horizontal="right"/>
      <protection locked="0"/>
    </xf>
    <xf numFmtId="10" fontId="2" fillId="2" borderId="1" xfId="0" applyNumberFormat="1" applyFont="1" applyFill="1" applyBorder="1" applyAlignment="1">
      <alignment vertical="top"/>
    </xf>
    <xf numFmtId="10" fontId="6" fillId="2" borderId="1" xfId="0" applyNumberFormat="1" applyFont="1" applyFill="1" applyBorder="1" applyAlignment="1">
      <alignment vertical="top"/>
    </xf>
    <xf numFmtId="4" fontId="10" fillId="0" borderId="1" xfId="0" applyNumberFormat="1" applyFont="1" applyFill="1" applyBorder="1" applyAlignment="1">
      <alignment vertical="top"/>
    </xf>
    <xf numFmtId="0" fontId="5" fillId="2" borderId="2" xfId="0" applyFont="1" applyFill="1" applyBorder="1" applyAlignment="1">
      <alignment horizontal="right"/>
    </xf>
    <xf numFmtId="0" fontId="5" fillId="2" borderId="0" xfId="1" applyFont="1" applyFill="1" applyAlignment="1">
      <alignment horizontal="center" vertical="top" wrapText="1"/>
    </xf>
  </cellXfs>
  <cellStyles count="6">
    <cellStyle name="xl23" xfId="2"/>
    <cellStyle name="xl26" xfId="5"/>
    <cellStyle name="xl28" xfId="4"/>
    <cellStyle name="xl50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1"/>
  <sheetViews>
    <sheetView tabSelected="1" view="pageBreakPreview" zoomScaleNormal="100" zoomScaleSheetLayoutView="100" workbookViewId="0">
      <selection activeCell="G415" sqref="F415:G415"/>
    </sheetView>
  </sheetViews>
  <sheetFormatPr defaultRowHeight="15.75" outlineLevelRow="7" x14ac:dyDescent="0.25"/>
  <cols>
    <col min="1" max="1" width="61.28515625" style="31" customWidth="1"/>
    <col min="2" max="3" width="7.7109375" style="4" customWidth="1"/>
    <col min="4" max="4" width="14.5703125" style="4" customWidth="1"/>
    <col min="5" max="5" width="7.140625" style="4" customWidth="1"/>
    <col min="6" max="6" width="15" style="16" customWidth="1"/>
    <col min="7" max="7" width="15" style="4" customWidth="1"/>
    <col min="8" max="8" width="10.140625" style="4" bestFit="1" customWidth="1"/>
    <col min="9" max="243" width="9.140625" style="4"/>
    <col min="244" max="244" width="75.85546875" style="4" customWidth="1"/>
    <col min="245" max="246" width="7.7109375" style="4" customWidth="1"/>
    <col min="247" max="247" width="9.7109375" style="4" customWidth="1"/>
    <col min="248" max="248" width="7.7109375" style="4" customWidth="1"/>
    <col min="249" max="252" width="0" style="4" hidden="1" customWidth="1"/>
    <col min="253" max="253" width="14.28515625" style="4" customWidth="1"/>
    <col min="254" max="259" width="0" style="4" hidden="1" customWidth="1"/>
    <col min="260" max="260" width="10.140625" style="4" bestFit="1" customWidth="1"/>
    <col min="261" max="499" width="9.140625" style="4"/>
    <col min="500" max="500" width="75.85546875" style="4" customWidth="1"/>
    <col min="501" max="502" width="7.7109375" style="4" customWidth="1"/>
    <col min="503" max="503" width="9.7109375" style="4" customWidth="1"/>
    <col min="504" max="504" width="7.7109375" style="4" customWidth="1"/>
    <col min="505" max="508" width="0" style="4" hidden="1" customWidth="1"/>
    <col min="509" max="509" width="14.28515625" style="4" customWidth="1"/>
    <col min="510" max="515" width="0" style="4" hidden="1" customWidth="1"/>
    <col min="516" max="516" width="10.140625" style="4" bestFit="1" customWidth="1"/>
    <col min="517" max="755" width="9.140625" style="4"/>
    <col min="756" max="756" width="75.85546875" style="4" customWidth="1"/>
    <col min="757" max="758" width="7.7109375" style="4" customWidth="1"/>
    <col min="759" max="759" width="9.7109375" style="4" customWidth="1"/>
    <col min="760" max="760" width="7.7109375" style="4" customWidth="1"/>
    <col min="761" max="764" width="0" style="4" hidden="1" customWidth="1"/>
    <col min="765" max="765" width="14.28515625" style="4" customWidth="1"/>
    <col min="766" max="771" width="0" style="4" hidden="1" customWidth="1"/>
    <col min="772" max="772" width="10.140625" style="4" bestFit="1" customWidth="1"/>
    <col min="773" max="1011" width="9.140625" style="4"/>
    <col min="1012" max="1012" width="75.85546875" style="4" customWidth="1"/>
    <col min="1013" max="1014" width="7.7109375" style="4" customWidth="1"/>
    <col min="1015" max="1015" width="9.7109375" style="4" customWidth="1"/>
    <col min="1016" max="1016" width="7.7109375" style="4" customWidth="1"/>
    <col min="1017" max="1020" width="0" style="4" hidden="1" customWidth="1"/>
    <col min="1021" max="1021" width="14.28515625" style="4" customWidth="1"/>
    <col min="1022" max="1027" width="0" style="4" hidden="1" customWidth="1"/>
    <col min="1028" max="1028" width="10.140625" style="4" bestFit="1" customWidth="1"/>
    <col min="1029" max="1267" width="9.140625" style="4"/>
    <col min="1268" max="1268" width="75.85546875" style="4" customWidth="1"/>
    <col min="1269" max="1270" width="7.7109375" style="4" customWidth="1"/>
    <col min="1271" max="1271" width="9.7109375" style="4" customWidth="1"/>
    <col min="1272" max="1272" width="7.7109375" style="4" customWidth="1"/>
    <col min="1273" max="1276" width="0" style="4" hidden="1" customWidth="1"/>
    <col min="1277" max="1277" width="14.28515625" style="4" customWidth="1"/>
    <col min="1278" max="1283" width="0" style="4" hidden="1" customWidth="1"/>
    <col min="1284" max="1284" width="10.140625" style="4" bestFit="1" customWidth="1"/>
    <col min="1285" max="1523" width="9.140625" style="4"/>
    <col min="1524" max="1524" width="75.85546875" style="4" customWidth="1"/>
    <col min="1525" max="1526" width="7.7109375" style="4" customWidth="1"/>
    <col min="1527" max="1527" width="9.7109375" style="4" customWidth="1"/>
    <col min="1528" max="1528" width="7.7109375" style="4" customWidth="1"/>
    <col min="1529" max="1532" width="0" style="4" hidden="1" customWidth="1"/>
    <col min="1533" max="1533" width="14.28515625" style="4" customWidth="1"/>
    <col min="1534" max="1539" width="0" style="4" hidden="1" customWidth="1"/>
    <col min="1540" max="1540" width="10.140625" style="4" bestFit="1" customWidth="1"/>
    <col min="1541" max="1779" width="9.140625" style="4"/>
    <col min="1780" max="1780" width="75.85546875" style="4" customWidth="1"/>
    <col min="1781" max="1782" width="7.7109375" style="4" customWidth="1"/>
    <col min="1783" max="1783" width="9.7109375" style="4" customWidth="1"/>
    <col min="1784" max="1784" width="7.7109375" style="4" customWidth="1"/>
    <col min="1785" max="1788" width="0" style="4" hidden="1" customWidth="1"/>
    <col min="1789" max="1789" width="14.28515625" style="4" customWidth="1"/>
    <col min="1790" max="1795" width="0" style="4" hidden="1" customWidth="1"/>
    <col min="1796" max="1796" width="10.140625" style="4" bestFit="1" customWidth="1"/>
    <col min="1797" max="2035" width="9.140625" style="4"/>
    <col min="2036" max="2036" width="75.85546875" style="4" customWidth="1"/>
    <col min="2037" max="2038" width="7.7109375" style="4" customWidth="1"/>
    <col min="2039" max="2039" width="9.7109375" style="4" customWidth="1"/>
    <col min="2040" max="2040" width="7.7109375" style="4" customWidth="1"/>
    <col min="2041" max="2044" width="0" style="4" hidden="1" customWidth="1"/>
    <col min="2045" max="2045" width="14.28515625" style="4" customWidth="1"/>
    <col min="2046" max="2051" width="0" style="4" hidden="1" customWidth="1"/>
    <col min="2052" max="2052" width="10.140625" style="4" bestFit="1" customWidth="1"/>
    <col min="2053" max="2291" width="9.140625" style="4"/>
    <col min="2292" max="2292" width="75.85546875" style="4" customWidth="1"/>
    <col min="2293" max="2294" width="7.7109375" style="4" customWidth="1"/>
    <col min="2295" max="2295" width="9.7109375" style="4" customWidth="1"/>
    <col min="2296" max="2296" width="7.7109375" style="4" customWidth="1"/>
    <col min="2297" max="2300" width="0" style="4" hidden="1" customWidth="1"/>
    <col min="2301" max="2301" width="14.28515625" style="4" customWidth="1"/>
    <col min="2302" max="2307" width="0" style="4" hidden="1" customWidth="1"/>
    <col min="2308" max="2308" width="10.140625" style="4" bestFit="1" customWidth="1"/>
    <col min="2309" max="2547" width="9.140625" style="4"/>
    <col min="2548" max="2548" width="75.85546875" style="4" customWidth="1"/>
    <col min="2549" max="2550" width="7.7109375" style="4" customWidth="1"/>
    <col min="2551" max="2551" width="9.7109375" style="4" customWidth="1"/>
    <col min="2552" max="2552" width="7.7109375" style="4" customWidth="1"/>
    <col min="2553" max="2556" width="0" style="4" hidden="1" customWidth="1"/>
    <col min="2557" max="2557" width="14.28515625" style="4" customWidth="1"/>
    <col min="2558" max="2563" width="0" style="4" hidden="1" customWidth="1"/>
    <col min="2564" max="2564" width="10.140625" style="4" bestFit="1" customWidth="1"/>
    <col min="2565" max="2803" width="9.140625" style="4"/>
    <col min="2804" max="2804" width="75.85546875" style="4" customWidth="1"/>
    <col min="2805" max="2806" width="7.7109375" style="4" customWidth="1"/>
    <col min="2807" max="2807" width="9.7109375" style="4" customWidth="1"/>
    <col min="2808" max="2808" width="7.7109375" style="4" customWidth="1"/>
    <col min="2809" max="2812" width="0" style="4" hidden="1" customWidth="1"/>
    <col min="2813" max="2813" width="14.28515625" style="4" customWidth="1"/>
    <col min="2814" max="2819" width="0" style="4" hidden="1" customWidth="1"/>
    <col min="2820" max="2820" width="10.140625" style="4" bestFit="1" customWidth="1"/>
    <col min="2821" max="3059" width="9.140625" style="4"/>
    <col min="3060" max="3060" width="75.85546875" style="4" customWidth="1"/>
    <col min="3061" max="3062" width="7.7109375" style="4" customWidth="1"/>
    <col min="3063" max="3063" width="9.7109375" style="4" customWidth="1"/>
    <col min="3064" max="3064" width="7.7109375" style="4" customWidth="1"/>
    <col min="3065" max="3068" width="0" style="4" hidden="1" customWidth="1"/>
    <col min="3069" max="3069" width="14.28515625" style="4" customWidth="1"/>
    <col min="3070" max="3075" width="0" style="4" hidden="1" customWidth="1"/>
    <col min="3076" max="3076" width="10.140625" style="4" bestFit="1" customWidth="1"/>
    <col min="3077" max="3315" width="9.140625" style="4"/>
    <col min="3316" max="3316" width="75.85546875" style="4" customWidth="1"/>
    <col min="3317" max="3318" width="7.7109375" style="4" customWidth="1"/>
    <col min="3319" max="3319" width="9.7109375" style="4" customWidth="1"/>
    <col min="3320" max="3320" width="7.7109375" style="4" customWidth="1"/>
    <col min="3321" max="3324" width="0" style="4" hidden="1" customWidth="1"/>
    <col min="3325" max="3325" width="14.28515625" style="4" customWidth="1"/>
    <col min="3326" max="3331" width="0" style="4" hidden="1" customWidth="1"/>
    <col min="3332" max="3332" width="10.140625" style="4" bestFit="1" customWidth="1"/>
    <col min="3333" max="3571" width="9.140625" style="4"/>
    <col min="3572" max="3572" width="75.85546875" style="4" customWidth="1"/>
    <col min="3573" max="3574" width="7.7109375" style="4" customWidth="1"/>
    <col min="3575" max="3575" width="9.7109375" style="4" customWidth="1"/>
    <col min="3576" max="3576" width="7.7109375" style="4" customWidth="1"/>
    <col min="3577" max="3580" width="0" style="4" hidden="1" customWidth="1"/>
    <col min="3581" max="3581" width="14.28515625" style="4" customWidth="1"/>
    <col min="3582" max="3587" width="0" style="4" hidden="1" customWidth="1"/>
    <col min="3588" max="3588" width="10.140625" style="4" bestFit="1" customWidth="1"/>
    <col min="3589" max="3827" width="9.140625" style="4"/>
    <col min="3828" max="3828" width="75.85546875" style="4" customWidth="1"/>
    <col min="3829" max="3830" width="7.7109375" style="4" customWidth="1"/>
    <col min="3831" max="3831" width="9.7109375" style="4" customWidth="1"/>
    <col min="3832" max="3832" width="7.7109375" style="4" customWidth="1"/>
    <col min="3833" max="3836" width="0" style="4" hidden="1" customWidth="1"/>
    <col min="3837" max="3837" width="14.28515625" style="4" customWidth="1"/>
    <col min="3838" max="3843" width="0" style="4" hidden="1" customWidth="1"/>
    <col min="3844" max="3844" width="10.140625" style="4" bestFit="1" customWidth="1"/>
    <col min="3845" max="4083" width="9.140625" style="4"/>
    <col min="4084" max="4084" width="75.85546875" style="4" customWidth="1"/>
    <col min="4085" max="4086" width="7.7109375" style="4" customWidth="1"/>
    <col min="4087" max="4087" width="9.7109375" style="4" customWidth="1"/>
    <col min="4088" max="4088" width="7.7109375" style="4" customWidth="1"/>
    <col min="4089" max="4092" width="0" style="4" hidden="1" customWidth="1"/>
    <col min="4093" max="4093" width="14.28515625" style="4" customWidth="1"/>
    <col min="4094" max="4099" width="0" style="4" hidden="1" customWidth="1"/>
    <col min="4100" max="4100" width="10.140625" style="4" bestFit="1" customWidth="1"/>
    <col min="4101" max="4339" width="9.140625" style="4"/>
    <col min="4340" max="4340" width="75.85546875" style="4" customWidth="1"/>
    <col min="4341" max="4342" width="7.7109375" style="4" customWidth="1"/>
    <col min="4343" max="4343" width="9.7109375" style="4" customWidth="1"/>
    <col min="4344" max="4344" width="7.7109375" style="4" customWidth="1"/>
    <col min="4345" max="4348" width="0" style="4" hidden="1" customWidth="1"/>
    <col min="4349" max="4349" width="14.28515625" style="4" customWidth="1"/>
    <col min="4350" max="4355" width="0" style="4" hidden="1" customWidth="1"/>
    <col min="4356" max="4356" width="10.140625" style="4" bestFit="1" customWidth="1"/>
    <col min="4357" max="4595" width="9.140625" style="4"/>
    <col min="4596" max="4596" width="75.85546875" style="4" customWidth="1"/>
    <col min="4597" max="4598" width="7.7109375" style="4" customWidth="1"/>
    <col min="4599" max="4599" width="9.7109375" style="4" customWidth="1"/>
    <col min="4600" max="4600" width="7.7109375" style="4" customWidth="1"/>
    <col min="4601" max="4604" width="0" style="4" hidden="1" customWidth="1"/>
    <col min="4605" max="4605" width="14.28515625" style="4" customWidth="1"/>
    <col min="4606" max="4611" width="0" style="4" hidden="1" customWidth="1"/>
    <col min="4612" max="4612" width="10.140625" style="4" bestFit="1" customWidth="1"/>
    <col min="4613" max="4851" width="9.140625" style="4"/>
    <col min="4852" max="4852" width="75.85546875" style="4" customWidth="1"/>
    <col min="4853" max="4854" width="7.7109375" style="4" customWidth="1"/>
    <col min="4855" max="4855" width="9.7109375" style="4" customWidth="1"/>
    <col min="4856" max="4856" width="7.7109375" style="4" customWidth="1"/>
    <col min="4857" max="4860" width="0" style="4" hidden="1" customWidth="1"/>
    <col min="4861" max="4861" width="14.28515625" style="4" customWidth="1"/>
    <col min="4862" max="4867" width="0" style="4" hidden="1" customWidth="1"/>
    <col min="4868" max="4868" width="10.140625" style="4" bestFit="1" customWidth="1"/>
    <col min="4869" max="5107" width="9.140625" style="4"/>
    <col min="5108" max="5108" width="75.85546875" style="4" customWidth="1"/>
    <col min="5109" max="5110" width="7.7109375" style="4" customWidth="1"/>
    <col min="5111" max="5111" width="9.7109375" style="4" customWidth="1"/>
    <col min="5112" max="5112" width="7.7109375" style="4" customWidth="1"/>
    <col min="5113" max="5116" width="0" style="4" hidden="1" customWidth="1"/>
    <col min="5117" max="5117" width="14.28515625" style="4" customWidth="1"/>
    <col min="5118" max="5123" width="0" style="4" hidden="1" customWidth="1"/>
    <col min="5124" max="5124" width="10.140625" style="4" bestFit="1" customWidth="1"/>
    <col min="5125" max="5363" width="9.140625" style="4"/>
    <col min="5364" max="5364" width="75.85546875" style="4" customWidth="1"/>
    <col min="5365" max="5366" width="7.7109375" style="4" customWidth="1"/>
    <col min="5367" max="5367" width="9.7109375" style="4" customWidth="1"/>
    <col min="5368" max="5368" width="7.7109375" style="4" customWidth="1"/>
    <col min="5369" max="5372" width="0" style="4" hidden="1" customWidth="1"/>
    <col min="5373" max="5373" width="14.28515625" style="4" customWidth="1"/>
    <col min="5374" max="5379" width="0" style="4" hidden="1" customWidth="1"/>
    <col min="5380" max="5380" width="10.140625" style="4" bestFit="1" customWidth="1"/>
    <col min="5381" max="5619" width="9.140625" style="4"/>
    <col min="5620" max="5620" width="75.85546875" style="4" customWidth="1"/>
    <col min="5621" max="5622" width="7.7109375" style="4" customWidth="1"/>
    <col min="5623" max="5623" width="9.7109375" style="4" customWidth="1"/>
    <col min="5624" max="5624" width="7.7109375" style="4" customWidth="1"/>
    <col min="5625" max="5628" width="0" style="4" hidden="1" customWidth="1"/>
    <col min="5629" max="5629" width="14.28515625" style="4" customWidth="1"/>
    <col min="5630" max="5635" width="0" style="4" hidden="1" customWidth="1"/>
    <col min="5636" max="5636" width="10.140625" style="4" bestFit="1" customWidth="1"/>
    <col min="5637" max="5875" width="9.140625" style="4"/>
    <col min="5876" max="5876" width="75.85546875" style="4" customWidth="1"/>
    <col min="5877" max="5878" width="7.7109375" style="4" customWidth="1"/>
    <col min="5879" max="5879" width="9.7109375" style="4" customWidth="1"/>
    <col min="5880" max="5880" width="7.7109375" style="4" customWidth="1"/>
    <col min="5881" max="5884" width="0" style="4" hidden="1" customWidth="1"/>
    <col min="5885" max="5885" width="14.28515625" style="4" customWidth="1"/>
    <col min="5886" max="5891" width="0" style="4" hidden="1" customWidth="1"/>
    <col min="5892" max="5892" width="10.140625" style="4" bestFit="1" customWidth="1"/>
    <col min="5893" max="6131" width="9.140625" style="4"/>
    <col min="6132" max="6132" width="75.85546875" style="4" customWidth="1"/>
    <col min="6133" max="6134" width="7.7109375" style="4" customWidth="1"/>
    <col min="6135" max="6135" width="9.7109375" style="4" customWidth="1"/>
    <col min="6136" max="6136" width="7.7109375" style="4" customWidth="1"/>
    <col min="6137" max="6140" width="0" style="4" hidden="1" customWidth="1"/>
    <col min="6141" max="6141" width="14.28515625" style="4" customWidth="1"/>
    <col min="6142" max="6147" width="0" style="4" hidden="1" customWidth="1"/>
    <col min="6148" max="6148" width="10.140625" style="4" bestFit="1" customWidth="1"/>
    <col min="6149" max="6387" width="9.140625" style="4"/>
    <col min="6388" max="6388" width="75.85546875" style="4" customWidth="1"/>
    <col min="6389" max="6390" width="7.7109375" style="4" customWidth="1"/>
    <col min="6391" max="6391" width="9.7109375" style="4" customWidth="1"/>
    <col min="6392" max="6392" width="7.7109375" style="4" customWidth="1"/>
    <col min="6393" max="6396" width="0" style="4" hidden="1" customWidth="1"/>
    <col min="6397" max="6397" width="14.28515625" style="4" customWidth="1"/>
    <col min="6398" max="6403" width="0" style="4" hidden="1" customWidth="1"/>
    <col min="6404" max="6404" width="10.140625" style="4" bestFit="1" customWidth="1"/>
    <col min="6405" max="6643" width="9.140625" style="4"/>
    <col min="6644" max="6644" width="75.85546875" style="4" customWidth="1"/>
    <col min="6645" max="6646" width="7.7109375" style="4" customWidth="1"/>
    <col min="6647" max="6647" width="9.7109375" style="4" customWidth="1"/>
    <col min="6648" max="6648" width="7.7109375" style="4" customWidth="1"/>
    <col min="6649" max="6652" width="0" style="4" hidden="1" customWidth="1"/>
    <col min="6653" max="6653" width="14.28515625" style="4" customWidth="1"/>
    <col min="6654" max="6659" width="0" style="4" hidden="1" customWidth="1"/>
    <col min="6660" max="6660" width="10.140625" style="4" bestFit="1" customWidth="1"/>
    <col min="6661" max="6899" width="9.140625" style="4"/>
    <col min="6900" max="6900" width="75.85546875" style="4" customWidth="1"/>
    <col min="6901" max="6902" width="7.7109375" style="4" customWidth="1"/>
    <col min="6903" max="6903" width="9.7109375" style="4" customWidth="1"/>
    <col min="6904" max="6904" width="7.7109375" style="4" customWidth="1"/>
    <col min="6905" max="6908" width="0" style="4" hidden="1" customWidth="1"/>
    <col min="6909" max="6909" width="14.28515625" style="4" customWidth="1"/>
    <col min="6910" max="6915" width="0" style="4" hidden="1" customWidth="1"/>
    <col min="6916" max="6916" width="10.140625" style="4" bestFit="1" customWidth="1"/>
    <col min="6917" max="7155" width="9.140625" style="4"/>
    <col min="7156" max="7156" width="75.85546875" style="4" customWidth="1"/>
    <col min="7157" max="7158" width="7.7109375" style="4" customWidth="1"/>
    <col min="7159" max="7159" width="9.7109375" style="4" customWidth="1"/>
    <col min="7160" max="7160" width="7.7109375" style="4" customWidth="1"/>
    <col min="7161" max="7164" width="0" style="4" hidden="1" customWidth="1"/>
    <col min="7165" max="7165" width="14.28515625" style="4" customWidth="1"/>
    <col min="7166" max="7171" width="0" style="4" hidden="1" customWidth="1"/>
    <col min="7172" max="7172" width="10.140625" style="4" bestFit="1" customWidth="1"/>
    <col min="7173" max="7411" width="9.140625" style="4"/>
    <col min="7412" max="7412" width="75.85546875" style="4" customWidth="1"/>
    <col min="7413" max="7414" width="7.7109375" style="4" customWidth="1"/>
    <col min="7415" max="7415" width="9.7109375" style="4" customWidth="1"/>
    <col min="7416" max="7416" width="7.7109375" style="4" customWidth="1"/>
    <col min="7417" max="7420" width="0" style="4" hidden="1" customWidth="1"/>
    <col min="7421" max="7421" width="14.28515625" style="4" customWidth="1"/>
    <col min="7422" max="7427" width="0" style="4" hidden="1" customWidth="1"/>
    <col min="7428" max="7428" width="10.140625" style="4" bestFit="1" customWidth="1"/>
    <col min="7429" max="7667" width="9.140625" style="4"/>
    <col min="7668" max="7668" width="75.85546875" style="4" customWidth="1"/>
    <col min="7669" max="7670" width="7.7109375" style="4" customWidth="1"/>
    <col min="7671" max="7671" width="9.7109375" style="4" customWidth="1"/>
    <col min="7672" max="7672" width="7.7109375" style="4" customWidth="1"/>
    <col min="7673" max="7676" width="0" style="4" hidden="1" customWidth="1"/>
    <col min="7677" max="7677" width="14.28515625" style="4" customWidth="1"/>
    <col min="7678" max="7683" width="0" style="4" hidden="1" customWidth="1"/>
    <col min="7684" max="7684" width="10.140625" style="4" bestFit="1" customWidth="1"/>
    <col min="7685" max="7923" width="9.140625" style="4"/>
    <col min="7924" max="7924" width="75.85546875" style="4" customWidth="1"/>
    <col min="7925" max="7926" width="7.7109375" style="4" customWidth="1"/>
    <col min="7927" max="7927" width="9.7109375" style="4" customWidth="1"/>
    <col min="7928" max="7928" width="7.7109375" style="4" customWidth="1"/>
    <col min="7929" max="7932" width="0" style="4" hidden="1" customWidth="1"/>
    <col min="7933" max="7933" width="14.28515625" style="4" customWidth="1"/>
    <col min="7934" max="7939" width="0" style="4" hidden="1" customWidth="1"/>
    <col min="7940" max="7940" width="10.140625" style="4" bestFit="1" customWidth="1"/>
    <col min="7941" max="8179" width="9.140625" style="4"/>
    <col min="8180" max="8180" width="75.85546875" style="4" customWidth="1"/>
    <col min="8181" max="8182" width="7.7109375" style="4" customWidth="1"/>
    <col min="8183" max="8183" width="9.7109375" style="4" customWidth="1"/>
    <col min="8184" max="8184" width="7.7109375" style="4" customWidth="1"/>
    <col min="8185" max="8188" width="0" style="4" hidden="1" customWidth="1"/>
    <col min="8189" max="8189" width="14.28515625" style="4" customWidth="1"/>
    <col min="8190" max="8195" width="0" style="4" hidden="1" customWidth="1"/>
    <col min="8196" max="8196" width="10.140625" style="4" bestFit="1" customWidth="1"/>
    <col min="8197" max="8435" width="9.140625" style="4"/>
    <col min="8436" max="8436" width="75.85546875" style="4" customWidth="1"/>
    <col min="8437" max="8438" width="7.7109375" style="4" customWidth="1"/>
    <col min="8439" max="8439" width="9.7109375" style="4" customWidth="1"/>
    <col min="8440" max="8440" width="7.7109375" style="4" customWidth="1"/>
    <col min="8441" max="8444" width="0" style="4" hidden="1" customWidth="1"/>
    <col min="8445" max="8445" width="14.28515625" style="4" customWidth="1"/>
    <col min="8446" max="8451" width="0" style="4" hidden="1" customWidth="1"/>
    <col min="8452" max="8452" width="10.140625" style="4" bestFit="1" customWidth="1"/>
    <col min="8453" max="8691" width="9.140625" style="4"/>
    <col min="8692" max="8692" width="75.85546875" style="4" customWidth="1"/>
    <col min="8693" max="8694" width="7.7109375" style="4" customWidth="1"/>
    <col min="8695" max="8695" width="9.7109375" style="4" customWidth="1"/>
    <col min="8696" max="8696" width="7.7109375" style="4" customWidth="1"/>
    <col min="8697" max="8700" width="0" style="4" hidden="1" customWidth="1"/>
    <col min="8701" max="8701" width="14.28515625" style="4" customWidth="1"/>
    <col min="8702" max="8707" width="0" style="4" hidden="1" customWidth="1"/>
    <col min="8708" max="8708" width="10.140625" style="4" bestFit="1" customWidth="1"/>
    <col min="8709" max="8947" width="9.140625" style="4"/>
    <col min="8948" max="8948" width="75.85546875" style="4" customWidth="1"/>
    <col min="8949" max="8950" width="7.7109375" style="4" customWidth="1"/>
    <col min="8951" max="8951" width="9.7109375" style="4" customWidth="1"/>
    <col min="8952" max="8952" width="7.7109375" style="4" customWidth="1"/>
    <col min="8953" max="8956" width="0" style="4" hidden="1" customWidth="1"/>
    <col min="8957" max="8957" width="14.28515625" style="4" customWidth="1"/>
    <col min="8958" max="8963" width="0" style="4" hidden="1" customWidth="1"/>
    <col min="8964" max="8964" width="10.140625" style="4" bestFit="1" customWidth="1"/>
    <col min="8965" max="9203" width="9.140625" style="4"/>
    <col min="9204" max="9204" width="75.85546875" style="4" customWidth="1"/>
    <col min="9205" max="9206" width="7.7109375" style="4" customWidth="1"/>
    <col min="9207" max="9207" width="9.7109375" style="4" customWidth="1"/>
    <col min="9208" max="9208" width="7.7109375" style="4" customWidth="1"/>
    <col min="9209" max="9212" width="0" style="4" hidden="1" customWidth="1"/>
    <col min="9213" max="9213" width="14.28515625" style="4" customWidth="1"/>
    <col min="9214" max="9219" width="0" style="4" hidden="1" customWidth="1"/>
    <col min="9220" max="9220" width="10.140625" style="4" bestFit="1" customWidth="1"/>
    <col min="9221" max="9459" width="9.140625" style="4"/>
    <col min="9460" max="9460" width="75.85546875" style="4" customWidth="1"/>
    <col min="9461" max="9462" width="7.7109375" style="4" customWidth="1"/>
    <col min="9463" max="9463" width="9.7109375" style="4" customWidth="1"/>
    <col min="9464" max="9464" width="7.7109375" style="4" customWidth="1"/>
    <col min="9465" max="9468" width="0" style="4" hidden="1" customWidth="1"/>
    <col min="9469" max="9469" width="14.28515625" style="4" customWidth="1"/>
    <col min="9470" max="9475" width="0" style="4" hidden="1" customWidth="1"/>
    <col min="9476" max="9476" width="10.140625" style="4" bestFit="1" customWidth="1"/>
    <col min="9477" max="9715" width="9.140625" style="4"/>
    <col min="9716" max="9716" width="75.85546875" style="4" customWidth="1"/>
    <col min="9717" max="9718" width="7.7109375" style="4" customWidth="1"/>
    <col min="9719" max="9719" width="9.7109375" style="4" customWidth="1"/>
    <col min="9720" max="9720" width="7.7109375" style="4" customWidth="1"/>
    <col min="9721" max="9724" width="0" style="4" hidden="1" customWidth="1"/>
    <col min="9725" max="9725" width="14.28515625" style="4" customWidth="1"/>
    <col min="9726" max="9731" width="0" style="4" hidden="1" customWidth="1"/>
    <col min="9732" max="9732" width="10.140625" style="4" bestFit="1" customWidth="1"/>
    <col min="9733" max="9971" width="9.140625" style="4"/>
    <col min="9972" max="9972" width="75.85546875" style="4" customWidth="1"/>
    <col min="9973" max="9974" width="7.7109375" style="4" customWidth="1"/>
    <col min="9975" max="9975" width="9.7109375" style="4" customWidth="1"/>
    <col min="9976" max="9976" width="7.7109375" style="4" customWidth="1"/>
    <col min="9977" max="9980" width="0" style="4" hidden="1" customWidth="1"/>
    <col min="9981" max="9981" width="14.28515625" style="4" customWidth="1"/>
    <col min="9982" max="9987" width="0" style="4" hidden="1" customWidth="1"/>
    <col min="9988" max="9988" width="10.140625" style="4" bestFit="1" customWidth="1"/>
    <col min="9989" max="10227" width="9.140625" style="4"/>
    <col min="10228" max="10228" width="75.85546875" style="4" customWidth="1"/>
    <col min="10229" max="10230" width="7.7109375" style="4" customWidth="1"/>
    <col min="10231" max="10231" width="9.7109375" style="4" customWidth="1"/>
    <col min="10232" max="10232" width="7.7109375" style="4" customWidth="1"/>
    <col min="10233" max="10236" width="0" style="4" hidden="1" customWidth="1"/>
    <col min="10237" max="10237" width="14.28515625" style="4" customWidth="1"/>
    <col min="10238" max="10243" width="0" style="4" hidden="1" customWidth="1"/>
    <col min="10244" max="10244" width="10.140625" style="4" bestFit="1" customWidth="1"/>
    <col min="10245" max="10483" width="9.140625" style="4"/>
    <col min="10484" max="10484" width="75.85546875" style="4" customWidth="1"/>
    <col min="10485" max="10486" width="7.7109375" style="4" customWidth="1"/>
    <col min="10487" max="10487" width="9.7109375" style="4" customWidth="1"/>
    <col min="10488" max="10488" width="7.7109375" style="4" customWidth="1"/>
    <col min="10489" max="10492" width="0" style="4" hidden="1" customWidth="1"/>
    <col min="10493" max="10493" width="14.28515625" style="4" customWidth="1"/>
    <col min="10494" max="10499" width="0" style="4" hidden="1" customWidth="1"/>
    <col min="10500" max="10500" width="10.140625" style="4" bestFit="1" customWidth="1"/>
    <col min="10501" max="10739" width="9.140625" style="4"/>
    <col min="10740" max="10740" width="75.85546875" style="4" customWidth="1"/>
    <col min="10741" max="10742" width="7.7109375" style="4" customWidth="1"/>
    <col min="10743" max="10743" width="9.7109375" style="4" customWidth="1"/>
    <col min="10744" max="10744" width="7.7109375" style="4" customWidth="1"/>
    <col min="10745" max="10748" width="0" style="4" hidden="1" customWidth="1"/>
    <col min="10749" max="10749" width="14.28515625" style="4" customWidth="1"/>
    <col min="10750" max="10755" width="0" style="4" hidden="1" customWidth="1"/>
    <col min="10756" max="10756" width="10.140625" style="4" bestFit="1" customWidth="1"/>
    <col min="10757" max="10995" width="9.140625" style="4"/>
    <col min="10996" max="10996" width="75.85546875" style="4" customWidth="1"/>
    <col min="10997" max="10998" width="7.7109375" style="4" customWidth="1"/>
    <col min="10999" max="10999" width="9.7109375" style="4" customWidth="1"/>
    <col min="11000" max="11000" width="7.7109375" style="4" customWidth="1"/>
    <col min="11001" max="11004" width="0" style="4" hidden="1" customWidth="1"/>
    <col min="11005" max="11005" width="14.28515625" style="4" customWidth="1"/>
    <col min="11006" max="11011" width="0" style="4" hidden="1" customWidth="1"/>
    <col min="11012" max="11012" width="10.140625" style="4" bestFit="1" customWidth="1"/>
    <col min="11013" max="11251" width="9.140625" style="4"/>
    <col min="11252" max="11252" width="75.85546875" style="4" customWidth="1"/>
    <col min="11253" max="11254" width="7.7109375" style="4" customWidth="1"/>
    <col min="11255" max="11255" width="9.7109375" style="4" customWidth="1"/>
    <col min="11256" max="11256" width="7.7109375" style="4" customWidth="1"/>
    <col min="11257" max="11260" width="0" style="4" hidden="1" customWidth="1"/>
    <col min="11261" max="11261" width="14.28515625" style="4" customWidth="1"/>
    <col min="11262" max="11267" width="0" style="4" hidden="1" customWidth="1"/>
    <col min="11268" max="11268" width="10.140625" style="4" bestFit="1" customWidth="1"/>
    <col min="11269" max="11507" width="9.140625" style="4"/>
    <col min="11508" max="11508" width="75.85546875" style="4" customWidth="1"/>
    <col min="11509" max="11510" width="7.7109375" style="4" customWidth="1"/>
    <col min="11511" max="11511" width="9.7109375" style="4" customWidth="1"/>
    <col min="11512" max="11512" width="7.7109375" style="4" customWidth="1"/>
    <col min="11513" max="11516" width="0" style="4" hidden="1" customWidth="1"/>
    <col min="11517" max="11517" width="14.28515625" style="4" customWidth="1"/>
    <col min="11518" max="11523" width="0" style="4" hidden="1" customWidth="1"/>
    <col min="11524" max="11524" width="10.140625" style="4" bestFit="1" customWidth="1"/>
    <col min="11525" max="11763" width="9.140625" style="4"/>
    <col min="11764" max="11764" width="75.85546875" style="4" customWidth="1"/>
    <col min="11765" max="11766" width="7.7109375" style="4" customWidth="1"/>
    <col min="11767" max="11767" width="9.7109375" style="4" customWidth="1"/>
    <col min="11768" max="11768" width="7.7109375" style="4" customWidth="1"/>
    <col min="11769" max="11772" width="0" style="4" hidden="1" customWidth="1"/>
    <col min="11773" max="11773" width="14.28515625" style="4" customWidth="1"/>
    <col min="11774" max="11779" width="0" style="4" hidden="1" customWidth="1"/>
    <col min="11780" max="11780" width="10.140625" style="4" bestFit="1" customWidth="1"/>
    <col min="11781" max="12019" width="9.140625" style="4"/>
    <col min="12020" max="12020" width="75.85546875" style="4" customWidth="1"/>
    <col min="12021" max="12022" width="7.7109375" style="4" customWidth="1"/>
    <col min="12023" max="12023" width="9.7109375" style="4" customWidth="1"/>
    <col min="12024" max="12024" width="7.7109375" style="4" customWidth="1"/>
    <col min="12025" max="12028" width="0" style="4" hidden="1" customWidth="1"/>
    <col min="12029" max="12029" width="14.28515625" style="4" customWidth="1"/>
    <col min="12030" max="12035" width="0" style="4" hidden="1" customWidth="1"/>
    <col min="12036" max="12036" width="10.140625" style="4" bestFit="1" customWidth="1"/>
    <col min="12037" max="12275" width="9.140625" style="4"/>
    <col min="12276" max="12276" width="75.85546875" style="4" customWidth="1"/>
    <col min="12277" max="12278" width="7.7109375" style="4" customWidth="1"/>
    <col min="12279" max="12279" width="9.7109375" style="4" customWidth="1"/>
    <col min="12280" max="12280" width="7.7109375" style="4" customWidth="1"/>
    <col min="12281" max="12284" width="0" style="4" hidden="1" customWidth="1"/>
    <col min="12285" max="12285" width="14.28515625" style="4" customWidth="1"/>
    <col min="12286" max="12291" width="0" style="4" hidden="1" customWidth="1"/>
    <col min="12292" max="12292" width="10.140625" style="4" bestFit="1" customWidth="1"/>
    <col min="12293" max="12531" width="9.140625" style="4"/>
    <col min="12532" max="12532" width="75.85546875" style="4" customWidth="1"/>
    <col min="12533" max="12534" width="7.7109375" style="4" customWidth="1"/>
    <col min="12535" max="12535" width="9.7109375" style="4" customWidth="1"/>
    <col min="12536" max="12536" width="7.7109375" style="4" customWidth="1"/>
    <col min="12537" max="12540" width="0" style="4" hidden="1" customWidth="1"/>
    <col min="12541" max="12541" width="14.28515625" style="4" customWidth="1"/>
    <col min="12542" max="12547" width="0" style="4" hidden="1" customWidth="1"/>
    <col min="12548" max="12548" width="10.140625" style="4" bestFit="1" customWidth="1"/>
    <col min="12549" max="12787" width="9.140625" style="4"/>
    <col min="12788" max="12788" width="75.85546875" style="4" customWidth="1"/>
    <col min="12789" max="12790" width="7.7109375" style="4" customWidth="1"/>
    <col min="12791" max="12791" width="9.7109375" style="4" customWidth="1"/>
    <col min="12792" max="12792" width="7.7109375" style="4" customWidth="1"/>
    <col min="12793" max="12796" width="0" style="4" hidden="1" customWidth="1"/>
    <col min="12797" max="12797" width="14.28515625" style="4" customWidth="1"/>
    <col min="12798" max="12803" width="0" style="4" hidden="1" customWidth="1"/>
    <col min="12804" max="12804" width="10.140625" style="4" bestFit="1" customWidth="1"/>
    <col min="12805" max="13043" width="9.140625" style="4"/>
    <col min="13044" max="13044" width="75.85546875" style="4" customWidth="1"/>
    <col min="13045" max="13046" width="7.7109375" style="4" customWidth="1"/>
    <col min="13047" max="13047" width="9.7109375" style="4" customWidth="1"/>
    <col min="13048" max="13048" width="7.7109375" style="4" customWidth="1"/>
    <col min="13049" max="13052" width="0" style="4" hidden="1" customWidth="1"/>
    <col min="13053" max="13053" width="14.28515625" style="4" customWidth="1"/>
    <col min="13054" max="13059" width="0" style="4" hidden="1" customWidth="1"/>
    <col min="13060" max="13060" width="10.140625" style="4" bestFit="1" customWidth="1"/>
    <col min="13061" max="13299" width="9.140625" style="4"/>
    <col min="13300" max="13300" width="75.85546875" style="4" customWidth="1"/>
    <col min="13301" max="13302" width="7.7109375" style="4" customWidth="1"/>
    <col min="13303" max="13303" width="9.7109375" style="4" customWidth="1"/>
    <col min="13304" max="13304" width="7.7109375" style="4" customWidth="1"/>
    <col min="13305" max="13308" width="0" style="4" hidden="1" customWidth="1"/>
    <col min="13309" max="13309" width="14.28515625" style="4" customWidth="1"/>
    <col min="13310" max="13315" width="0" style="4" hidden="1" customWidth="1"/>
    <col min="13316" max="13316" width="10.140625" style="4" bestFit="1" customWidth="1"/>
    <col min="13317" max="13555" width="9.140625" style="4"/>
    <col min="13556" max="13556" width="75.85546875" style="4" customWidth="1"/>
    <col min="13557" max="13558" width="7.7109375" style="4" customWidth="1"/>
    <col min="13559" max="13559" width="9.7109375" style="4" customWidth="1"/>
    <col min="13560" max="13560" width="7.7109375" style="4" customWidth="1"/>
    <col min="13561" max="13564" width="0" style="4" hidden="1" customWidth="1"/>
    <col min="13565" max="13565" width="14.28515625" style="4" customWidth="1"/>
    <col min="13566" max="13571" width="0" style="4" hidden="1" customWidth="1"/>
    <col min="13572" max="13572" width="10.140625" style="4" bestFit="1" customWidth="1"/>
    <col min="13573" max="13811" width="9.140625" style="4"/>
    <col min="13812" max="13812" width="75.85546875" style="4" customWidth="1"/>
    <col min="13813" max="13814" width="7.7109375" style="4" customWidth="1"/>
    <col min="13815" max="13815" width="9.7109375" style="4" customWidth="1"/>
    <col min="13816" max="13816" width="7.7109375" style="4" customWidth="1"/>
    <col min="13817" max="13820" width="0" style="4" hidden="1" customWidth="1"/>
    <col min="13821" max="13821" width="14.28515625" style="4" customWidth="1"/>
    <col min="13822" max="13827" width="0" style="4" hidden="1" customWidth="1"/>
    <col min="13828" max="13828" width="10.140625" style="4" bestFit="1" customWidth="1"/>
    <col min="13829" max="14067" width="9.140625" style="4"/>
    <col min="14068" max="14068" width="75.85546875" style="4" customWidth="1"/>
    <col min="14069" max="14070" width="7.7109375" style="4" customWidth="1"/>
    <col min="14071" max="14071" width="9.7109375" style="4" customWidth="1"/>
    <col min="14072" max="14072" width="7.7109375" style="4" customWidth="1"/>
    <col min="14073" max="14076" width="0" style="4" hidden="1" customWidth="1"/>
    <col min="14077" max="14077" width="14.28515625" style="4" customWidth="1"/>
    <col min="14078" max="14083" width="0" style="4" hidden="1" customWidth="1"/>
    <col min="14084" max="14084" width="10.140625" style="4" bestFit="1" customWidth="1"/>
    <col min="14085" max="14323" width="9.140625" style="4"/>
    <col min="14324" max="14324" width="75.85546875" style="4" customWidth="1"/>
    <col min="14325" max="14326" width="7.7109375" style="4" customWidth="1"/>
    <col min="14327" max="14327" width="9.7109375" style="4" customWidth="1"/>
    <col min="14328" max="14328" width="7.7109375" style="4" customWidth="1"/>
    <col min="14329" max="14332" width="0" style="4" hidden="1" customWidth="1"/>
    <col min="14333" max="14333" width="14.28515625" style="4" customWidth="1"/>
    <col min="14334" max="14339" width="0" style="4" hidden="1" customWidth="1"/>
    <col min="14340" max="14340" width="10.140625" style="4" bestFit="1" customWidth="1"/>
    <col min="14341" max="14579" width="9.140625" style="4"/>
    <col min="14580" max="14580" width="75.85546875" style="4" customWidth="1"/>
    <col min="14581" max="14582" width="7.7109375" style="4" customWidth="1"/>
    <col min="14583" max="14583" width="9.7109375" style="4" customWidth="1"/>
    <col min="14584" max="14584" width="7.7109375" style="4" customWidth="1"/>
    <col min="14585" max="14588" width="0" style="4" hidden="1" customWidth="1"/>
    <col min="14589" max="14589" width="14.28515625" style="4" customWidth="1"/>
    <col min="14590" max="14595" width="0" style="4" hidden="1" customWidth="1"/>
    <col min="14596" max="14596" width="10.140625" style="4" bestFit="1" customWidth="1"/>
    <col min="14597" max="14835" width="9.140625" style="4"/>
    <col min="14836" max="14836" width="75.85546875" style="4" customWidth="1"/>
    <col min="14837" max="14838" width="7.7109375" style="4" customWidth="1"/>
    <col min="14839" max="14839" width="9.7109375" style="4" customWidth="1"/>
    <col min="14840" max="14840" width="7.7109375" style="4" customWidth="1"/>
    <col min="14841" max="14844" width="0" style="4" hidden="1" customWidth="1"/>
    <col min="14845" max="14845" width="14.28515625" style="4" customWidth="1"/>
    <col min="14846" max="14851" width="0" style="4" hidden="1" customWidth="1"/>
    <col min="14852" max="14852" width="10.140625" style="4" bestFit="1" customWidth="1"/>
    <col min="14853" max="15091" width="9.140625" style="4"/>
    <col min="15092" max="15092" width="75.85546875" style="4" customWidth="1"/>
    <col min="15093" max="15094" width="7.7109375" style="4" customWidth="1"/>
    <col min="15095" max="15095" width="9.7109375" style="4" customWidth="1"/>
    <col min="15096" max="15096" width="7.7109375" style="4" customWidth="1"/>
    <col min="15097" max="15100" width="0" style="4" hidden="1" customWidth="1"/>
    <col min="15101" max="15101" width="14.28515625" style="4" customWidth="1"/>
    <col min="15102" max="15107" width="0" style="4" hidden="1" customWidth="1"/>
    <col min="15108" max="15108" width="10.140625" style="4" bestFit="1" customWidth="1"/>
    <col min="15109" max="15347" width="9.140625" style="4"/>
    <col min="15348" max="15348" width="75.85546875" style="4" customWidth="1"/>
    <col min="15349" max="15350" width="7.7109375" style="4" customWidth="1"/>
    <col min="15351" max="15351" width="9.7109375" style="4" customWidth="1"/>
    <col min="15352" max="15352" width="7.7109375" style="4" customWidth="1"/>
    <col min="15353" max="15356" width="0" style="4" hidden="1" customWidth="1"/>
    <col min="15357" max="15357" width="14.28515625" style="4" customWidth="1"/>
    <col min="15358" max="15363" width="0" style="4" hidden="1" customWidth="1"/>
    <col min="15364" max="15364" width="10.140625" style="4" bestFit="1" customWidth="1"/>
    <col min="15365" max="15603" width="9.140625" style="4"/>
    <col min="15604" max="15604" width="75.85546875" style="4" customWidth="1"/>
    <col min="15605" max="15606" width="7.7109375" style="4" customWidth="1"/>
    <col min="15607" max="15607" width="9.7109375" style="4" customWidth="1"/>
    <col min="15608" max="15608" width="7.7109375" style="4" customWidth="1"/>
    <col min="15609" max="15612" width="0" style="4" hidden="1" customWidth="1"/>
    <col min="15613" max="15613" width="14.28515625" style="4" customWidth="1"/>
    <col min="15614" max="15619" width="0" style="4" hidden="1" customWidth="1"/>
    <col min="15620" max="15620" width="10.140625" style="4" bestFit="1" customWidth="1"/>
    <col min="15621" max="15859" width="9.140625" style="4"/>
    <col min="15860" max="15860" width="75.85546875" style="4" customWidth="1"/>
    <col min="15861" max="15862" width="7.7109375" style="4" customWidth="1"/>
    <col min="15863" max="15863" width="9.7109375" style="4" customWidth="1"/>
    <col min="15864" max="15864" width="7.7109375" style="4" customWidth="1"/>
    <col min="15865" max="15868" width="0" style="4" hidden="1" customWidth="1"/>
    <col min="15869" max="15869" width="14.28515625" style="4" customWidth="1"/>
    <col min="15870" max="15875" width="0" style="4" hidden="1" customWidth="1"/>
    <col min="15876" max="15876" width="10.140625" style="4" bestFit="1" customWidth="1"/>
    <col min="15877" max="16115" width="9.140625" style="4"/>
    <col min="16116" max="16116" width="75.85546875" style="4" customWidth="1"/>
    <col min="16117" max="16118" width="7.7109375" style="4" customWidth="1"/>
    <col min="16119" max="16119" width="9.7109375" style="4" customWidth="1"/>
    <col min="16120" max="16120" width="7.7109375" style="4" customWidth="1"/>
    <col min="16121" max="16124" width="0" style="4" hidden="1" customWidth="1"/>
    <col min="16125" max="16125" width="14.28515625" style="4" customWidth="1"/>
    <col min="16126" max="16131" width="0" style="4" hidden="1" customWidth="1"/>
    <col min="16132" max="16132" width="10.140625" style="4" bestFit="1" customWidth="1"/>
    <col min="16133" max="16384" width="9.140625" style="4"/>
  </cols>
  <sheetData>
    <row r="1" spans="1:15" x14ac:dyDescent="0.25">
      <c r="G1" s="29"/>
      <c r="H1" s="43" t="s">
        <v>311</v>
      </c>
    </row>
    <row r="2" spans="1:15" x14ac:dyDescent="0.25">
      <c r="G2" s="28"/>
      <c r="H2" s="43" t="s">
        <v>306</v>
      </c>
    </row>
    <row r="3" spans="1:15" x14ac:dyDescent="0.25">
      <c r="G3" s="28"/>
      <c r="H3" s="44" t="s">
        <v>307</v>
      </c>
    </row>
    <row r="4" spans="1:15" x14ac:dyDescent="0.25">
      <c r="F4" s="30"/>
    </row>
    <row r="5" spans="1:15" s="1" customFormat="1" ht="35.25" customHeight="1" x14ac:dyDescent="0.25">
      <c r="A5" s="53" t="s">
        <v>312</v>
      </c>
      <c r="B5" s="53"/>
      <c r="C5" s="53"/>
      <c r="D5" s="53"/>
      <c r="E5" s="53"/>
      <c r="F5" s="53"/>
      <c r="G5" s="53"/>
      <c r="H5" s="53"/>
    </row>
    <row r="6" spans="1:15" s="1" customFormat="1" x14ac:dyDescent="0.25">
      <c r="A6" s="32"/>
      <c r="B6" s="2"/>
      <c r="C6" s="2"/>
      <c r="D6" s="2"/>
      <c r="E6" s="2"/>
      <c r="F6" s="27"/>
      <c r="H6" s="47" t="s">
        <v>309</v>
      </c>
      <c r="I6" s="48"/>
      <c r="J6" s="48"/>
      <c r="K6" s="48"/>
      <c r="L6" s="48"/>
      <c r="M6" s="48"/>
      <c r="N6" s="48"/>
      <c r="O6" s="48"/>
    </row>
    <row r="7" spans="1:15" ht="46.5" customHeight="1" x14ac:dyDescent="0.25">
      <c r="A7" s="3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45" t="s">
        <v>313</v>
      </c>
      <c r="G7" s="45" t="s">
        <v>314</v>
      </c>
      <c r="H7" s="46" t="s">
        <v>308</v>
      </c>
    </row>
    <row r="8" spans="1:15" s="7" customFormat="1" ht="31.5" x14ac:dyDescent="0.25">
      <c r="A8" s="5" t="s">
        <v>5</v>
      </c>
      <c r="B8" s="6" t="s">
        <v>6</v>
      </c>
      <c r="C8" s="6" t="s">
        <v>7</v>
      </c>
      <c r="D8" s="6" t="s">
        <v>178</v>
      </c>
      <c r="E8" s="6" t="s">
        <v>8</v>
      </c>
      <c r="F8" s="19">
        <f>F9+F34+F28</f>
        <v>20017.2</v>
      </c>
      <c r="G8" s="51">
        <f>G9+G34+G28</f>
        <v>19334.510000000002</v>
      </c>
      <c r="H8" s="50">
        <f>G8/F8</f>
        <v>0.9658948304458167</v>
      </c>
    </row>
    <row r="9" spans="1:15" outlineLevel="1" x14ac:dyDescent="0.25">
      <c r="A9" s="8" t="s">
        <v>9</v>
      </c>
      <c r="B9" s="9" t="s">
        <v>6</v>
      </c>
      <c r="C9" s="9" t="s">
        <v>10</v>
      </c>
      <c r="D9" s="9" t="s">
        <v>178</v>
      </c>
      <c r="E9" s="9" t="s">
        <v>8</v>
      </c>
      <c r="F9" s="17">
        <f>F10+F19</f>
        <v>4959.2</v>
      </c>
      <c r="G9" s="22">
        <f>G10+G19</f>
        <v>4890.59</v>
      </c>
      <c r="H9" s="49">
        <f t="shared" ref="H9:H72" si="0">G9/F9</f>
        <v>0.9861651072753671</v>
      </c>
    </row>
    <row r="10" spans="1:15" ht="47.25" outlineLevel="2" x14ac:dyDescent="0.25">
      <c r="A10" s="8" t="s">
        <v>11</v>
      </c>
      <c r="B10" s="9" t="s">
        <v>6</v>
      </c>
      <c r="C10" s="9" t="s">
        <v>12</v>
      </c>
      <c r="D10" s="9" t="s">
        <v>178</v>
      </c>
      <c r="E10" s="9" t="s">
        <v>8</v>
      </c>
      <c r="F10" s="17">
        <f t="shared" ref="F10:G11" si="1">F11</f>
        <v>4500.82</v>
      </c>
      <c r="G10" s="22">
        <f t="shared" si="1"/>
        <v>4440.34</v>
      </c>
      <c r="H10" s="49">
        <f t="shared" si="0"/>
        <v>0.98656244862047371</v>
      </c>
    </row>
    <row r="11" spans="1:15" ht="31.5" outlineLevel="4" x14ac:dyDescent="0.25">
      <c r="A11" s="8" t="s">
        <v>196</v>
      </c>
      <c r="B11" s="9" t="s">
        <v>6</v>
      </c>
      <c r="C11" s="9" t="s">
        <v>12</v>
      </c>
      <c r="D11" s="9" t="s">
        <v>179</v>
      </c>
      <c r="E11" s="9" t="s">
        <v>8</v>
      </c>
      <c r="F11" s="17">
        <f t="shared" si="1"/>
        <v>4500.82</v>
      </c>
      <c r="G11" s="22">
        <f t="shared" si="1"/>
        <v>4440.34</v>
      </c>
      <c r="H11" s="49">
        <f t="shared" si="0"/>
        <v>0.98656244862047371</v>
      </c>
    </row>
    <row r="12" spans="1:15" ht="47.25" outlineLevel="5" x14ac:dyDescent="0.25">
      <c r="A12" s="8" t="s">
        <v>13</v>
      </c>
      <c r="B12" s="9" t="s">
        <v>6</v>
      </c>
      <c r="C12" s="9" t="s">
        <v>12</v>
      </c>
      <c r="D12" s="9" t="s">
        <v>180</v>
      </c>
      <c r="E12" s="9" t="s">
        <v>8</v>
      </c>
      <c r="F12" s="17">
        <f>F13+F15+F17</f>
        <v>4500.82</v>
      </c>
      <c r="G12" s="22">
        <f>G13+G15+G17</f>
        <v>4440.34</v>
      </c>
      <c r="H12" s="49">
        <f t="shared" si="0"/>
        <v>0.98656244862047371</v>
      </c>
    </row>
    <row r="13" spans="1:15" ht="62.25" customHeight="1" outlineLevel="6" x14ac:dyDescent="0.25">
      <c r="A13" s="8" t="s">
        <v>14</v>
      </c>
      <c r="B13" s="9" t="s">
        <v>6</v>
      </c>
      <c r="C13" s="9" t="s">
        <v>12</v>
      </c>
      <c r="D13" s="9" t="s">
        <v>180</v>
      </c>
      <c r="E13" s="9" t="s">
        <v>15</v>
      </c>
      <c r="F13" s="17">
        <f>F14</f>
        <v>4366.42</v>
      </c>
      <c r="G13" s="22">
        <f>G14</f>
        <v>4308.1000000000004</v>
      </c>
      <c r="H13" s="49">
        <f t="shared" si="0"/>
        <v>0.98664352032099534</v>
      </c>
    </row>
    <row r="14" spans="1:15" ht="31.5" outlineLevel="7" x14ac:dyDescent="0.25">
      <c r="A14" s="8" t="s">
        <v>16</v>
      </c>
      <c r="B14" s="9" t="s">
        <v>6</v>
      </c>
      <c r="C14" s="9" t="s">
        <v>12</v>
      </c>
      <c r="D14" s="9" t="s">
        <v>180</v>
      </c>
      <c r="E14" s="9" t="s">
        <v>17</v>
      </c>
      <c r="F14" s="14">
        <v>4366.42</v>
      </c>
      <c r="G14" s="22">
        <v>4308.1000000000004</v>
      </c>
      <c r="H14" s="49">
        <f t="shared" si="0"/>
        <v>0.98664352032099534</v>
      </c>
    </row>
    <row r="15" spans="1:15" ht="31.5" outlineLevel="6" x14ac:dyDescent="0.25">
      <c r="A15" s="8" t="s">
        <v>18</v>
      </c>
      <c r="B15" s="9" t="s">
        <v>6</v>
      </c>
      <c r="C15" s="9" t="s">
        <v>12</v>
      </c>
      <c r="D15" s="9" t="s">
        <v>180</v>
      </c>
      <c r="E15" s="9" t="s">
        <v>19</v>
      </c>
      <c r="F15" s="17">
        <f>F16</f>
        <v>132.4</v>
      </c>
      <c r="G15" s="22">
        <f>G16</f>
        <v>131.69999999999999</v>
      </c>
      <c r="H15" s="49">
        <f t="shared" si="0"/>
        <v>0.99471299093655574</v>
      </c>
    </row>
    <row r="16" spans="1:15" ht="31.5" outlineLevel="7" x14ac:dyDescent="0.25">
      <c r="A16" s="8" t="s">
        <v>20</v>
      </c>
      <c r="B16" s="9" t="s">
        <v>6</v>
      </c>
      <c r="C16" s="9" t="s">
        <v>12</v>
      </c>
      <c r="D16" s="9" t="s">
        <v>180</v>
      </c>
      <c r="E16" s="9" t="s">
        <v>21</v>
      </c>
      <c r="F16" s="15">
        <v>132.4</v>
      </c>
      <c r="G16" s="22">
        <v>131.69999999999999</v>
      </c>
      <c r="H16" s="49">
        <f t="shared" si="0"/>
        <v>0.99471299093655574</v>
      </c>
    </row>
    <row r="17" spans="1:8" outlineLevel="6" x14ac:dyDescent="0.25">
      <c r="A17" s="8" t="s">
        <v>22</v>
      </c>
      <c r="B17" s="9" t="s">
        <v>6</v>
      </c>
      <c r="C17" s="9" t="s">
        <v>12</v>
      </c>
      <c r="D17" s="9" t="s">
        <v>180</v>
      </c>
      <c r="E17" s="9" t="s">
        <v>23</v>
      </c>
      <c r="F17" s="17">
        <f>F18</f>
        <v>2</v>
      </c>
      <c r="G17" s="22">
        <f>G18</f>
        <v>0.54</v>
      </c>
      <c r="H17" s="49">
        <f t="shared" si="0"/>
        <v>0.27</v>
      </c>
    </row>
    <row r="18" spans="1:8" outlineLevel="7" x14ac:dyDescent="0.25">
      <c r="A18" s="8" t="s">
        <v>24</v>
      </c>
      <c r="B18" s="9" t="s">
        <v>6</v>
      </c>
      <c r="C18" s="9" t="s">
        <v>12</v>
      </c>
      <c r="D18" s="9" t="s">
        <v>180</v>
      </c>
      <c r="E18" s="9" t="s">
        <v>25</v>
      </c>
      <c r="F18" s="15">
        <v>2</v>
      </c>
      <c r="G18" s="22">
        <v>0.54</v>
      </c>
      <c r="H18" s="49">
        <f t="shared" si="0"/>
        <v>0.27</v>
      </c>
    </row>
    <row r="19" spans="1:8" outlineLevel="2" x14ac:dyDescent="0.25">
      <c r="A19" s="8" t="s">
        <v>26</v>
      </c>
      <c r="B19" s="9" t="s">
        <v>6</v>
      </c>
      <c r="C19" s="9" t="s">
        <v>27</v>
      </c>
      <c r="D19" s="9" t="s">
        <v>178</v>
      </c>
      <c r="E19" s="9" t="s">
        <v>8</v>
      </c>
      <c r="F19" s="17">
        <f t="shared" ref="F19:G20" si="2">F20</f>
        <v>458.38</v>
      </c>
      <c r="G19" s="22">
        <f t="shared" si="2"/>
        <v>450.25</v>
      </c>
      <c r="H19" s="49">
        <f t="shared" si="0"/>
        <v>0.98226362406736767</v>
      </c>
    </row>
    <row r="20" spans="1:8" ht="47.25" outlineLevel="3" x14ac:dyDescent="0.25">
      <c r="A20" s="8" t="s">
        <v>291</v>
      </c>
      <c r="B20" s="9" t="s">
        <v>6</v>
      </c>
      <c r="C20" s="9" t="s">
        <v>27</v>
      </c>
      <c r="D20" s="9" t="s">
        <v>181</v>
      </c>
      <c r="E20" s="9" t="s">
        <v>8</v>
      </c>
      <c r="F20" s="17">
        <f t="shared" si="2"/>
        <v>458.38</v>
      </c>
      <c r="G20" s="22">
        <f t="shared" si="2"/>
        <v>450.25</v>
      </c>
      <c r="H20" s="49">
        <f t="shared" si="0"/>
        <v>0.98226362406736767</v>
      </c>
    </row>
    <row r="21" spans="1:8" ht="31.5" outlineLevel="4" x14ac:dyDescent="0.25">
      <c r="A21" s="8" t="s">
        <v>292</v>
      </c>
      <c r="B21" s="9" t="s">
        <v>6</v>
      </c>
      <c r="C21" s="9" t="s">
        <v>27</v>
      </c>
      <c r="D21" s="9" t="s">
        <v>182</v>
      </c>
      <c r="E21" s="9" t="s">
        <v>8</v>
      </c>
      <c r="F21" s="17">
        <f>F22+F25</f>
        <v>458.38</v>
      </c>
      <c r="G21" s="22">
        <f>G22+G25</f>
        <v>450.25</v>
      </c>
      <c r="H21" s="49">
        <f t="shared" si="0"/>
        <v>0.98226362406736767</v>
      </c>
    </row>
    <row r="22" spans="1:8" ht="47.25" outlineLevel="5" x14ac:dyDescent="0.25">
      <c r="A22" s="8" t="s">
        <v>28</v>
      </c>
      <c r="B22" s="9" t="s">
        <v>6</v>
      </c>
      <c r="C22" s="9" t="s">
        <v>27</v>
      </c>
      <c r="D22" s="9" t="s">
        <v>183</v>
      </c>
      <c r="E22" s="9" t="s">
        <v>8</v>
      </c>
      <c r="F22" s="17">
        <f t="shared" ref="F22:G23" si="3">F23</f>
        <v>430.38</v>
      </c>
      <c r="G22" s="22">
        <f t="shared" si="3"/>
        <v>430.38</v>
      </c>
      <c r="H22" s="49">
        <f t="shared" si="0"/>
        <v>1</v>
      </c>
    </row>
    <row r="23" spans="1:8" ht="31.5" outlineLevel="6" x14ac:dyDescent="0.25">
      <c r="A23" s="8" t="s">
        <v>18</v>
      </c>
      <c r="B23" s="9" t="s">
        <v>6</v>
      </c>
      <c r="C23" s="9" t="s">
        <v>27</v>
      </c>
      <c r="D23" s="9" t="s">
        <v>183</v>
      </c>
      <c r="E23" s="9" t="s">
        <v>19</v>
      </c>
      <c r="F23" s="17">
        <f t="shared" si="3"/>
        <v>430.38</v>
      </c>
      <c r="G23" s="22">
        <f t="shared" si="3"/>
        <v>430.38</v>
      </c>
      <c r="H23" s="49">
        <f t="shared" si="0"/>
        <v>1</v>
      </c>
    </row>
    <row r="24" spans="1:8" ht="31.5" outlineLevel="7" x14ac:dyDescent="0.25">
      <c r="A24" s="8" t="s">
        <v>20</v>
      </c>
      <c r="B24" s="9" t="s">
        <v>6</v>
      </c>
      <c r="C24" s="9" t="s">
        <v>27</v>
      </c>
      <c r="D24" s="9" t="s">
        <v>183</v>
      </c>
      <c r="E24" s="9" t="s">
        <v>21</v>
      </c>
      <c r="F24" s="15">
        <v>430.38</v>
      </c>
      <c r="G24" s="22">
        <v>430.38</v>
      </c>
      <c r="H24" s="49">
        <f t="shared" si="0"/>
        <v>1</v>
      </c>
    </row>
    <row r="25" spans="1:8" outlineLevel="5" x14ac:dyDescent="0.25">
      <c r="A25" s="8" t="s">
        <v>29</v>
      </c>
      <c r="B25" s="9" t="s">
        <v>6</v>
      </c>
      <c r="C25" s="9" t="s">
        <v>27</v>
      </c>
      <c r="D25" s="9" t="s">
        <v>184</v>
      </c>
      <c r="E25" s="9" t="s">
        <v>8</v>
      </c>
      <c r="F25" s="17">
        <f t="shared" ref="F25:G26" si="4">F26</f>
        <v>28</v>
      </c>
      <c r="G25" s="22">
        <f t="shared" si="4"/>
        <v>19.87</v>
      </c>
      <c r="H25" s="49">
        <f t="shared" si="0"/>
        <v>0.70964285714285713</v>
      </c>
    </row>
    <row r="26" spans="1:8" ht="31.5" outlineLevel="6" x14ac:dyDescent="0.25">
      <c r="A26" s="8" t="s">
        <v>18</v>
      </c>
      <c r="B26" s="9" t="s">
        <v>6</v>
      </c>
      <c r="C26" s="9" t="s">
        <v>27</v>
      </c>
      <c r="D26" s="9" t="s">
        <v>184</v>
      </c>
      <c r="E26" s="9" t="s">
        <v>19</v>
      </c>
      <c r="F26" s="17">
        <f t="shared" si="4"/>
        <v>28</v>
      </c>
      <c r="G26" s="22">
        <f t="shared" si="4"/>
        <v>19.87</v>
      </c>
      <c r="H26" s="49">
        <f t="shared" si="0"/>
        <v>0.70964285714285713</v>
      </c>
    </row>
    <row r="27" spans="1:8" ht="31.5" outlineLevel="7" x14ac:dyDescent="0.25">
      <c r="A27" s="8" t="s">
        <v>20</v>
      </c>
      <c r="B27" s="9" t="s">
        <v>6</v>
      </c>
      <c r="C27" s="9" t="s">
        <v>27</v>
      </c>
      <c r="D27" s="9" t="s">
        <v>184</v>
      </c>
      <c r="E27" s="9" t="s">
        <v>21</v>
      </c>
      <c r="F27" s="15">
        <v>28</v>
      </c>
      <c r="G27" s="22">
        <v>19.87</v>
      </c>
      <c r="H27" s="49">
        <f t="shared" si="0"/>
        <v>0.70964285714285713</v>
      </c>
    </row>
    <row r="28" spans="1:8" outlineLevel="7" x14ac:dyDescent="0.25">
      <c r="A28" s="8" t="s">
        <v>170</v>
      </c>
      <c r="B28" s="9" t="s">
        <v>6</v>
      </c>
      <c r="C28" s="9" t="s">
        <v>30</v>
      </c>
      <c r="D28" s="9" t="s">
        <v>178</v>
      </c>
      <c r="E28" s="9" t="s">
        <v>8</v>
      </c>
      <c r="F28" s="17">
        <f t="shared" ref="F28:G32" si="5">F29</f>
        <v>1223</v>
      </c>
      <c r="G28" s="22">
        <f t="shared" si="5"/>
        <v>1223</v>
      </c>
      <c r="H28" s="49">
        <f t="shared" si="0"/>
        <v>1</v>
      </c>
    </row>
    <row r="29" spans="1:8" outlineLevel="7" x14ac:dyDescent="0.25">
      <c r="A29" s="8" t="s">
        <v>171</v>
      </c>
      <c r="B29" s="9" t="s">
        <v>6</v>
      </c>
      <c r="C29" s="9" t="s">
        <v>172</v>
      </c>
      <c r="D29" s="9" t="s">
        <v>178</v>
      </c>
      <c r="E29" s="9" t="s">
        <v>8</v>
      </c>
      <c r="F29" s="17">
        <f t="shared" si="5"/>
        <v>1223</v>
      </c>
      <c r="G29" s="22">
        <f t="shared" si="5"/>
        <v>1223</v>
      </c>
      <c r="H29" s="49">
        <f t="shared" si="0"/>
        <v>1</v>
      </c>
    </row>
    <row r="30" spans="1:8" ht="31.5" outlineLevel="7" x14ac:dyDescent="0.25">
      <c r="A30" s="8" t="s">
        <v>196</v>
      </c>
      <c r="B30" s="9" t="s">
        <v>6</v>
      </c>
      <c r="C30" s="9" t="s">
        <v>172</v>
      </c>
      <c r="D30" s="9" t="s">
        <v>179</v>
      </c>
      <c r="E30" s="9" t="s">
        <v>8</v>
      </c>
      <c r="F30" s="17">
        <f>F31</f>
        <v>1223</v>
      </c>
      <c r="G30" s="22">
        <f>G31</f>
        <v>1223</v>
      </c>
      <c r="H30" s="49">
        <f t="shared" si="0"/>
        <v>1</v>
      </c>
    </row>
    <row r="31" spans="1:8" ht="63" customHeight="1" outlineLevel="7" x14ac:dyDescent="0.25">
      <c r="A31" s="34" t="s">
        <v>197</v>
      </c>
      <c r="B31" s="9" t="s">
        <v>6</v>
      </c>
      <c r="C31" s="9" t="s">
        <v>172</v>
      </c>
      <c r="D31" s="23">
        <v>9909151180</v>
      </c>
      <c r="E31" s="9" t="s">
        <v>8</v>
      </c>
      <c r="F31" s="17">
        <f t="shared" si="5"/>
        <v>1223</v>
      </c>
      <c r="G31" s="22">
        <f t="shared" si="5"/>
        <v>1223</v>
      </c>
      <c r="H31" s="49">
        <f t="shared" si="0"/>
        <v>1</v>
      </c>
    </row>
    <row r="32" spans="1:8" outlineLevel="7" x14ac:dyDescent="0.25">
      <c r="A32" s="8" t="s">
        <v>31</v>
      </c>
      <c r="B32" s="9" t="s">
        <v>6</v>
      </c>
      <c r="C32" s="9" t="s">
        <v>172</v>
      </c>
      <c r="D32" s="24">
        <v>9909151180</v>
      </c>
      <c r="E32" s="9" t="s">
        <v>32</v>
      </c>
      <c r="F32" s="17">
        <f t="shared" si="5"/>
        <v>1223</v>
      </c>
      <c r="G32" s="22">
        <f t="shared" si="5"/>
        <v>1223</v>
      </c>
      <c r="H32" s="49">
        <f t="shared" si="0"/>
        <v>1</v>
      </c>
    </row>
    <row r="33" spans="1:8" outlineLevel="7" x14ac:dyDescent="0.25">
      <c r="A33" s="8" t="s">
        <v>173</v>
      </c>
      <c r="B33" s="9" t="s">
        <v>6</v>
      </c>
      <c r="C33" s="9" t="s">
        <v>172</v>
      </c>
      <c r="D33" s="24">
        <v>9909151180</v>
      </c>
      <c r="E33" s="9" t="s">
        <v>174</v>
      </c>
      <c r="F33" s="15">
        <v>1223</v>
      </c>
      <c r="G33" s="22">
        <v>1223</v>
      </c>
      <c r="H33" s="49">
        <f t="shared" si="0"/>
        <v>1</v>
      </c>
    </row>
    <row r="34" spans="1:8" ht="47.25" outlineLevel="1" x14ac:dyDescent="0.25">
      <c r="A34" s="8" t="s">
        <v>33</v>
      </c>
      <c r="B34" s="9" t="s">
        <v>6</v>
      </c>
      <c r="C34" s="9" t="s">
        <v>34</v>
      </c>
      <c r="D34" s="9" t="s">
        <v>178</v>
      </c>
      <c r="E34" s="9" t="s">
        <v>8</v>
      </c>
      <c r="F34" s="17">
        <f t="shared" ref="F34:G35" si="6">F35</f>
        <v>13835</v>
      </c>
      <c r="G34" s="22">
        <f t="shared" si="6"/>
        <v>13220.92</v>
      </c>
      <c r="H34" s="49">
        <f t="shared" si="0"/>
        <v>0.95561402240693893</v>
      </c>
    </row>
    <row r="35" spans="1:8" ht="47.25" outlineLevel="2" x14ac:dyDescent="0.25">
      <c r="A35" s="8" t="s">
        <v>35</v>
      </c>
      <c r="B35" s="9" t="s">
        <v>6</v>
      </c>
      <c r="C35" s="9" t="s">
        <v>36</v>
      </c>
      <c r="D35" s="9" t="s">
        <v>178</v>
      </c>
      <c r="E35" s="9" t="s">
        <v>8</v>
      </c>
      <c r="F35" s="17">
        <f t="shared" si="6"/>
        <v>13835</v>
      </c>
      <c r="G35" s="22">
        <f t="shared" si="6"/>
        <v>13220.92</v>
      </c>
      <c r="H35" s="49">
        <f t="shared" si="0"/>
        <v>0.95561402240693893</v>
      </c>
    </row>
    <row r="36" spans="1:8" ht="31.5" outlineLevel="3" x14ac:dyDescent="0.25">
      <c r="A36" s="8" t="s">
        <v>284</v>
      </c>
      <c r="B36" s="9" t="s">
        <v>6</v>
      </c>
      <c r="C36" s="9" t="s">
        <v>36</v>
      </c>
      <c r="D36" s="9" t="s">
        <v>185</v>
      </c>
      <c r="E36" s="9" t="s">
        <v>8</v>
      </c>
      <c r="F36" s="17">
        <f>F37+F40</f>
        <v>13835</v>
      </c>
      <c r="G36" s="22">
        <f>G37+G40</f>
        <v>13220.92</v>
      </c>
      <c r="H36" s="49">
        <f t="shared" si="0"/>
        <v>0.95561402240693893</v>
      </c>
    </row>
    <row r="37" spans="1:8" ht="47.25" outlineLevel="5" x14ac:dyDescent="0.25">
      <c r="A37" s="8" t="s">
        <v>37</v>
      </c>
      <c r="B37" s="9" t="s">
        <v>6</v>
      </c>
      <c r="C37" s="9" t="s">
        <v>36</v>
      </c>
      <c r="D37" s="25" t="s">
        <v>186</v>
      </c>
      <c r="E37" s="9" t="s">
        <v>8</v>
      </c>
      <c r="F37" s="17">
        <f t="shared" ref="F37:G38" si="7">F38</f>
        <v>500</v>
      </c>
      <c r="G37" s="22">
        <f t="shared" si="7"/>
        <v>500</v>
      </c>
      <c r="H37" s="49">
        <f t="shared" si="0"/>
        <v>1</v>
      </c>
    </row>
    <row r="38" spans="1:8" outlineLevel="6" x14ac:dyDescent="0.25">
      <c r="A38" s="8" t="s">
        <v>31</v>
      </c>
      <c r="B38" s="9" t="s">
        <v>6</v>
      </c>
      <c r="C38" s="9" t="s">
        <v>36</v>
      </c>
      <c r="D38" s="25" t="s">
        <v>186</v>
      </c>
      <c r="E38" s="9" t="s">
        <v>32</v>
      </c>
      <c r="F38" s="17">
        <f t="shared" si="7"/>
        <v>500</v>
      </c>
      <c r="G38" s="22">
        <f t="shared" si="7"/>
        <v>500</v>
      </c>
      <c r="H38" s="49">
        <f t="shared" si="0"/>
        <v>1</v>
      </c>
    </row>
    <row r="39" spans="1:8" outlineLevel="7" x14ac:dyDescent="0.25">
      <c r="A39" s="8" t="s">
        <v>38</v>
      </c>
      <c r="B39" s="9" t="s">
        <v>6</v>
      </c>
      <c r="C39" s="9" t="s">
        <v>36</v>
      </c>
      <c r="D39" s="25" t="s">
        <v>186</v>
      </c>
      <c r="E39" s="9" t="s">
        <v>39</v>
      </c>
      <c r="F39" s="15">
        <v>500</v>
      </c>
      <c r="G39" s="22">
        <v>500</v>
      </c>
      <c r="H39" s="49">
        <f t="shared" si="0"/>
        <v>1</v>
      </c>
    </row>
    <row r="40" spans="1:8" ht="78" customHeight="1" outlineLevel="7" x14ac:dyDescent="0.25">
      <c r="A40" s="8" t="s">
        <v>274</v>
      </c>
      <c r="B40" s="9" t="s">
        <v>6</v>
      </c>
      <c r="C40" s="9" t="s">
        <v>36</v>
      </c>
      <c r="D40" s="9" t="s">
        <v>275</v>
      </c>
      <c r="E40" s="9" t="s">
        <v>8</v>
      </c>
      <c r="F40" s="15">
        <f>F41</f>
        <v>13335</v>
      </c>
      <c r="G40" s="22">
        <f>G41</f>
        <v>12720.92</v>
      </c>
      <c r="H40" s="49">
        <f t="shared" si="0"/>
        <v>0.95394975628046497</v>
      </c>
    </row>
    <row r="41" spans="1:8" outlineLevel="7" x14ac:dyDescent="0.25">
      <c r="A41" s="8" t="s">
        <v>31</v>
      </c>
      <c r="B41" s="9" t="s">
        <v>6</v>
      </c>
      <c r="C41" s="9" t="s">
        <v>36</v>
      </c>
      <c r="D41" s="9" t="s">
        <v>275</v>
      </c>
      <c r="E41" s="9" t="s">
        <v>32</v>
      </c>
      <c r="F41" s="15">
        <f>F42</f>
        <v>13335</v>
      </c>
      <c r="G41" s="22">
        <f>G42</f>
        <v>12720.92</v>
      </c>
      <c r="H41" s="49">
        <f t="shared" si="0"/>
        <v>0.95394975628046497</v>
      </c>
    </row>
    <row r="42" spans="1:8" outlineLevel="7" x14ac:dyDescent="0.25">
      <c r="A42" s="8" t="s">
        <v>38</v>
      </c>
      <c r="B42" s="9" t="s">
        <v>6</v>
      </c>
      <c r="C42" s="9" t="s">
        <v>36</v>
      </c>
      <c r="D42" s="9" t="s">
        <v>275</v>
      </c>
      <c r="E42" s="9" t="s">
        <v>39</v>
      </c>
      <c r="F42" s="15">
        <v>13335</v>
      </c>
      <c r="G42" s="22">
        <v>12720.92</v>
      </c>
      <c r="H42" s="49">
        <f t="shared" si="0"/>
        <v>0.95394975628046497</v>
      </c>
    </row>
    <row r="43" spans="1:8" s="7" customFormat="1" ht="31.5" x14ac:dyDescent="0.25">
      <c r="A43" s="5" t="s">
        <v>40</v>
      </c>
      <c r="B43" s="6" t="s">
        <v>41</v>
      </c>
      <c r="C43" s="6" t="s">
        <v>7</v>
      </c>
      <c r="D43" s="6" t="s">
        <v>178</v>
      </c>
      <c r="E43" s="6" t="s">
        <v>8</v>
      </c>
      <c r="F43" s="19">
        <f>F44+F136+F175+F211+F224+F230+F240+F258+F142</f>
        <v>113856.34999999999</v>
      </c>
      <c r="G43" s="51">
        <f>G44+G136+G175+G211+G224+G230+G240+G258+G142</f>
        <v>95736.889999999985</v>
      </c>
      <c r="H43" s="50">
        <f t="shared" si="0"/>
        <v>0.84085683407205647</v>
      </c>
    </row>
    <row r="44" spans="1:8" outlineLevel="1" x14ac:dyDescent="0.25">
      <c r="A44" s="8" t="s">
        <v>9</v>
      </c>
      <c r="B44" s="9" t="s">
        <v>41</v>
      </c>
      <c r="C44" s="9" t="s">
        <v>10</v>
      </c>
      <c r="D44" s="9" t="s">
        <v>178</v>
      </c>
      <c r="E44" s="9" t="s">
        <v>8</v>
      </c>
      <c r="F44" s="17">
        <f>F45+F50+F62+F77+F72+F57+F67</f>
        <v>53967.89</v>
      </c>
      <c r="G44" s="22">
        <f>G45+G50+G62+G77+G72+G57+G67</f>
        <v>50415.409999999996</v>
      </c>
      <c r="H44" s="49">
        <f t="shared" si="0"/>
        <v>0.93417419135711988</v>
      </c>
    </row>
    <row r="45" spans="1:8" ht="31.5" outlineLevel="2" x14ac:dyDescent="0.25">
      <c r="A45" s="8" t="s">
        <v>42</v>
      </c>
      <c r="B45" s="9" t="s">
        <v>41</v>
      </c>
      <c r="C45" s="9" t="s">
        <v>43</v>
      </c>
      <c r="D45" s="9" t="s">
        <v>178</v>
      </c>
      <c r="E45" s="9" t="s">
        <v>8</v>
      </c>
      <c r="F45" s="17">
        <f t="shared" ref="F45:G47" si="8">F46</f>
        <v>1784.79</v>
      </c>
      <c r="G45" s="22">
        <f t="shared" si="8"/>
        <v>1784.04</v>
      </c>
      <c r="H45" s="49">
        <f t="shared" si="0"/>
        <v>0.99957978249541968</v>
      </c>
    </row>
    <row r="46" spans="1:8" ht="31.5" outlineLevel="3" x14ac:dyDescent="0.25">
      <c r="A46" s="8" t="s">
        <v>196</v>
      </c>
      <c r="B46" s="9" t="s">
        <v>41</v>
      </c>
      <c r="C46" s="9" t="s">
        <v>43</v>
      </c>
      <c r="D46" s="9" t="s">
        <v>179</v>
      </c>
      <c r="E46" s="9" t="s">
        <v>8</v>
      </c>
      <c r="F46" s="17">
        <f t="shared" si="8"/>
        <v>1784.79</v>
      </c>
      <c r="G46" s="22">
        <f t="shared" si="8"/>
        <v>1784.04</v>
      </c>
      <c r="H46" s="49">
        <f t="shared" si="0"/>
        <v>0.99957978249541968</v>
      </c>
    </row>
    <row r="47" spans="1:8" outlineLevel="5" x14ac:dyDescent="0.25">
      <c r="A47" s="8" t="s">
        <v>44</v>
      </c>
      <c r="B47" s="9" t="s">
        <v>41</v>
      </c>
      <c r="C47" s="9" t="s">
        <v>43</v>
      </c>
      <c r="D47" s="9" t="s">
        <v>187</v>
      </c>
      <c r="E47" s="9" t="s">
        <v>8</v>
      </c>
      <c r="F47" s="17">
        <f t="shared" si="8"/>
        <v>1784.79</v>
      </c>
      <c r="G47" s="22">
        <f t="shared" si="8"/>
        <v>1784.04</v>
      </c>
      <c r="H47" s="49">
        <f t="shared" si="0"/>
        <v>0.99957978249541968</v>
      </c>
    </row>
    <row r="48" spans="1:8" ht="65.25" customHeight="1" outlineLevel="6" x14ac:dyDescent="0.25">
      <c r="A48" s="8" t="s">
        <v>14</v>
      </c>
      <c r="B48" s="9" t="s">
        <v>41</v>
      </c>
      <c r="C48" s="9" t="s">
        <v>43</v>
      </c>
      <c r="D48" s="9" t="s">
        <v>187</v>
      </c>
      <c r="E48" s="9" t="s">
        <v>15</v>
      </c>
      <c r="F48" s="17">
        <f>F49</f>
        <v>1784.79</v>
      </c>
      <c r="G48" s="22">
        <f>G49</f>
        <v>1784.04</v>
      </c>
      <c r="H48" s="49">
        <f t="shared" si="0"/>
        <v>0.99957978249541968</v>
      </c>
    </row>
    <row r="49" spans="1:8" ht="31.5" outlineLevel="7" x14ac:dyDescent="0.25">
      <c r="A49" s="8" t="s">
        <v>16</v>
      </c>
      <c r="B49" s="9" t="s">
        <v>41</v>
      </c>
      <c r="C49" s="9" t="s">
        <v>43</v>
      </c>
      <c r="D49" s="9" t="s">
        <v>187</v>
      </c>
      <c r="E49" s="9" t="s">
        <v>17</v>
      </c>
      <c r="F49" s="15">
        <v>1784.79</v>
      </c>
      <c r="G49" s="22">
        <v>1784.04</v>
      </c>
      <c r="H49" s="49">
        <f t="shared" si="0"/>
        <v>0.99957978249541968</v>
      </c>
    </row>
    <row r="50" spans="1:8" ht="47.25" outlineLevel="2" x14ac:dyDescent="0.25">
      <c r="A50" s="8" t="s">
        <v>45</v>
      </c>
      <c r="B50" s="9" t="s">
        <v>41</v>
      </c>
      <c r="C50" s="9" t="s">
        <v>46</v>
      </c>
      <c r="D50" s="9" t="s">
        <v>178</v>
      </c>
      <c r="E50" s="9" t="s">
        <v>8</v>
      </c>
      <c r="F50" s="17">
        <f t="shared" ref="F50:G51" si="9">F51</f>
        <v>11427.49</v>
      </c>
      <c r="G50" s="22">
        <f t="shared" si="9"/>
        <v>11329.39</v>
      </c>
      <c r="H50" s="49">
        <f t="shared" si="0"/>
        <v>0.99141543768579099</v>
      </c>
    </row>
    <row r="51" spans="1:8" ht="31.5" outlineLevel="3" x14ac:dyDescent="0.25">
      <c r="A51" s="8" t="s">
        <v>196</v>
      </c>
      <c r="B51" s="9" t="s">
        <v>41</v>
      </c>
      <c r="C51" s="9" t="s">
        <v>46</v>
      </c>
      <c r="D51" s="9" t="s">
        <v>179</v>
      </c>
      <c r="E51" s="9" t="s">
        <v>8</v>
      </c>
      <c r="F51" s="17">
        <f t="shared" si="9"/>
        <v>11427.49</v>
      </c>
      <c r="G51" s="22">
        <f t="shared" si="9"/>
        <v>11329.39</v>
      </c>
      <c r="H51" s="49">
        <f t="shared" si="0"/>
        <v>0.99141543768579099</v>
      </c>
    </row>
    <row r="52" spans="1:8" ht="47.25" outlineLevel="5" x14ac:dyDescent="0.25">
      <c r="A52" s="8" t="s">
        <v>13</v>
      </c>
      <c r="B52" s="9" t="s">
        <v>41</v>
      </c>
      <c r="C52" s="9" t="s">
        <v>46</v>
      </c>
      <c r="D52" s="9" t="s">
        <v>180</v>
      </c>
      <c r="E52" s="9" t="s">
        <v>8</v>
      </c>
      <c r="F52" s="17">
        <f>F53+F55</f>
        <v>11427.49</v>
      </c>
      <c r="G52" s="22">
        <f>G53+G55</f>
        <v>11329.39</v>
      </c>
      <c r="H52" s="49">
        <f t="shared" si="0"/>
        <v>0.99141543768579099</v>
      </c>
    </row>
    <row r="53" spans="1:8" ht="62.25" customHeight="1" outlineLevel="6" x14ac:dyDescent="0.25">
      <c r="A53" s="8" t="s">
        <v>14</v>
      </c>
      <c r="B53" s="9" t="s">
        <v>41</v>
      </c>
      <c r="C53" s="9" t="s">
        <v>46</v>
      </c>
      <c r="D53" s="9" t="s">
        <v>180</v>
      </c>
      <c r="E53" s="9" t="s">
        <v>15</v>
      </c>
      <c r="F53" s="17">
        <f>F54</f>
        <v>11338.49</v>
      </c>
      <c r="G53" s="22">
        <f>G54</f>
        <v>11243.98</v>
      </c>
      <c r="H53" s="49">
        <f t="shared" si="0"/>
        <v>0.99166467492584986</v>
      </c>
    </row>
    <row r="54" spans="1:8" ht="31.5" outlineLevel="7" x14ac:dyDescent="0.25">
      <c r="A54" s="8" t="s">
        <v>16</v>
      </c>
      <c r="B54" s="9" t="s">
        <v>41</v>
      </c>
      <c r="C54" s="9" t="s">
        <v>46</v>
      </c>
      <c r="D54" s="9" t="s">
        <v>180</v>
      </c>
      <c r="E54" s="9" t="s">
        <v>17</v>
      </c>
      <c r="F54" s="15">
        <v>11338.49</v>
      </c>
      <c r="G54" s="22">
        <v>11243.98</v>
      </c>
      <c r="H54" s="49">
        <f t="shared" si="0"/>
        <v>0.99166467492584986</v>
      </c>
    </row>
    <row r="55" spans="1:8" ht="31.5" outlineLevel="6" x14ac:dyDescent="0.25">
      <c r="A55" s="8" t="s">
        <v>18</v>
      </c>
      <c r="B55" s="9" t="s">
        <v>41</v>
      </c>
      <c r="C55" s="9" t="s">
        <v>46</v>
      </c>
      <c r="D55" s="9" t="s">
        <v>180</v>
      </c>
      <c r="E55" s="9" t="s">
        <v>19</v>
      </c>
      <c r="F55" s="17">
        <f>F56</f>
        <v>89</v>
      </c>
      <c r="G55" s="22">
        <f>G56</f>
        <v>85.41</v>
      </c>
      <c r="H55" s="49">
        <f t="shared" si="0"/>
        <v>0.95966292134831455</v>
      </c>
    </row>
    <row r="56" spans="1:8" ht="31.5" outlineLevel="7" x14ac:dyDescent="0.25">
      <c r="A56" s="8" t="s">
        <v>20</v>
      </c>
      <c r="B56" s="9" t="s">
        <v>41</v>
      </c>
      <c r="C56" s="9" t="s">
        <v>46</v>
      </c>
      <c r="D56" s="9" t="s">
        <v>180</v>
      </c>
      <c r="E56" s="9" t="s">
        <v>21</v>
      </c>
      <c r="F56" s="15">
        <v>89</v>
      </c>
      <c r="G56" s="22">
        <v>85.41</v>
      </c>
      <c r="H56" s="49">
        <f t="shared" si="0"/>
        <v>0.95966292134831455</v>
      </c>
    </row>
    <row r="57" spans="1:8" outlineLevel="7" x14ac:dyDescent="0.25">
      <c r="A57" s="8" t="s">
        <v>175</v>
      </c>
      <c r="B57" s="9" t="s">
        <v>41</v>
      </c>
      <c r="C57" s="9" t="s">
        <v>176</v>
      </c>
      <c r="D57" s="9" t="s">
        <v>178</v>
      </c>
      <c r="E57" s="9" t="s">
        <v>8</v>
      </c>
      <c r="F57" s="17">
        <f t="shared" ref="F57:G60" si="10">F58</f>
        <v>12.5</v>
      </c>
      <c r="G57" s="22">
        <f t="shared" si="10"/>
        <v>12.5</v>
      </c>
      <c r="H57" s="49">
        <f t="shared" si="0"/>
        <v>1</v>
      </c>
    </row>
    <row r="58" spans="1:8" ht="31.5" outlineLevel="7" x14ac:dyDescent="0.25">
      <c r="A58" s="8" t="s">
        <v>196</v>
      </c>
      <c r="B58" s="9" t="s">
        <v>41</v>
      </c>
      <c r="C58" s="9" t="s">
        <v>176</v>
      </c>
      <c r="D58" s="9" t="s">
        <v>179</v>
      </c>
      <c r="E58" s="9" t="s">
        <v>8</v>
      </c>
      <c r="F58" s="17">
        <f>F59</f>
        <v>12.5</v>
      </c>
      <c r="G58" s="22">
        <f>G59</f>
        <v>12.5</v>
      </c>
      <c r="H58" s="49">
        <f t="shared" si="0"/>
        <v>1</v>
      </c>
    </row>
    <row r="59" spans="1:8" ht="63" outlineLevel="7" x14ac:dyDescent="0.25">
      <c r="A59" s="35" t="s">
        <v>177</v>
      </c>
      <c r="B59" s="9" t="s">
        <v>41</v>
      </c>
      <c r="C59" s="9" t="s">
        <v>176</v>
      </c>
      <c r="D59" s="9" t="s">
        <v>188</v>
      </c>
      <c r="E59" s="9" t="s">
        <v>8</v>
      </c>
      <c r="F59" s="17">
        <f t="shared" si="10"/>
        <v>12.5</v>
      </c>
      <c r="G59" s="22">
        <f t="shared" si="10"/>
        <v>12.5</v>
      </c>
      <c r="H59" s="49">
        <f t="shared" si="0"/>
        <v>1</v>
      </c>
    </row>
    <row r="60" spans="1:8" ht="31.5" outlineLevel="7" x14ac:dyDescent="0.25">
      <c r="A60" s="8" t="s">
        <v>18</v>
      </c>
      <c r="B60" s="9" t="s">
        <v>41</v>
      </c>
      <c r="C60" s="9" t="s">
        <v>176</v>
      </c>
      <c r="D60" s="9" t="s">
        <v>188</v>
      </c>
      <c r="E60" s="9" t="s">
        <v>19</v>
      </c>
      <c r="F60" s="17">
        <f t="shared" si="10"/>
        <v>12.5</v>
      </c>
      <c r="G60" s="22">
        <f t="shared" si="10"/>
        <v>12.5</v>
      </c>
      <c r="H60" s="49">
        <f t="shared" si="0"/>
        <v>1</v>
      </c>
    </row>
    <row r="61" spans="1:8" ht="31.5" outlineLevel="7" x14ac:dyDescent="0.25">
      <c r="A61" s="8" t="s">
        <v>20</v>
      </c>
      <c r="B61" s="9" t="s">
        <v>41</v>
      </c>
      <c r="C61" s="9" t="s">
        <v>176</v>
      </c>
      <c r="D61" s="9" t="s">
        <v>188</v>
      </c>
      <c r="E61" s="9" t="s">
        <v>21</v>
      </c>
      <c r="F61" s="15">
        <v>12.5</v>
      </c>
      <c r="G61" s="22">
        <v>12.5</v>
      </c>
      <c r="H61" s="49">
        <f t="shared" si="0"/>
        <v>1</v>
      </c>
    </row>
    <row r="62" spans="1:8" ht="47.25" outlineLevel="2" x14ac:dyDescent="0.25">
      <c r="A62" s="8" t="s">
        <v>11</v>
      </c>
      <c r="B62" s="9" t="s">
        <v>41</v>
      </c>
      <c r="C62" s="9" t="s">
        <v>12</v>
      </c>
      <c r="D62" s="9" t="s">
        <v>178</v>
      </c>
      <c r="E62" s="9" t="s">
        <v>8</v>
      </c>
      <c r="F62" s="17">
        <f t="shared" ref="F62:G65" si="11">F63</f>
        <v>523</v>
      </c>
      <c r="G62" s="22">
        <f t="shared" si="11"/>
        <v>507.61</v>
      </c>
      <c r="H62" s="49">
        <f t="shared" si="0"/>
        <v>0.97057361376673046</v>
      </c>
    </row>
    <row r="63" spans="1:8" ht="31.5" outlineLevel="4" x14ac:dyDescent="0.25">
      <c r="A63" s="8" t="s">
        <v>196</v>
      </c>
      <c r="B63" s="9" t="s">
        <v>41</v>
      </c>
      <c r="C63" s="9" t="s">
        <v>12</v>
      </c>
      <c r="D63" s="9" t="s">
        <v>179</v>
      </c>
      <c r="E63" s="9" t="s">
        <v>8</v>
      </c>
      <c r="F63" s="17">
        <f t="shared" si="11"/>
        <v>523</v>
      </c>
      <c r="G63" s="22">
        <f t="shared" si="11"/>
        <v>507.61</v>
      </c>
      <c r="H63" s="49">
        <f t="shared" si="0"/>
        <v>0.97057361376673046</v>
      </c>
    </row>
    <row r="64" spans="1:8" ht="31.5" outlineLevel="5" x14ac:dyDescent="0.25">
      <c r="A64" s="8" t="s">
        <v>47</v>
      </c>
      <c r="B64" s="9" t="s">
        <v>41</v>
      </c>
      <c r="C64" s="9" t="s">
        <v>12</v>
      </c>
      <c r="D64" s="9" t="s">
        <v>189</v>
      </c>
      <c r="E64" s="9" t="s">
        <v>8</v>
      </c>
      <c r="F64" s="17">
        <f t="shared" si="11"/>
        <v>523</v>
      </c>
      <c r="G64" s="22">
        <f t="shared" si="11"/>
        <v>507.61</v>
      </c>
      <c r="H64" s="49">
        <f t="shared" si="0"/>
        <v>0.97057361376673046</v>
      </c>
    </row>
    <row r="65" spans="1:8" ht="63" customHeight="1" outlineLevel="6" x14ac:dyDescent="0.25">
      <c r="A65" s="8" t="s">
        <v>14</v>
      </c>
      <c r="B65" s="9" t="s">
        <v>41</v>
      </c>
      <c r="C65" s="9" t="s">
        <v>12</v>
      </c>
      <c r="D65" s="9" t="s">
        <v>189</v>
      </c>
      <c r="E65" s="9" t="s">
        <v>15</v>
      </c>
      <c r="F65" s="17">
        <f t="shared" si="11"/>
        <v>523</v>
      </c>
      <c r="G65" s="22">
        <f t="shared" si="11"/>
        <v>507.61</v>
      </c>
      <c r="H65" s="49">
        <f t="shared" si="0"/>
        <v>0.97057361376673046</v>
      </c>
    </row>
    <row r="66" spans="1:8" ht="31.5" outlineLevel="7" x14ac:dyDescent="0.25">
      <c r="A66" s="8" t="s">
        <v>16</v>
      </c>
      <c r="B66" s="9" t="s">
        <v>41</v>
      </c>
      <c r="C66" s="9" t="s">
        <v>12</v>
      </c>
      <c r="D66" s="9" t="s">
        <v>189</v>
      </c>
      <c r="E66" s="9" t="s">
        <v>17</v>
      </c>
      <c r="F66" s="15">
        <v>523</v>
      </c>
      <c r="G66" s="15">
        <v>507.61</v>
      </c>
      <c r="H66" s="49">
        <f t="shared" si="0"/>
        <v>0.97057361376673046</v>
      </c>
    </row>
    <row r="67" spans="1:8" outlineLevel="7" x14ac:dyDescent="0.25">
      <c r="A67" s="8" t="s">
        <v>263</v>
      </c>
      <c r="B67" s="9" t="s">
        <v>41</v>
      </c>
      <c r="C67" s="9" t="s">
        <v>264</v>
      </c>
      <c r="D67" s="9" t="s">
        <v>178</v>
      </c>
      <c r="E67" s="9" t="s">
        <v>8</v>
      </c>
      <c r="F67" s="15">
        <f t="shared" ref="F67:G70" si="12">F68</f>
        <v>274.81</v>
      </c>
      <c r="G67" s="22">
        <f t="shared" si="12"/>
        <v>274.81</v>
      </c>
      <c r="H67" s="49">
        <f t="shared" si="0"/>
        <v>1</v>
      </c>
    </row>
    <row r="68" spans="1:8" ht="31.5" outlineLevel="7" x14ac:dyDescent="0.25">
      <c r="A68" s="8" t="s">
        <v>196</v>
      </c>
      <c r="B68" s="9" t="s">
        <v>41</v>
      </c>
      <c r="C68" s="9" t="s">
        <v>264</v>
      </c>
      <c r="D68" s="9" t="s">
        <v>179</v>
      </c>
      <c r="E68" s="9" t="s">
        <v>8</v>
      </c>
      <c r="F68" s="15">
        <f t="shared" si="12"/>
        <v>274.81</v>
      </c>
      <c r="G68" s="22">
        <f t="shared" si="12"/>
        <v>274.81</v>
      </c>
      <c r="H68" s="49">
        <f t="shared" si="0"/>
        <v>1</v>
      </c>
    </row>
    <row r="69" spans="1:8" ht="31.5" outlineLevel="7" x14ac:dyDescent="0.25">
      <c r="A69" s="8" t="s">
        <v>265</v>
      </c>
      <c r="B69" s="9" t="s">
        <v>41</v>
      </c>
      <c r="C69" s="9" t="s">
        <v>264</v>
      </c>
      <c r="D69" s="9" t="s">
        <v>266</v>
      </c>
      <c r="E69" s="9" t="s">
        <v>8</v>
      </c>
      <c r="F69" s="15">
        <f t="shared" si="12"/>
        <v>274.81</v>
      </c>
      <c r="G69" s="22">
        <f t="shared" si="12"/>
        <v>274.81</v>
      </c>
      <c r="H69" s="49">
        <f t="shared" si="0"/>
        <v>1</v>
      </c>
    </row>
    <row r="70" spans="1:8" outlineLevel="7" x14ac:dyDescent="0.25">
      <c r="A70" s="8" t="s">
        <v>22</v>
      </c>
      <c r="B70" s="9" t="s">
        <v>41</v>
      </c>
      <c r="C70" s="9" t="s">
        <v>264</v>
      </c>
      <c r="D70" s="9" t="s">
        <v>266</v>
      </c>
      <c r="E70" s="9" t="s">
        <v>23</v>
      </c>
      <c r="F70" s="15">
        <f t="shared" si="12"/>
        <v>274.81</v>
      </c>
      <c r="G70" s="22">
        <f t="shared" si="12"/>
        <v>274.81</v>
      </c>
      <c r="H70" s="49">
        <f t="shared" si="0"/>
        <v>1</v>
      </c>
    </row>
    <row r="71" spans="1:8" outlineLevel="7" x14ac:dyDescent="0.25">
      <c r="A71" s="8" t="s">
        <v>272</v>
      </c>
      <c r="B71" s="9" t="s">
        <v>41</v>
      </c>
      <c r="C71" s="9" t="s">
        <v>264</v>
      </c>
      <c r="D71" s="9" t="s">
        <v>266</v>
      </c>
      <c r="E71" s="9" t="s">
        <v>271</v>
      </c>
      <c r="F71" s="15">
        <v>274.81</v>
      </c>
      <c r="G71" s="22">
        <v>274.81</v>
      </c>
      <c r="H71" s="49">
        <f t="shared" si="0"/>
        <v>1</v>
      </c>
    </row>
    <row r="72" spans="1:8" outlineLevel="7" x14ac:dyDescent="0.25">
      <c r="A72" s="8" t="s">
        <v>48</v>
      </c>
      <c r="B72" s="9" t="s">
        <v>41</v>
      </c>
      <c r="C72" s="9" t="s">
        <v>49</v>
      </c>
      <c r="D72" s="9" t="s">
        <v>178</v>
      </c>
      <c r="E72" s="9" t="s">
        <v>8</v>
      </c>
      <c r="F72" s="17">
        <f t="shared" ref="F72:G74" si="13">F73</f>
        <v>2458.9299999999998</v>
      </c>
      <c r="G72" s="22">
        <f t="shared" si="13"/>
        <v>0</v>
      </c>
      <c r="H72" s="49">
        <f t="shared" si="0"/>
        <v>0</v>
      </c>
    </row>
    <row r="73" spans="1:8" ht="31.5" outlineLevel="7" x14ac:dyDescent="0.25">
      <c r="A73" s="8" t="s">
        <v>196</v>
      </c>
      <c r="B73" s="9" t="s">
        <v>41</v>
      </c>
      <c r="C73" s="9" t="s">
        <v>49</v>
      </c>
      <c r="D73" s="9" t="s">
        <v>179</v>
      </c>
      <c r="E73" s="9" t="s">
        <v>8</v>
      </c>
      <c r="F73" s="17">
        <f t="shared" si="13"/>
        <v>2458.9299999999998</v>
      </c>
      <c r="G73" s="22">
        <f t="shared" si="13"/>
        <v>0</v>
      </c>
      <c r="H73" s="49">
        <f t="shared" ref="H73:H124" si="14">G73/F73</f>
        <v>0</v>
      </c>
    </row>
    <row r="74" spans="1:8" ht="31.5" outlineLevel="7" x14ac:dyDescent="0.25">
      <c r="A74" s="8" t="s">
        <v>198</v>
      </c>
      <c r="B74" s="9" t="s">
        <v>41</v>
      </c>
      <c r="C74" s="9" t="s">
        <v>49</v>
      </c>
      <c r="D74" s="9" t="s">
        <v>190</v>
      </c>
      <c r="E74" s="9" t="s">
        <v>8</v>
      </c>
      <c r="F74" s="17">
        <f t="shared" si="13"/>
        <v>2458.9299999999998</v>
      </c>
      <c r="G74" s="22">
        <f t="shared" si="13"/>
        <v>0</v>
      </c>
      <c r="H74" s="49">
        <f t="shared" si="14"/>
        <v>0</v>
      </c>
    </row>
    <row r="75" spans="1:8" outlineLevel="7" x14ac:dyDescent="0.25">
      <c r="A75" s="8" t="s">
        <v>22</v>
      </c>
      <c r="B75" s="9" t="s">
        <v>41</v>
      </c>
      <c r="C75" s="9" t="s">
        <v>49</v>
      </c>
      <c r="D75" s="9" t="s">
        <v>190</v>
      </c>
      <c r="E75" s="9" t="s">
        <v>23</v>
      </c>
      <c r="F75" s="17">
        <f>F76</f>
        <v>2458.9299999999998</v>
      </c>
      <c r="G75" s="22">
        <f>G76</f>
        <v>0</v>
      </c>
      <c r="H75" s="49">
        <f t="shared" si="14"/>
        <v>0</v>
      </c>
    </row>
    <row r="76" spans="1:8" outlineLevel="7" x14ac:dyDescent="0.25">
      <c r="A76" s="8" t="s">
        <v>50</v>
      </c>
      <c r="B76" s="9" t="s">
        <v>41</v>
      </c>
      <c r="C76" s="9" t="s">
        <v>49</v>
      </c>
      <c r="D76" s="9" t="s">
        <v>190</v>
      </c>
      <c r="E76" s="9" t="s">
        <v>51</v>
      </c>
      <c r="F76" s="15">
        <v>2458.9299999999998</v>
      </c>
      <c r="G76" s="22">
        <v>0</v>
      </c>
      <c r="H76" s="49">
        <f t="shared" si="14"/>
        <v>0</v>
      </c>
    </row>
    <row r="77" spans="1:8" outlineLevel="2" x14ac:dyDescent="0.25">
      <c r="A77" s="8" t="s">
        <v>26</v>
      </c>
      <c r="B77" s="9" t="s">
        <v>41</v>
      </c>
      <c r="C77" s="9" t="s">
        <v>27</v>
      </c>
      <c r="D77" s="9" t="s">
        <v>178</v>
      </c>
      <c r="E77" s="9" t="s">
        <v>8</v>
      </c>
      <c r="F77" s="17">
        <f>F78+F106+F99</f>
        <v>37486.370000000003</v>
      </c>
      <c r="G77" s="22">
        <f>G78+G106+G99</f>
        <v>36507.06</v>
      </c>
      <c r="H77" s="49">
        <f t="shared" si="14"/>
        <v>0.97387557130765112</v>
      </c>
    </row>
    <row r="78" spans="1:8" ht="47.25" outlineLevel="3" x14ac:dyDescent="0.25">
      <c r="A78" s="8" t="s">
        <v>291</v>
      </c>
      <c r="B78" s="9" t="s">
        <v>41</v>
      </c>
      <c r="C78" s="9" t="s">
        <v>27</v>
      </c>
      <c r="D78" s="9" t="s">
        <v>181</v>
      </c>
      <c r="E78" s="9" t="s">
        <v>8</v>
      </c>
      <c r="F78" s="17">
        <f>F79+F86+F92</f>
        <v>13804.21</v>
      </c>
      <c r="G78" s="17">
        <f>G79+G86+G92</f>
        <v>13015.949999999999</v>
      </c>
      <c r="H78" s="49">
        <f t="shared" si="14"/>
        <v>0.94289713065796588</v>
      </c>
    </row>
    <row r="79" spans="1:8" ht="31.5" outlineLevel="4" x14ac:dyDescent="0.25">
      <c r="A79" s="8" t="s">
        <v>292</v>
      </c>
      <c r="B79" s="9" t="s">
        <v>41</v>
      </c>
      <c r="C79" s="9" t="s">
        <v>27</v>
      </c>
      <c r="D79" s="9" t="s">
        <v>191</v>
      </c>
      <c r="E79" s="9" t="s">
        <v>8</v>
      </c>
      <c r="F79" s="17">
        <f>F80+F83</f>
        <v>539.90000000000009</v>
      </c>
      <c r="G79" s="22">
        <f>G80+G83</f>
        <v>539.90000000000009</v>
      </c>
      <c r="H79" s="49">
        <f t="shared" si="14"/>
        <v>1</v>
      </c>
    </row>
    <row r="80" spans="1:8" ht="47.25" outlineLevel="5" x14ac:dyDescent="0.25">
      <c r="A80" s="8" t="s">
        <v>28</v>
      </c>
      <c r="B80" s="9" t="s">
        <v>41</v>
      </c>
      <c r="C80" s="9" t="s">
        <v>27</v>
      </c>
      <c r="D80" s="9" t="s">
        <v>183</v>
      </c>
      <c r="E80" s="9" t="s">
        <v>8</v>
      </c>
      <c r="F80" s="17">
        <f t="shared" ref="F80:G81" si="15">F81</f>
        <v>234.49</v>
      </c>
      <c r="G80" s="22">
        <f t="shared" si="15"/>
        <v>234.49</v>
      </c>
      <c r="H80" s="49">
        <f t="shared" si="14"/>
        <v>1</v>
      </c>
    </row>
    <row r="81" spans="1:8" ht="31.5" outlineLevel="6" x14ac:dyDescent="0.25">
      <c r="A81" s="8" t="s">
        <v>18</v>
      </c>
      <c r="B81" s="9" t="s">
        <v>41</v>
      </c>
      <c r="C81" s="9" t="s">
        <v>27</v>
      </c>
      <c r="D81" s="9" t="s">
        <v>183</v>
      </c>
      <c r="E81" s="9" t="s">
        <v>19</v>
      </c>
      <c r="F81" s="17">
        <f t="shared" si="15"/>
        <v>234.49</v>
      </c>
      <c r="G81" s="22">
        <f t="shared" si="15"/>
        <v>234.49</v>
      </c>
      <c r="H81" s="49">
        <f t="shared" si="14"/>
        <v>1</v>
      </c>
    </row>
    <row r="82" spans="1:8" ht="31.5" outlineLevel="7" x14ac:dyDescent="0.25">
      <c r="A82" s="8" t="s">
        <v>20</v>
      </c>
      <c r="B82" s="9" t="s">
        <v>41</v>
      </c>
      <c r="C82" s="9" t="s">
        <v>27</v>
      </c>
      <c r="D82" s="9" t="s">
        <v>183</v>
      </c>
      <c r="E82" s="9" t="s">
        <v>21</v>
      </c>
      <c r="F82" s="15">
        <v>234.49</v>
      </c>
      <c r="G82" s="22">
        <v>234.49</v>
      </c>
      <c r="H82" s="49">
        <f t="shared" si="14"/>
        <v>1</v>
      </c>
    </row>
    <row r="83" spans="1:8" outlineLevel="7" x14ac:dyDescent="0.25">
      <c r="A83" s="8" t="s">
        <v>29</v>
      </c>
      <c r="B83" s="9" t="s">
        <v>41</v>
      </c>
      <c r="C83" s="9" t="s">
        <v>27</v>
      </c>
      <c r="D83" s="9" t="s">
        <v>184</v>
      </c>
      <c r="E83" s="9" t="s">
        <v>8</v>
      </c>
      <c r="F83" s="17">
        <f t="shared" ref="F83:G84" si="16">F84</f>
        <v>305.41000000000003</v>
      </c>
      <c r="G83" s="22">
        <f t="shared" si="16"/>
        <v>305.41000000000003</v>
      </c>
      <c r="H83" s="49">
        <f t="shared" si="14"/>
        <v>1</v>
      </c>
    </row>
    <row r="84" spans="1:8" ht="31.5" outlineLevel="7" x14ac:dyDescent="0.25">
      <c r="A84" s="8" t="s">
        <v>18</v>
      </c>
      <c r="B84" s="9" t="s">
        <v>41</v>
      </c>
      <c r="C84" s="9" t="s">
        <v>27</v>
      </c>
      <c r="D84" s="9" t="s">
        <v>184</v>
      </c>
      <c r="E84" s="9" t="s">
        <v>19</v>
      </c>
      <c r="F84" s="17">
        <f t="shared" si="16"/>
        <v>305.41000000000003</v>
      </c>
      <c r="G84" s="22">
        <f t="shared" si="16"/>
        <v>305.41000000000003</v>
      </c>
      <c r="H84" s="49">
        <f t="shared" si="14"/>
        <v>1</v>
      </c>
    </row>
    <row r="85" spans="1:8" ht="31.5" outlineLevel="7" x14ac:dyDescent="0.25">
      <c r="A85" s="8" t="s">
        <v>20</v>
      </c>
      <c r="B85" s="9" t="s">
        <v>41</v>
      </c>
      <c r="C85" s="9" t="s">
        <v>27</v>
      </c>
      <c r="D85" s="9" t="s">
        <v>184</v>
      </c>
      <c r="E85" s="9" t="s">
        <v>21</v>
      </c>
      <c r="F85" s="22">
        <v>305.41000000000003</v>
      </c>
      <c r="G85" s="22">
        <v>305.41000000000003</v>
      </c>
      <c r="H85" s="49">
        <f t="shared" si="14"/>
        <v>1</v>
      </c>
    </row>
    <row r="86" spans="1:8" ht="47.25" outlineLevel="5" x14ac:dyDescent="0.25">
      <c r="A86" s="8" t="s">
        <v>52</v>
      </c>
      <c r="B86" s="9" t="s">
        <v>41</v>
      </c>
      <c r="C86" s="9" t="s">
        <v>27</v>
      </c>
      <c r="D86" s="9" t="s">
        <v>192</v>
      </c>
      <c r="E86" s="9" t="s">
        <v>8</v>
      </c>
      <c r="F86" s="17">
        <f>F87+F89</f>
        <v>650.08999999999992</v>
      </c>
      <c r="G86" s="22">
        <f>G87+G89</f>
        <v>462.92</v>
      </c>
      <c r="H86" s="49">
        <f t="shared" si="14"/>
        <v>0.71208601885892731</v>
      </c>
    </row>
    <row r="87" spans="1:8" ht="31.5" outlineLevel="6" x14ac:dyDescent="0.25">
      <c r="A87" s="8" t="s">
        <v>18</v>
      </c>
      <c r="B87" s="9" t="s">
        <v>41</v>
      </c>
      <c r="C87" s="9" t="s">
        <v>27</v>
      </c>
      <c r="D87" s="9" t="s">
        <v>192</v>
      </c>
      <c r="E87" s="9" t="s">
        <v>19</v>
      </c>
      <c r="F87" s="17">
        <f>F88</f>
        <v>597.41</v>
      </c>
      <c r="G87" s="22">
        <f>G88</f>
        <v>416.42</v>
      </c>
      <c r="H87" s="49">
        <f t="shared" si="14"/>
        <v>0.69704223230277373</v>
      </c>
    </row>
    <row r="88" spans="1:8" ht="31.5" outlineLevel="7" x14ac:dyDescent="0.25">
      <c r="A88" s="8" t="s">
        <v>20</v>
      </c>
      <c r="B88" s="9" t="s">
        <v>41</v>
      </c>
      <c r="C88" s="9" t="s">
        <v>27</v>
      </c>
      <c r="D88" s="9" t="s">
        <v>192</v>
      </c>
      <c r="E88" s="9" t="s">
        <v>21</v>
      </c>
      <c r="F88" s="15">
        <v>597.41</v>
      </c>
      <c r="G88" s="22">
        <v>416.42</v>
      </c>
      <c r="H88" s="49">
        <f t="shared" si="14"/>
        <v>0.69704223230277373</v>
      </c>
    </row>
    <row r="89" spans="1:8" outlineLevel="6" x14ac:dyDescent="0.25">
      <c r="A89" s="8" t="s">
        <v>22</v>
      </c>
      <c r="B89" s="9" t="s">
        <v>41</v>
      </c>
      <c r="C89" s="9" t="s">
        <v>27</v>
      </c>
      <c r="D89" s="9" t="s">
        <v>192</v>
      </c>
      <c r="E89" s="9" t="s">
        <v>23</v>
      </c>
      <c r="F89" s="17">
        <f>F91+F90</f>
        <v>52.68</v>
      </c>
      <c r="G89" s="17">
        <f>G91+G90</f>
        <v>46.5</v>
      </c>
      <c r="H89" s="49">
        <f t="shared" si="14"/>
        <v>0.88268792710706145</v>
      </c>
    </row>
    <row r="90" spans="1:8" outlineLevel="6" x14ac:dyDescent="0.25">
      <c r="A90" s="8" t="s">
        <v>316</v>
      </c>
      <c r="B90" s="9" t="s">
        <v>41</v>
      </c>
      <c r="C90" s="9" t="s">
        <v>27</v>
      </c>
      <c r="D90" s="9" t="s">
        <v>192</v>
      </c>
      <c r="E90" s="9" t="s">
        <v>315</v>
      </c>
      <c r="F90" s="17">
        <v>28.25</v>
      </c>
      <c r="G90" s="22">
        <v>22.76</v>
      </c>
      <c r="H90" s="49">
        <f t="shared" si="14"/>
        <v>0.80566371681415938</v>
      </c>
    </row>
    <row r="91" spans="1:8" outlineLevel="7" x14ac:dyDescent="0.25">
      <c r="A91" s="8" t="s">
        <v>24</v>
      </c>
      <c r="B91" s="9" t="s">
        <v>41</v>
      </c>
      <c r="C91" s="9" t="s">
        <v>27</v>
      </c>
      <c r="D91" s="9" t="s">
        <v>192</v>
      </c>
      <c r="E91" s="9" t="s">
        <v>25</v>
      </c>
      <c r="F91" s="15">
        <v>24.43</v>
      </c>
      <c r="G91" s="22">
        <v>23.74</v>
      </c>
      <c r="H91" s="49">
        <f t="shared" si="14"/>
        <v>0.9717560376586164</v>
      </c>
    </row>
    <row r="92" spans="1:8" ht="31.5" outlineLevel="5" x14ac:dyDescent="0.25">
      <c r="A92" s="8" t="s">
        <v>53</v>
      </c>
      <c r="B92" s="9" t="s">
        <v>41</v>
      </c>
      <c r="C92" s="9" t="s">
        <v>27</v>
      </c>
      <c r="D92" s="9" t="s">
        <v>193</v>
      </c>
      <c r="E92" s="9" t="s">
        <v>8</v>
      </c>
      <c r="F92" s="17">
        <f>F93+F95+F97</f>
        <v>12614.22</v>
      </c>
      <c r="G92" s="22">
        <f>G93+G95+G97</f>
        <v>12013.13</v>
      </c>
      <c r="H92" s="49">
        <f t="shared" si="14"/>
        <v>0.95234822287862431</v>
      </c>
    </row>
    <row r="93" spans="1:8" ht="64.5" customHeight="1" outlineLevel="6" x14ac:dyDescent="0.25">
      <c r="A93" s="8" t="s">
        <v>14</v>
      </c>
      <c r="B93" s="9" t="s">
        <v>41</v>
      </c>
      <c r="C93" s="9" t="s">
        <v>27</v>
      </c>
      <c r="D93" s="9" t="s">
        <v>193</v>
      </c>
      <c r="E93" s="9" t="s">
        <v>15</v>
      </c>
      <c r="F93" s="17">
        <f>F94</f>
        <v>5577.86</v>
      </c>
      <c r="G93" s="22">
        <f>G94</f>
        <v>5419.5</v>
      </c>
      <c r="H93" s="49">
        <f t="shared" si="14"/>
        <v>0.97160918345028391</v>
      </c>
    </row>
    <row r="94" spans="1:8" outlineLevel="7" x14ac:dyDescent="0.25">
      <c r="A94" s="8" t="s">
        <v>54</v>
      </c>
      <c r="B94" s="9" t="s">
        <v>41</v>
      </c>
      <c r="C94" s="9" t="s">
        <v>27</v>
      </c>
      <c r="D94" s="9" t="s">
        <v>193</v>
      </c>
      <c r="E94" s="9" t="s">
        <v>55</v>
      </c>
      <c r="F94" s="15">
        <v>5577.86</v>
      </c>
      <c r="G94" s="22">
        <v>5419.5</v>
      </c>
      <c r="H94" s="49">
        <f t="shared" si="14"/>
        <v>0.97160918345028391</v>
      </c>
    </row>
    <row r="95" spans="1:8" ht="31.5" outlineLevel="6" x14ac:dyDescent="0.25">
      <c r="A95" s="8" t="s">
        <v>18</v>
      </c>
      <c r="B95" s="9" t="s">
        <v>41</v>
      </c>
      <c r="C95" s="9" t="s">
        <v>27</v>
      </c>
      <c r="D95" s="9" t="s">
        <v>193</v>
      </c>
      <c r="E95" s="9" t="s">
        <v>19</v>
      </c>
      <c r="F95" s="17">
        <f>F96</f>
        <v>6263.76</v>
      </c>
      <c r="G95" s="22">
        <f>G96</f>
        <v>5826.78</v>
      </c>
      <c r="H95" s="49">
        <f t="shared" si="14"/>
        <v>0.93023679068163523</v>
      </c>
    </row>
    <row r="96" spans="1:8" ht="31.5" outlineLevel="7" x14ac:dyDescent="0.25">
      <c r="A96" s="8" t="s">
        <v>20</v>
      </c>
      <c r="B96" s="9" t="s">
        <v>41</v>
      </c>
      <c r="C96" s="9" t="s">
        <v>27</v>
      </c>
      <c r="D96" s="9" t="s">
        <v>193</v>
      </c>
      <c r="E96" s="9" t="s">
        <v>21</v>
      </c>
      <c r="F96" s="15">
        <v>6263.76</v>
      </c>
      <c r="G96" s="22">
        <v>5826.78</v>
      </c>
      <c r="H96" s="49">
        <f t="shared" si="14"/>
        <v>0.93023679068163523</v>
      </c>
    </row>
    <row r="97" spans="1:8" outlineLevel="6" x14ac:dyDescent="0.25">
      <c r="A97" s="8" t="s">
        <v>22</v>
      </c>
      <c r="B97" s="9" t="s">
        <v>41</v>
      </c>
      <c r="C97" s="9" t="s">
        <v>27</v>
      </c>
      <c r="D97" s="9" t="s">
        <v>193</v>
      </c>
      <c r="E97" s="9" t="s">
        <v>23</v>
      </c>
      <c r="F97" s="17">
        <f>F98</f>
        <v>772.6</v>
      </c>
      <c r="G97" s="22">
        <f>G98</f>
        <v>766.85</v>
      </c>
      <c r="H97" s="49">
        <f t="shared" si="14"/>
        <v>0.99255759772197771</v>
      </c>
    </row>
    <row r="98" spans="1:8" outlineLevel="7" x14ac:dyDescent="0.25">
      <c r="A98" s="8" t="s">
        <v>24</v>
      </c>
      <c r="B98" s="9" t="s">
        <v>41</v>
      </c>
      <c r="C98" s="9" t="s">
        <v>27</v>
      </c>
      <c r="D98" s="9" t="s">
        <v>193</v>
      </c>
      <c r="E98" s="9" t="s">
        <v>25</v>
      </c>
      <c r="F98" s="15">
        <v>772.6</v>
      </c>
      <c r="G98" s="22">
        <v>766.85</v>
      </c>
      <c r="H98" s="49">
        <f t="shared" si="14"/>
        <v>0.99255759772197771</v>
      </c>
    </row>
    <row r="99" spans="1:8" ht="63" outlineLevel="7" x14ac:dyDescent="0.25">
      <c r="A99" s="8" t="s">
        <v>290</v>
      </c>
      <c r="B99" s="9" t="s">
        <v>41</v>
      </c>
      <c r="C99" s="9" t="s">
        <v>27</v>
      </c>
      <c r="D99" s="9" t="s">
        <v>194</v>
      </c>
      <c r="E99" s="9" t="s">
        <v>8</v>
      </c>
      <c r="F99" s="17">
        <f>F100+F103</f>
        <v>5985.87</v>
      </c>
      <c r="G99" s="17">
        <f>G100+G103</f>
        <v>5985.87</v>
      </c>
      <c r="H99" s="49">
        <f t="shared" si="14"/>
        <v>1</v>
      </c>
    </row>
    <row r="100" spans="1:8" ht="32.25" customHeight="1" outlineLevel="7" x14ac:dyDescent="0.25">
      <c r="A100" s="26" t="s">
        <v>57</v>
      </c>
      <c r="B100" s="9" t="s">
        <v>41</v>
      </c>
      <c r="C100" s="9" t="s">
        <v>27</v>
      </c>
      <c r="D100" s="9" t="s">
        <v>317</v>
      </c>
      <c r="E100" s="9" t="s">
        <v>8</v>
      </c>
      <c r="F100" s="17">
        <f t="shared" ref="F100:G101" si="17">F101</f>
        <v>2693.64</v>
      </c>
      <c r="G100" s="22">
        <f t="shared" si="17"/>
        <v>2693.64</v>
      </c>
      <c r="H100" s="49">
        <f t="shared" si="14"/>
        <v>1</v>
      </c>
    </row>
    <row r="101" spans="1:8" ht="31.5" outlineLevel="7" x14ac:dyDescent="0.25">
      <c r="A101" s="8" t="s">
        <v>58</v>
      </c>
      <c r="B101" s="9" t="s">
        <v>41</v>
      </c>
      <c r="C101" s="9" t="s">
        <v>27</v>
      </c>
      <c r="D101" s="9" t="s">
        <v>317</v>
      </c>
      <c r="E101" s="9" t="s">
        <v>59</v>
      </c>
      <c r="F101" s="17">
        <f t="shared" si="17"/>
        <v>2693.64</v>
      </c>
      <c r="G101" s="22">
        <f t="shared" si="17"/>
        <v>2693.64</v>
      </c>
      <c r="H101" s="49">
        <f t="shared" si="14"/>
        <v>1</v>
      </c>
    </row>
    <row r="102" spans="1:8" outlineLevel="7" x14ac:dyDescent="0.25">
      <c r="A102" s="8" t="s">
        <v>60</v>
      </c>
      <c r="B102" s="9" t="s">
        <v>41</v>
      </c>
      <c r="C102" s="9" t="s">
        <v>27</v>
      </c>
      <c r="D102" s="9" t="s">
        <v>317</v>
      </c>
      <c r="E102" s="9" t="s">
        <v>61</v>
      </c>
      <c r="F102" s="15">
        <v>2693.64</v>
      </c>
      <c r="G102" s="22">
        <v>2693.64</v>
      </c>
      <c r="H102" s="49">
        <f t="shared" si="14"/>
        <v>1</v>
      </c>
    </row>
    <row r="103" spans="1:8" ht="63" outlineLevel="7" x14ac:dyDescent="0.25">
      <c r="A103" s="26" t="s">
        <v>164</v>
      </c>
      <c r="B103" s="9" t="s">
        <v>41</v>
      </c>
      <c r="C103" s="9" t="s">
        <v>27</v>
      </c>
      <c r="D103" s="9" t="s">
        <v>195</v>
      </c>
      <c r="E103" s="9" t="s">
        <v>8</v>
      </c>
      <c r="F103" s="17">
        <f t="shared" ref="F103:G104" si="18">F104</f>
        <v>3292.23</v>
      </c>
      <c r="G103" s="22">
        <f t="shared" si="18"/>
        <v>3292.23</v>
      </c>
      <c r="H103" s="49">
        <f t="shared" si="14"/>
        <v>1</v>
      </c>
    </row>
    <row r="104" spans="1:8" ht="31.5" outlineLevel="7" x14ac:dyDescent="0.25">
      <c r="A104" s="8" t="s">
        <v>58</v>
      </c>
      <c r="B104" s="9" t="s">
        <v>41</v>
      </c>
      <c r="C104" s="9" t="s">
        <v>27</v>
      </c>
      <c r="D104" s="9" t="s">
        <v>195</v>
      </c>
      <c r="E104" s="9" t="s">
        <v>59</v>
      </c>
      <c r="F104" s="17">
        <f t="shared" si="18"/>
        <v>3292.23</v>
      </c>
      <c r="G104" s="22">
        <f t="shared" si="18"/>
        <v>3292.23</v>
      </c>
      <c r="H104" s="49">
        <f t="shared" si="14"/>
        <v>1</v>
      </c>
    </row>
    <row r="105" spans="1:8" outlineLevel="7" x14ac:dyDescent="0.25">
      <c r="A105" s="8" t="s">
        <v>60</v>
      </c>
      <c r="B105" s="9" t="s">
        <v>41</v>
      </c>
      <c r="C105" s="9" t="s">
        <v>27</v>
      </c>
      <c r="D105" s="9" t="s">
        <v>195</v>
      </c>
      <c r="E105" s="9" t="s">
        <v>61</v>
      </c>
      <c r="F105" s="15">
        <v>3292.23</v>
      </c>
      <c r="G105" s="22">
        <v>3292.23</v>
      </c>
      <c r="H105" s="49">
        <f t="shared" si="14"/>
        <v>1</v>
      </c>
    </row>
    <row r="106" spans="1:8" ht="31.5" outlineLevel="3" x14ac:dyDescent="0.25">
      <c r="A106" s="8" t="s">
        <v>196</v>
      </c>
      <c r="B106" s="9" t="s">
        <v>41</v>
      </c>
      <c r="C106" s="9" t="s">
        <v>27</v>
      </c>
      <c r="D106" s="9" t="s">
        <v>179</v>
      </c>
      <c r="E106" s="9" t="s">
        <v>8</v>
      </c>
      <c r="F106" s="17">
        <f>F107+F113+F118+F121+F126+F131+F110</f>
        <v>17696.29</v>
      </c>
      <c r="G106" s="17">
        <f>G107+G113+G118+G121+G126+G131+G110</f>
        <v>17505.239999999998</v>
      </c>
      <c r="H106" s="49">
        <f t="shared" si="14"/>
        <v>0.98920395178876463</v>
      </c>
    </row>
    <row r="107" spans="1:8" ht="47.25" outlineLevel="5" x14ac:dyDescent="0.25">
      <c r="A107" s="8" t="s">
        <v>13</v>
      </c>
      <c r="B107" s="9" t="s">
        <v>41</v>
      </c>
      <c r="C107" s="9" t="s">
        <v>27</v>
      </c>
      <c r="D107" s="9" t="s">
        <v>180</v>
      </c>
      <c r="E107" s="9" t="s">
        <v>8</v>
      </c>
      <c r="F107" s="17">
        <f t="shared" ref="F107:G108" si="19">F108</f>
        <v>13532.97</v>
      </c>
      <c r="G107" s="22">
        <f t="shared" si="19"/>
        <v>13454.46</v>
      </c>
      <c r="H107" s="49">
        <f t="shared" si="14"/>
        <v>0.994198612721376</v>
      </c>
    </row>
    <row r="108" spans="1:8" ht="63" customHeight="1" outlineLevel="6" x14ac:dyDescent="0.25">
      <c r="A108" s="8" t="s">
        <v>14</v>
      </c>
      <c r="B108" s="9" t="s">
        <v>41</v>
      </c>
      <c r="C108" s="9" t="s">
        <v>27</v>
      </c>
      <c r="D108" s="9" t="s">
        <v>180</v>
      </c>
      <c r="E108" s="9" t="s">
        <v>15</v>
      </c>
      <c r="F108" s="17">
        <f t="shared" si="19"/>
        <v>13532.97</v>
      </c>
      <c r="G108" s="22">
        <f t="shared" si="19"/>
        <v>13454.46</v>
      </c>
      <c r="H108" s="49">
        <f t="shared" si="14"/>
        <v>0.994198612721376</v>
      </c>
    </row>
    <row r="109" spans="1:8" ht="31.5" outlineLevel="7" x14ac:dyDescent="0.25">
      <c r="A109" s="8" t="s">
        <v>16</v>
      </c>
      <c r="B109" s="9" t="s">
        <v>41</v>
      </c>
      <c r="C109" s="9" t="s">
        <v>27</v>
      </c>
      <c r="D109" s="9" t="s">
        <v>180</v>
      </c>
      <c r="E109" s="9" t="s">
        <v>17</v>
      </c>
      <c r="F109" s="15">
        <v>13532.97</v>
      </c>
      <c r="G109" s="22">
        <v>13454.46</v>
      </c>
      <c r="H109" s="49">
        <f t="shared" si="14"/>
        <v>0.994198612721376</v>
      </c>
    </row>
    <row r="110" spans="1:8" ht="47.25" outlineLevel="7" x14ac:dyDescent="0.25">
      <c r="A110" s="8" t="s">
        <v>268</v>
      </c>
      <c r="B110" s="9" t="s">
        <v>41</v>
      </c>
      <c r="C110" s="9" t="s">
        <v>27</v>
      </c>
      <c r="D110" s="9" t="s">
        <v>269</v>
      </c>
      <c r="E110" s="9" t="s">
        <v>8</v>
      </c>
      <c r="F110" s="15">
        <f>F111</f>
        <v>60</v>
      </c>
      <c r="G110" s="22">
        <f>G111</f>
        <v>60</v>
      </c>
      <c r="H110" s="49">
        <f t="shared" si="14"/>
        <v>1</v>
      </c>
    </row>
    <row r="111" spans="1:8" ht="78.75" outlineLevel="7" x14ac:dyDescent="0.25">
      <c r="A111" s="8" t="s">
        <v>14</v>
      </c>
      <c r="B111" s="9" t="s">
        <v>41</v>
      </c>
      <c r="C111" s="9" t="s">
        <v>27</v>
      </c>
      <c r="D111" s="9" t="s">
        <v>269</v>
      </c>
      <c r="E111" s="9" t="s">
        <v>15</v>
      </c>
      <c r="F111" s="15">
        <f>F112</f>
        <v>60</v>
      </c>
      <c r="G111" s="22">
        <f>G112</f>
        <v>60</v>
      </c>
      <c r="H111" s="49">
        <f t="shared" si="14"/>
        <v>1</v>
      </c>
    </row>
    <row r="112" spans="1:8" ht="31.5" outlineLevel="7" x14ac:dyDescent="0.25">
      <c r="A112" s="8" t="s">
        <v>16</v>
      </c>
      <c r="B112" s="9" t="s">
        <v>41</v>
      </c>
      <c r="C112" s="9" t="s">
        <v>27</v>
      </c>
      <c r="D112" s="9" t="s">
        <v>269</v>
      </c>
      <c r="E112" s="9" t="s">
        <v>17</v>
      </c>
      <c r="F112" s="15">
        <v>60</v>
      </c>
      <c r="G112" s="22">
        <v>60</v>
      </c>
      <c r="H112" s="49">
        <f t="shared" si="14"/>
        <v>1</v>
      </c>
    </row>
    <row r="113" spans="1:8" ht="63" outlineLevel="7" x14ac:dyDescent="0.25">
      <c r="A113" s="34" t="s">
        <v>202</v>
      </c>
      <c r="B113" s="9" t="s">
        <v>41</v>
      </c>
      <c r="C113" s="9" t="s">
        <v>27</v>
      </c>
      <c r="D113" s="9" t="s">
        <v>199</v>
      </c>
      <c r="E113" s="9" t="s">
        <v>8</v>
      </c>
      <c r="F113" s="17">
        <f t="shared" ref="F113:G113" si="20">F114+F116</f>
        <v>1697.3</v>
      </c>
      <c r="G113" s="22">
        <f t="shared" si="20"/>
        <v>1591.42</v>
      </c>
      <c r="H113" s="49">
        <f t="shared" si="14"/>
        <v>0.93761857067106591</v>
      </c>
    </row>
    <row r="114" spans="1:8" ht="65.25" customHeight="1" outlineLevel="7" x14ac:dyDescent="0.25">
      <c r="A114" s="8" t="s">
        <v>14</v>
      </c>
      <c r="B114" s="9" t="s">
        <v>41</v>
      </c>
      <c r="C114" s="9" t="s">
        <v>27</v>
      </c>
      <c r="D114" s="9" t="s">
        <v>199</v>
      </c>
      <c r="E114" s="9" t="s">
        <v>15</v>
      </c>
      <c r="F114" s="17">
        <f t="shared" ref="F114:G114" si="21">F115</f>
        <v>1141.82</v>
      </c>
      <c r="G114" s="22">
        <f t="shared" si="21"/>
        <v>1141.82</v>
      </c>
      <c r="H114" s="49">
        <f t="shared" si="14"/>
        <v>1</v>
      </c>
    </row>
    <row r="115" spans="1:8" ht="31.5" outlineLevel="7" x14ac:dyDescent="0.25">
      <c r="A115" s="8" t="s">
        <v>16</v>
      </c>
      <c r="B115" s="9" t="s">
        <v>41</v>
      </c>
      <c r="C115" s="9" t="s">
        <v>27</v>
      </c>
      <c r="D115" s="9" t="s">
        <v>199</v>
      </c>
      <c r="E115" s="9" t="s">
        <v>17</v>
      </c>
      <c r="F115" s="15">
        <v>1141.82</v>
      </c>
      <c r="G115" s="22">
        <v>1141.82</v>
      </c>
      <c r="H115" s="49">
        <f t="shared" si="14"/>
        <v>1</v>
      </c>
    </row>
    <row r="116" spans="1:8" ht="31.5" outlineLevel="7" x14ac:dyDescent="0.25">
      <c r="A116" s="8" t="s">
        <v>18</v>
      </c>
      <c r="B116" s="9" t="s">
        <v>41</v>
      </c>
      <c r="C116" s="9" t="s">
        <v>27</v>
      </c>
      <c r="D116" s="9" t="s">
        <v>199</v>
      </c>
      <c r="E116" s="9" t="s">
        <v>19</v>
      </c>
      <c r="F116" s="17">
        <f t="shared" ref="F116:G116" si="22">F117</f>
        <v>555.48</v>
      </c>
      <c r="G116" s="22">
        <f t="shared" si="22"/>
        <v>449.6</v>
      </c>
      <c r="H116" s="49">
        <f t="shared" si="14"/>
        <v>0.80939007705047883</v>
      </c>
    </row>
    <row r="117" spans="1:8" ht="31.5" outlineLevel="7" x14ac:dyDescent="0.25">
      <c r="A117" s="8" t="s">
        <v>20</v>
      </c>
      <c r="B117" s="9" t="s">
        <v>41</v>
      </c>
      <c r="C117" s="9" t="s">
        <v>27</v>
      </c>
      <c r="D117" s="9" t="s">
        <v>199</v>
      </c>
      <c r="E117" s="9" t="s">
        <v>21</v>
      </c>
      <c r="F117" s="15">
        <v>555.48</v>
      </c>
      <c r="G117" s="22">
        <v>449.6</v>
      </c>
      <c r="H117" s="49">
        <f t="shared" si="14"/>
        <v>0.80939007705047883</v>
      </c>
    </row>
    <row r="118" spans="1:8" ht="31.5" outlineLevel="7" x14ac:dyDescent="0.25">
      <c r="A118" s="8" t="s">
        <v>319</v>
      </c>
      <c r="B118" s="9" t="s">
        <v>41</v>
      </c>
      <c r="C118" s="9" t="s">
        <v>27</v>
      </c>
      <c r="D118" s="9" t="s">
        <v>318</v>
      </c>
      <c r="E118" s="9" t="s">
        <v>8</v>
      </c>
      <c r="F118" s="15">
        <f>F119</f>
        <v>188</v>
      </c>
      <c r="G118" s="15">
        <f>G119</f>
        <v>181.34</v>
      </c>
      <c r="H118" s="49">
        <f t="shared" si="14"/>
        <v>0.96457446808510638</v>
      </c>
    </row>
    <row r="119" spans="1:8" ht="31.5" outlineLevel="7" x14ac:dyDescent="0.25">
      <c r="A119" s="8" t="s">
        <v>18</v>
      </c>
      <c r="B119" s="9" t="s">
        <v>41</v>
      </c>
      <c r="C119" s="9" t="s">
        <v>27</v>
      </c>
      <c r="D119" s="9" t="s">
        <v>318</v>
      </c>
      <c r="E119" s="9" t="s">
        <v>19</v>
      </c>
      <c r="F119" s="15">
        <f>F120</f>
        <v>188</v>
      </c>
      <c r="G119" s="15">
        <f>G120</f>
        <v>181.34</v>
      </c>
      <c r="H119" s="49">
        <f t="shared" si="14"/>
        <v>0.96457446808510638</v>
      </c>
    </row>
    <row r="120" spans="1:8" ht="31.5" outlineLevel="7" x14ac:dyDescent="0.25">
      <c r="A120" s="8" t="s">
        <v>20</v>
      </c>
      <c r="B120" s="9" t="s">
        <v>41</v>
      </c>
      <c r="C120" s="9" t="s">
        <v>27</v>
      </c>
      <c r="D120" s="9" t="s">
        <v>318</v>
      </c>
      <c r="E120" s="9" t="s">
        <v>21</v>
      </c>
      <c r="F120" s="15">
        <v>188</v>
      </c>
      <c r="G120" s="22">
        <v>181.34</v>
      </c>
      <c r="H120" s="49">
        <f t="shared" si="14"/>
        <v>0.96457446808510638</v>
      </c>
    </row>
    <row r="121" spans="1:8" ht="78.75" outlineLevel="7" x14ac:dyDescent="0.25">
      <c r="A121" s="34" t="s">
        <v>273</v>
      </c>
      <c r="B121" s="9" t="s">
        <v>41</v>
      </c>
      <c r="C121" s="9" t="s">
        <v>27</v>
      </c>
      <c r="D121" s="9" t="s">
        <v>200</v>
      </c>
      <c r="E121" s="9" t="s">
        <v>8</v>
      </c>
      <c r="F121" s="17">
        <f t="shared" ref="F121:G121" si="23">F122+F124</f>
        <v>1015.2800000000001</v>
      </c>
      <c r="G121" s="22">
        <f t="shared" si="23"/>
        <v>1015.2800000000001</v>
      </c>
      <c r="H121" s="49">
        <f t="shared" si="14"/>
        <v>1</v>
      </c>
    </row>
    <row r="122" spans="1:8" ht="64.5" customHeight="1" outlineLevel="7" x14ac:dyDescent="0.25">
      <c r="A122" s="8" t="s">
        <v>14</v>
      </c>
      <c r="B122" s="9" t="s">
        <v>41</v>
      </c>
      <c r="C122" s="9" t="s">
        <v>27</v>
      </c>
      <c r="D122" s="9" t="s">
        <v>200</v>
      </c>
      <c r="E122" s="9" t="s">
        <v>15</v>
      </c>
      <c r="F122" s="17">
        <f t="shared" ref="F122:G122" si="24">F123</f>
        <v>950.44</v>
      </c>
      <c r="G122" s="22">
        <f t="shared" si="24"/>
        <v>950.44</v>
      </c>
      <c r="H122" s="49">
        <f t="shared" si="14"/>
        <v>1</v>
      </c>
    </row>
    <row r="123" spans="1:8" ht="31.5" outlineLevel="7" x14ac:dyDescent="0.25">
      <c r="A123" s="8" t="s">
        <v>16</v>
      </c>
      <c r="B123" s="9" t="s">
        <v>41</v>
      </c>
      <c r="C123" s="9" t="s">
        <v>27</v>
      </c>
      <c r="D123" s="9" t="s">
        <v>200</v>
      </c>
      <c r="E123" s="9" t="s">
        <v>17</v>
      </c>
      <c r="F123" s="15">
        <v>950.44</v>
      </c>
      <c r="G123" s="22">
        <v>950.44</v>
      </c>
      <c r="H123" s="49">
        <f t="shared" si="14"/>
        <v>1</v>
      </c>
    </row>
    <row r="124" spans="1:8" ht="31.5" outlineLevel="7" x14ac:dyDescent="0.25">
      <c r="A124" s="8" t="s">
        <v>18</v>
      </c>
      <c r="B124" s="9" t="s">
        <v>41</v>
      </c>
      <c r="C124" s="9" t="s">
        <v>27</v>
      </c>
      <c r="D124" s="9" t="s">
        <v>200</v>
      </c>
      <c r="E124" s="9" t="s">
        <v>19</v>
      </c>
      <c r="F124" s="17">
        <f t="shared" ref="F124:G124" si="25">F125</f>
        <v>64.84</v>
      </c>
      <c r="G124" s="22">
        <f t="shared" si="25"/>
        <v>64.84</v>
      </c>
      <c r="H124" s="49">
        <f t="shared" si="14"/>
        <v>1</v>
      </c>
    </row>
    <row r="125" spans="1:8" ht="31.5" outlineLevel="7" x14ac:dyDescent="0.25">
      <c r="A125" s="8" t="s">
        <v>20</v>
      </c>
      <c r="B125" s="9" t="s">
        <v>41</v>
      </c>
      <c r="C125" s="9" t="s">
        <v>27</v>
      </c>
      <c r="D125" s="9" t="s">
        <v>200</v>
      </c>
      <c r="E125" s="9" t="s">
        <v>21</v>
      </c>
      <c r="F125" s="15">
        <v>64.84</v>
      </c>
      <c r="G125" s="22">
        <v>64.84</v>
      </c>
      <c r="H125" s="49">
        <f t="shared" ref="H125:H178" si="26">G125/F125</f>
        <v>1</v>
      </c>
    </row>
    <row r="126" spans="1:8" ht="63" outlineLevel="7" x14ac:dyDescent="0.25">
      <c r="A126" s="34" t="s">
        <v>203</v>
      </c>
      <c r="B126" s="9" t="s">
        <v>41</v>
      </c>
      <c r="C126" s="9" t="s">
        <v>27</v>
      </c>
      <c r="D126" s="9" t="s">
        <v>201</v>
      </c>
      <c r="E126" s="9" t="s">
        <v>8</v>
      </c>
      <c r="F126" s="17">
        <f>F127+F129</f>
        <v>658.67000000000007</v>
      </c>
      <c r="G126" s="17">
        <f>G127+G129</f>
        <v>658.67000000000007</v>
      </c>
      <c r="H126" s="49">
        <f t="shared" si="26"/>
        <v>1</v>
      </c>
    </row>
    <row r="127" spans="1:8" ht="64.5" customHeight="1" outlineLevel="7" x14ac:dyDescent="0.25">
      <c r="A127" s="8" t="s">
        <v>14</v>
      </c>
      <c r="B127" s="9" t="s">
        <v>41</v>
      </c>
      <c r="C127" s="9" t="s">
        <v>27</v>
      </c>
      <c r="D127" s="9" t="s">
        <v>201</v>
      </c>
      <c r="E127" s="9" t="s">
        <v>15</v>
      </c>
      <c r="F127" s="17">
        <f t="shared" ref="F127:G127" si="27">F128</f>
        <v>656.2</v>
      </c>
      <c r="G127" s="22">
        <f t="shared" si="27"/>
        <v>656.2</v>
      </c>
      <c r="H127" s="49">
        <f t="shared" si="26"/>
        <v>1</v>
      </c>
    </row>
    <row r="128" spans="1:8" ht="31.5" outlineLevel="7" x14ac:dyDescent="0.25">
      <c r="A128" s="8" t="s">
        <v>16</v>
      </c>
      <c r="B128" s="9" t="s">
        <v>41</v>
      </c>
      <c r="C128" s="9" t="s">
        <v>27</v>
      </c>
      <c r="D128" s="9" t="s">
        <v>201</v>
      </c>
      <c r="E128" s="9" t="s">
        <v>17</v>
      </c>
      <c r="F128" s="15">
        <v>656.2</v>
      </c>
      <c r="G128" s="22">
        <v>656.2</v>
      </c>
      <c r="H128" s="49">
        <f t="shared" si="26"/>
        <v>1</v>
      </c>
    </row>
    <row r="129" spans="1:8" ht="31.5" outlineLevel="7" x14ac:dyDescent="0.25">
      <c r="A129" s="8" t="s">
        <v>18</v>
      </c>
      <c r="B129" s="9" t="s">
        <v>41</v>
      </c>
      <c r="C129" s="9" t="s">
        <v>27</v>
      </c>
      <c r="D129" s="9" t="s">
        <v>201</v>
      </c>
      <c r="E129" s="9" t="s">
        <v>19</v>
      </c>
      <c r="F129" s="15">
        <f>F130</f>
        <v>2.4700000000000002</v>
      </c>
      <c r="G129" s="15">
        <f>G130</f>
        <v>2.4700000000000002</v>
      </c>
      <c r="H129" s="49">
        <f t="shared" si="26"/>
        <v>1</v>
      </c>
    </row>
    <row r="130" spans="1:8" ht="31.5" outlineLevel="7" x14ac:dyDescent="0.25">
      <c r="A130" s="8" t="s">
        <v>20</v>
      </c>
      <c r="B130" s="9" t="s">
        <v>41</v>
      </c>
      <c r="C130" s="9" t="s">
        <v>27</v>
      </c>
      <c r="D130" s="9" t="s">
        <v>201</v>
      </c>
      <c r="E130" s="9" t="s">
        <v>21</v>
      </c>
      <c r="F130" s="15">
        <v>2.4700000000000002</v>
      </c>
      <c r="G130" s="22">
        <v>2.4700000000000002</v>
      </c>
      <c r="H130" s="49">
        <f t="shared" si="26"/>
        <v>1</v>
      </c>
    </row>
    <row r="131" spans="1:8" ht="63" outlineLevel="7" x14ac:dyDescent="0.25">
      <c r="A131" s="34" t="s">
        <v>204</v>
      </c>
      <c r="B131" s="9" t="s">
        <v>41</v>
      </c>
      <c r="C131" s="9" t="s">
        <v>27</v>
      </c>
      <c r="D131" s="9" t="s">
        <v>205</v>
      </c>
      <c r="E131" s="9" t="s">
        <v>8</v>
      </c>
      <c r="F131" s="17">
        <f t="shared" ref="F131:G131" si="28">F132+F134</f>
        <v>544.06999999999994</v>
      </c>
      <c r="G131" s="22">
        <f t="shared" si="28"/>
        <v>544.06999999999994</v>
      </c>
      <c r="H131" s="49">
        <f t="shared" si="26"/>
        <v>1</v>
      </c>
    </row>
    <row r="132" spans="1:8" ht="64.5" customHeight="1" outlineLevel="7" x14ac:dyDescent="0.25">
      <c r="A132" s="8" t="s">
        <v>14</v>
      </c>
      <c r="B132" s="9" t="s">
        <v>41</v>
      </c>
      <c r="C132" s="9" t="s">
        <v>27</v>
      </c>
      <c r="D132" s="9" t="s">
        <v>205</v>
      </c>
      <c r="E132" s="9" t="s">
        <v>15</v>
      </c>
      <c r="F132" s="17">
        <f t="shared" ref="F132:G132" si="29">F133</f>
        <v>520.77</v>
      </c>
      <c r="G132" s="22">
        <f t="shared" si="29"/>
        <v>520.77</v>
      </c>
      <c r="H132" s="49">
        <f t="shared" si="26"/>
        <v>1</v>
      </c>
    </row>
    <row r="133" spans="1:8" ht="31.5" outlineLevel="7" x14ac:dyDescent="0.25">
      <c r="A133" s="8" t="s">
        <v>16</v>
      </c>
      <c r="B133" s="9" t="s">
        <v>41</v>
      </c>
      <c r="C133" s="9" t="s">
        <v>27</v>
      </c>
      <c r="D133" s="9" t="s">
        <v>205</v>
      </c>
      <c r="E133" s="9" t="s">
        <v>17</v>
      </c>
      <c r="F133" s="15">
        <v>520.77</v>
      </c>
      <c r="G133" s="22">
        <v>520.77</v>
      </c>
      <c r="H133" s="49">
        <f t="shared" si="26"/>
        <v>1</v>
      </c>
    </row>
    <row r="134" spans="1:8" ht="31.5" outlineLevel="7" x14ac:dyDescent="0.25">
      <c r="A134" s="8" t="s">
        <v>18</v>
      </c>
      <c r="B134" s="9" t="s">
        <v>41</v>
      </c>
      <c r="C134" s="9" t="s">
        <v>27</v>
      </c>
      <c r="D134" s="9" t="s">
        <v>205</v>
      </c>
      <c r="E134" s="9" t="s">
        <v>19</v>
      </c>
      <c r="F134" s="17">
        <f t="shared" ref="F134:G134" si="30">F135</f>
        <v>23.3</v>
      </c>
      <c r="G134" s="22">
        <f t="shared" si="30"/>
        <v>23.3</v>
      </c>
      <c r="H134" s="49">
        <f t="shared" si="26"/>
        <v>1</v>
      </c>
    </row>
    <row r="135" spans="1:8" ht="31.5" outlineLevel="7" x14ac:dyDescent="0.25">
      <c r="A135" s="8" t="s">
        <v>20</v>
      </c>
      <c r="B135" s="9" t="s">
        <v>41</v>
      </c>
      <c r="C135" s="9" t="s">
        <v>27</v>
      </c>
      <c r="D135" s="9" t="s">
        <v>205</v>
      </c>
      <c r="E135" s="9" t="s">
        <v>21</v>
      </c>
      <c r="F135" s="15">
        <v>23.3</v>
      </c>
      <c r="G135" s="22">
        <v>23.3</v>
      </c>
      <c r="H135" s="49">
        <f t="shared" si="26"/>
        <v>1</v>
      </c>
    </row>
    <row r="136" spans="1:8" ht="31.5" outlineLevel="1" x14ac:dyDescent="0.25">
      <c r="A136" s="8" t="s">
        <v>62</v>
      </c>
      <c r="B136" s="9" t="s">
        <v>41</v>
      </c>
      <c r="C136" s="9" t="s">
        <v>63</v>
      </c>
      <c r="D136" s="9" t="s">
        <v>178</v>
      </c>
      <c r="E136" s="9" t="s">
        <v>8</v>
      </c>
      <c r="F136" s="17">
        <f t="shared" ref="F136:G140" si="31">F137</f>
        <v>65</v>
      </c>
      <c r="G136" s="22">
        <f t="shared" si="31"/>
        <v>0</v>
      </c>
      <c r="H136" s="49">
        <f t="shared" si="26"/>
        <v>0</v>
      </c>
    </row>
    <row r="137" spans="1:8" ht="31.5" outlineLevel="2" x14ac:dyDescent="0.25">
      <c r="A137" s="8" t="s">
        <v>64</v>
      </c>
      <c r="B137" s="9" t="s">
        <v>41</v>
      </c>
      <c r="C137" s="9" t="s">
        <v>65</v>
      </c>
      <c r="D137" s="9" t="s">
        <v>178</v>
      </c>
      <c r="E137" s="9" t="s">
        <v>8</v>
      </c>
      <c r="F137" s="17">
        <f t="shared" si="31"/>
        <v>65</v>
      </c>
      <c r="G137" s="22">
        <f t="shared" si="31"/>
        <v>0</v>
      </c>
      <c r="H137" s="49">
        <f t="shared" si="26"/>
        <v>0</v>
      </c>
    </row>
    <row r="138" spans="1:8" ht="31.5" outlineLevel="4" x14ac:dyDescent="0.25">
      <c r="A138" s="8" t="s">
        <v>196</v>
      </c>
      <c r="B138" s="9" t="s">
        <v>41</v>
      </c>
      <c r="C138" s="9" t="s">
        <v>65</v>
      </c>
      <c r="D138" s="9" t="s">
        <v>179</v>
      </c>
      <c r="E138" s="9" t="s">
        <v>8</v>
      </c>
      <c r="F138" s="17">
        <f t="shared" si="31"/>
        <v>65</v>
      </c>
      <c r="G138" s="22">
        <f t="shared" si="31"/>
        <v>0</v>
      </c>
      <c r="H138" s="49">
        <f t="shared" si="26"/>
        <v>0</v>
      </c>
    </row>
    <row r="139" spans="1:8" ht="31.5" outlineLevel="5" x14ac:dyDescent="0.25">
      <c r="A139" s="8" t="s">
        <v>66</v>
      </c>
      <c r="B139" s="9" t="s">
        <v>41</v>
      </c>
      <c r="C139" s="9" t="s">
        <v>65</v>
      </c>
      <c r="D139" s="9" t="s">
        <v>206</v>
      </c>
      <c r="E139" s="9" t="s">
        <v>8</v>
      </c>
      <c r="F139" s="17">
        <f t="shared" si="31"/>
        <v>65</v>
      </c>
      <c r="G139" s="22">
        <f t="shared" si="31"/>
        <v>0</v>
      </c>
      <c r="H139" s="49">
        <f t="shared" si="26"/>
        <v>0</v>
      </c>
    </row>
    <row r="140" spans="1:8" ht="31.5" outlineLevel="6" x14ac:dyDescent="0.25">
      <c r="A140" s="8" t="s">
        <v>18</v>
      </c>
      <c r="B140" s="9" t="s">
        <v>41</v>
      </c>
      <c r="C140" s="9" t="s">
        <v>65</v>
      </c>
      <c r="D140" s="9" t="s">
        <v>206</v>
      </c>
      <c r="E140" s="9" t="s">
        <v>19</v>
      </c>
      <c r="F140" s="17">
        <f t="shared" si="31"/>
        <v>65</v>
      </c>
      <c r="G140" s="22">
        <f t="shared" si="31"/>
        <v>0</v>
      </c>
      <c r="H140" s="49">
        <f t="shared" si="26"/>
        <v>0</v>
      </c>
    </row>
    <row r="141" spans="1:8" ht="31.5" outlineLevel="7" x14ac:dyDescent="0.25">
      <c r="A141" s="8" t="s">
        <v>20</v>
      </c>
      <c r="B141" s="9" t="s">
        <v>41</v>
      </c>
      <c r="C141" s="9" t="s">
        <v>65</v>
      </c>
      <c r="D141" s="9" t="s">
        <v>206</v>
      </c>
      <c r="E141" s="9" t="s">
        <v>21</v>
      </c>
      <c r="F141" s="15">
        <v>65</v>
      </c>
      <c r="G141" s="22">
        <v>0</v>
      </c>
      <c r="H141" s="49">
        <f t="shared" si="26"/>
        <v>0</v>
      </c>
    </row>
    <row r="142" spans="1:8" outlineLevel="7" x14ac:dyDescent="0.25">
      <c r="A142" s="8" t="s">
        <v>162</v>
      </c>
      <c r="B142" s="9" t="s">
        <v>41</v>
      </c>
      <c r="C142" s="9" t="s">
        <v>67</v>
      </c>
      <c r="D142" s="9" t="s">
        <v>178</v>
      </c>
      <c r="E142" s="9" t="s">
        <v>8</v>
      </c>
      <c r="F142" s="17">
        <f>F148+F153+F159+F143</f>
        <v>15218.12</v>
      </c>
      <c r="G142" s="22">
        <f>G148+G153+G159+G143</f>
        <v>8893.94</v>
      </c>
      <c r="H142" s="49">
        <f t="shared" si="26"/>
        <v>0.5844309283932575</v>
      </c>
    </row>
    <row r="143" spans="1:8" outlineLevel="7" x14ac:dyDescent="0.25">
      <c r="A143" s="8" t="s">
        <v>165</v>
      </c>
      <c r="B143" s="9" t="s">
        <v>41</v>
      </c>
      <c r="C143" s="9" t="s">
        <v>166</v>
      </c>
      <c r="D143" s="9" t="s">
        <v>178</v>
      </c>
      <c r="E143" s="9" t="s">
        <v>8</v>
      </c>
      <c r="F143" s="17">
        <f>F144</f>
        <v>275.27999999999997</v>
      </c>
      <c r="G143" s="17">
        <f>G144</f>
        <v>0</v>
      </c>
      <c r="H143" s="49">
        <f t="shared" si="26"/>
        <v>0</v>
      </c>
    </row>
    <row r="144" spans="1:8" ht="31.5" outlineLevel="7" x14ac:dyDescent="0.25">
      <c r="A144" s="8" t="s">
        <v>196</v>
      </c>
      <c r="B144" s="9" t="s">
        <v>41</v>
      </c>
      <c r="C144" s="9" t="s">
        <v>166</v>
      </c>
      <c r="D144" s="9" t="s">
        <v>179</v>
      </c>
      <c r="E144" s="9" t="s">
        <v>8</v>
      </c>
      <c r="F144" s="17">
        <f t="shared" ref="F144:G146" si="32">F145</f>
        <v>275.27999999999997</v>
      </c>
      <c r="G144" s="22">
        <f t="shared" si="32"/>
        <v>0</v>
      </c>
      <c r="H144" s="49">
        <f t="shared" si="26"/>
        <v>0</v>
      </c>
    </row>
    <row r="145" spans="1:8" ht="94.5" outlineLevel="7" x14ac:dyDescent="0.25">
      <c r="A145" s="34" t="s">
        <v>208</v>
      </c>
      <c r="B145" s="9" t="s">
        <v>41</v>
      </c>
      <c r="C145" s="9" t="s">
        <v>166</v>
      </c>
      <c r="D145" s="9" t="s">
        <v>207</v>
      </c>
      <c r="E145" s="9" t="s">
        <v>8</v>
      </c>
      <c r="F145" s="17">
        <f t="shared" si="32"/>
        <v>275.27999999999997</v>
      </c>
      <c r="G145" s="22">
        <f t="shared" si="32"/>
        <v>0</v>
      </c>
      <c r="H145" s="49">
        <f t="shared" si="26"/>
        <v>0</v>
      </c>
    </row>
    <row r="146" spans="1:8" ht="31.5" outlineLevel="7" x14ac:dyDescent="0.25">
      <c r="A146" s="8" t="s">
        <v>18</v>
      </c>
      <c r="B146" s="9" t="s">
        <v>41</v>
      </c>
      <c r="C146" s="9" t="s">
        <v>166</v>
      </c>
      <c r="D146" s="9" t="s">
        <v>207</v>
      </c>
      <c r="E146" s="9" t="s">
        <v>19</v>
      </c>
      <c r="F146" s="17">
        <f t="shared" si="32"/>
        <v>275.27999999999997</v>
      </c>
      <c r="G146" s="22">
        <f t="shared" si="32"/>
        <v>0</v>
      </c>
      <c r="H146" s="49">
        <f t="shared" si="26"/>
        <v>0</v>
      </c>
    </row>
    <row r="147" spans="1:8" ht="31.5" outlineLevel="7" x14ac:dyDescent="0.25">
      <c r="A147" s="8" t="s">
        <v>20</v>
      </c>
      <c r="B147" s="9" t="s">
        <v>41</v>
      </c>
      <c r="C147" s="9" t="s">
        <v>166</v>
      </c>
      <c r="D147" s="9" t="s">
        <v>207</v>
      </c>
      <c r="E147" s="9" t="s">
        <v>21</v>
      </c>
      <c r="F147" s="17">
        <v>275.27999999999997</v>
      </c>
      <c r="G147" s="22">
        <v>0</v>
      </c>
      <c r="H147" s="49">
        <f t="shared" si="26"/>
        <v>0</v>
      </c>
    </row>
    <row r="148" spans="1:8" outlineLevel="2" x14ac:dyDescent="0.25">
      <c r="A148" s="8" t="s">
        <v>68</v>
      </c>
      <c r="B148" s="9" t="s">
        <v>41</v>
      </c>
      <c r="C148" s="9" t="s">
        <v>69</v>
      </c>
      <c r="D148" s="9" t="s">
        <v>178</v>
      </c>
      <c r="E148" s="9" t="s">
        <v>8</v>
      </c>
      <c r="F148" s="17">
        <f t="shared" ref="F148:G151" si="33">F149</f>
        <v>3590</v>
      </c>
      <c r="G148" s="22">
        <f t="shared" si="33"/>
        <v>3590</v>
      </c>
      <c r="H148" s="49">
        <f t="shared" si="26"/>
        <v>1</v>
      </c>
    </row>
    <row r="149" spans="1:8" ht="31.5" outlineLevel="3" x14ac:dyDescent="0.25">
      <c r="A149" s="8" t="s">
        <v>284</v>
      </c>
      <c r="B149" s="9" t="s">
        <v>41</v>
      </c>
      <c r="C149" s="9" t="s">
        <v>69</v>
      </c>
      <c r="D149" s="9" t="s">
        <v>185</v>
      </c>
      <c r="E149" s="9" t="s">
        <v>8</v>
      </c>
      <c r="F149" s="17">
        <f>F150</f>
        <v>3590</v>
      </c>
      <c r="G149" s="22">
        <f>G150</f>
        <v>3590</v>
      </c>
      <c r="H149" s="49">
        <f t="shared" si="26"/>
        <v>1</v>
      </c>
    </row>
    <row r="150" spans="1:8" ht="31.5" outlineLevel="5" x14ac:dyDescent="0.25">
      <c r="A150" s="36" t="s">
        <v>210</v>
      </c>
      <c r="B150" s="9" t="s">
        <v>41</v>
      </c>
      <c r="C150" s="9" t="s">
        <v>69</v>
      </c>
      <c r="D150" s="9" t="s">
        <v>209</v>
      </c>
      <c r="E150" s="9" t="s">
        <v>8</v>
      </c>
      <c r="F150" s="17">
        <f t="shared" si="33"/>
        <v>3590</v>
      </c>
      <c r="G150" s="22">
        <f t="shared" si="33"/>
        <v>3590</v>
      </c>
      <c r="H150" s="49">
        <f t="shared" si="26"/>
        <v>1</v>
      </c>
    </row>
    <row r="151" spans="1:8" outlineLevel="6" x14ac:dyDescent="0.25">
      <c r="A151" s="8" t="s">
        <v>22</v>
      </c>
      <c r="B151" s="9" t="s">
        <v>41</v>
      </c>
      <c r="C151" s="9" t="s">
        <v>69</v>
      </c>
      <c r="D151" s="9" t="s">
        <v>209</v>
      </c>
      <c r="E151" s="9" t="s">
        <v>23</v>
      </c>
      <c r="F151" s="17">
        <f t="shared" si="33"/>
        <v>3590</v>
      </c>
      <c r="G151" s="22">
        <f t="shared" si="33"/>
        <v>3590</v>
      </c>
      <c r="H151" s="49">
        <f t="shared" si="26"/>
        <v>1</v>
      </c>
    </row>
    <row r="152" spans="1:8" ht="47.25" outlineLevel="7" x14ac:dyDescent="0.25">
      <c r="A152" s="8" t="s">
        <v>70</v>
      </c>
      <c r="B152" s="9" t="s">
        <v>41</v>
      </c>
      <c r="C152" s="9" t="s">
        <v>69</v>
      </c>
      <c r="D152" s="9" t="s">
        <v>209</v>
      </c>
      <c r="E152" s="9" t="s">
        <v>71</v>
      </c>
      <c r="F152" s="15">
        <v>3590</v>
      </c>
      <c r="G152" s="22">
        <v>3590</v>
      </c>
      <c r="H152" s="49">
        <f t="shared" si="26"/>
        <v>1</v>
      </c>
    </row>
    <row r="153" spans="1:8" outlineLevel="7" x14ac:dyDescent="0.25">
      <c r="A153" s="8" t="s">
        <v>72</v>
      </c>
      <c r="B153" s="9" t="s">
        <v>41</v>
      </c>
      <c r="C153" s="9" t="s">
        <v>73</v>
      </c>
      <c r="D153" s="9" t="s">
        <v>178</v>
      </c>
      <c r="E153" s="9" t="s">
        <v>8</v>
      </c>
      <c r="F153" s="17">
        <f t="shared" ref="F153:G157" si="34">F154</f>
        <v>10072</v>
      </c>
      <c r="G153" s="22">
        <f t="shared" si="34"/>
        <v>4059.52</v>
      </c>
      <c r="H153" s="49">
        <f t="shared" si="26"/>
        <v>0.40305003971405878</v>
      </c>
    </row>
    <row r="154" spans="1:8" ht="47.25" outlineLevel="7" x14ac:dyDescent="0.25">
      <c r="A154" s="8" t="s">
        <v>293</v>
      </c>
      <c r="B154" s="9" t="s">
        <v>41</v>
      </c>
      <c r="C154" s="9" t="s">
        <v>73</v>
      </c>
      <c r="D154" s="9" t="s">
        <v>211</v>
      </c>
      <c r="E154" s="9" t="s">
        <v>8</v>
      </c>
      <c r="F154" s="17">
        <f t="shared" si="34"/>
        <v>10072</v>
      </c>
      <c r="G154" s="22">
        <f t="shared" si="34"/>
        <v>4059.52</v>
      </c>
      <c r="H154" s="49">
        <f t="shared" si="26"/>
        <v>0.40305003971405878</v>
      </c>
    </row>
    <row r="155" spans="1:8" ht="31.5" outlineLevel="7" x14ac:dyDescent="0.25">
      <c r="A155" s="8" t="s">
        <v>289</v>
      </c>
      <c r="B155" s="9" t="s">
        <v>41</v>
      </c>
      <c r="C155" s="9" t="s">
        <v>73</v>
      </c>
      <c r="D155" s="9" t="s">
        <v>212</v>
      </c>
      <c r="E155" s="9" t="s">
        <v>8</v>
      </c>
      <c r="F155" s="17">
        <f>F156</f>
        <v>10072</v>
      </c>
      <c r="G155" s="17">
        <f>G156</f>
        <v>4059.52</v>
      </c>
      <c r="H155" s="49">
        <f t="shared" si="26"/>
        <v>0.40305003971405878</v>
      </c>
    </row>
    <row r="156" spans="1:8" ht="63" outlineLevel="7" x14ac:dyDescent="0.25">
      <c r="A156" s="8" t="s">
        <v>74</v>
      </c>
      <c r="B156" s="9" t="s">
        <v>41</v>
      </c>
      <c r="C156" s="9" t="s">
        <v>73</v>
      </c>
      <c r="D156" s="9" t="s">
        <v>213</v>
      </c>
      <c r="E156" s="9" t="s">
        <v>8</v>
      </c>
      <c r="F156" s="17">
        <f t="shared" si="34"/>
        <v>10072</v>
      </c>
      <c r="G156" s="22">
        <f t="shared" si="34"/>
        <v>4059.52</v>
      </c>
      <c r="H156" s="49">
        <f t="shared" si="26"/>
        <v>0.40305003971405878</v>
      </c>
    </row>
    <row r="157" spans="1:8" ht="31.5" outlineLevel="7" x14ac:dyDescent="0.25">
      <c r="A157" s="8" t="s">
        <v>18</v>
      </c>
      <c r="B157" s="9" t="s">
        <v>41</v>
      </c>
      <c r="C157" s="9" t="s">
        <v>73</v>
      </c>
      <c r="D157" s="9" t="s">
        <v>213</v>
      </c>
      <c r="E157" s="9" t="s">
        <v>19</v>
      </c>
      <c r="F157" s="17">
        <f t="shared" si="34"/>
        <v>10072</v>
      </c>
      <c r="G157" s="22">
        <f t="shared" si="34"/>
        <v>4059.52</v>
      </c>
      <c r="H157" s="49">
        <f t="shared" si="26"/>
        <v>0.40305003971405878</v>
      </c>
    </row>
    <row r="158" spans="1:8" ht="31.5" outlineLevel="7" x14ac:dyDescent="0.25">
      <c r="A158" s="8" t="s">
        <v>20</v>
      </c>
      <c r="B158" s="9" t="s">
        <v>41</v>
      </c>
      <c r="C158" s="9" t="s">
        <v>73</v>
      </c>
      <c r="D158" s="9" t="s">
        <v>213</v>
      </c>
      <c r="E158" s="9" t="s">
        <v>21</v>
      </c>
      <c r="F158" s="15">
        <v>10072</v>
      </c>
      <c r="G158" s="22">
        <v>4059.52</v>
      </c>
      <c r="H158" s="49">
        <f t="shared" si="26"/>
        <v>0.40305003971405878</v>
      </c>
    </row>
    <row r="159" spans="1:8" outlineLevel="2" x14ac:dyDescent="0.25">
      <c r="A159" s="8" t="s">
        <v>75</v>
      </c>
      <c r="B159" s="9" t="s">
        <v>41</v>
      </c>
      <c r="C159" s="9" t="s">
        <v>76</v>
      </c>
      <c r="D159" s="9" t="s">
        <v>178</v>
      </c>
      <c r="E159" s="9" t="s">
        <v>8</v>
      </c>
      <c r="F159" s="17">
        <f>F160</f>
        <v>1280.8399999999999</v>
      </c>
      <c r="G159" s="22">
        <f>G160</f>
        <v>1244.42</v>
      </c>
      <c r="H159" s="49">
        <f t="shared" si="26"/>
        <v>0.97156553511757926</v>
      </c>
    </row>
    <row r="160" spans="1:8" ht="31.5" outlineLevel="3" x14ac:dyDescent="0.25">
      <c r="A160" s="8" t="s">
        <v>284</v>
      </c>
      <c r="B160" s="9" t="s">
        <v>41</v>
      </c>
      <c r="C160" s="9" t="s">
        <v>76</v>
      </c>
      <c r="D160" s="9" t="s">
        <v>185</v>
      </c>
      <c r="E160" s="9" t="s">
        <v>8</v>
      </c>
      <c r="F160" s="17">
        <f>F161+F168</f>
        <v>1280.8399999999999</v>
      </c>
      <c r="G160" s="22">
        <f>G161+G168</f>
        <v>1244.42</v>
      </c>
      <c r="H160" s="49">
        <f t="shared" si="26"/>
        <v>0.97156553511757926</v>
      </c>
    </row>
    <row r="161" spans="1:8" ht="47.25" outlineLevel="3" x14ac:dyDescent="0.25">
      <c r="A161" s="8" t="s">
        <v>294</v>
      </c>
      <c r="B161" s="9" t="s">
        <v>41</v>
      </c>
      <c r="C161" s="9" t="s">
        <v>76</v>
      </c>
      <c r="D161" s="9" t="s">
        <v>214</v>
      </c>
      <c r="E161" s="9" t="s">
        <v>8</v>
      </c>
      <c r="F161" s="17">
        <f>F162+F165</f>
        <v>406.41999999999996</v>
      </c>
      <c r="G161" s="17">
        <f>G162+G165</f>
        <v>406.41999999999996</v>
      </c>
      <c r="H161" s="49">
        <f t="shared" si="26"/>
        <v>1</v>
      </c>
    </row>
    <row r="162" spans="1:8" ht="31.5" outlineLevel="3" x14ac:dyDescent="0.25">
      <c r="A162" s="8" t="s">
        <v>77</v>
      </c>
      <c r="B162" s="9" t="s">
        <v>41</v>
      </c>
      <c r="C162" s="9" t="s">
        <v>76</v>
      </c>
      <c r="D162" s="9" t="s">
        <v>320</v>
      </c>
      <c r="E162" s="9" t="s">
        <v>8</v>
      </c>
      <c r="F162" s="17">
        <f t="shared" ref="F162:G163" si="35">F163</f>
        <v>250</v>
      </c>
      <c r="G162" s="22">
        <f t="shared" si="35"/>
        <v>250</v>
      </c>
      <c r="H162" s="49">
        <f t="shared" si="26"/>
        <v>1</v>
      </c>
    </row>
    <row r="163" spans="1:8" outlineLevel="3" x14ac:dyDescent="0.25">
      <c r="A163" s="8" t="s">
        <v>22</v>
      </c>
      <c r="B163" s="9" t="s">
        <v>41</v>
      </c>
      <c r="C163" s="9" t="s">
        <v>76</v>
      </c>
      <c r="D163" s="9" t="s">
        <v>320</v>
      </c>
      <c r="E163" s="9" t="s">
        <v>23</v>
      </c>
      <c r="F163" s="17">
        <f t="shared" si="35"/>
        <v>250</v>
      </c>
      <c r="G163" s="22">
        <f t="shared" si="35"/>
        <v>250</v>
      </c>
      <c r="H163" s="49">
        <f t="shared" si="26"/>
        <v>1</v>
      </c>
    </row>
    <row r="164" spans="1:8" ht="47.25" outlineLevel="3" x14ac:dyDescent="0.25">
      <c r="A164" s="8" t="s">
        <v>70</v>
      </c>
      <c r="B164" s="9" t="s">
        <v>41</v>
      </c>
      <c r="C164" s="9" t="s">
        <v>76</v>
      </c>
      <c r="D164" s="9" t="s">
        <v>320</v>
      </c>
      <c r="E164" s="9" t="s">
        <v>71</v>
      </c>
      <c r="F164" s="15">
        <v>250</v>
      </c>
      <c r="G164" s="22">
        <v>250</v>
      </c>
      <c r="H164" s="49">
        <f t="shared" si="26"/>
        <v>1</v>
      </c>
    </row>
    <row r="165" spans="1:8" ht="47.25" outlineLevel="3" x14ac:dyDescent="0.25">
      <c r="A165" s="8" t="s">
        <v>262</v>
      </c>
      <c r="B165" s="9" t="s">
        <v>41</v>
      </c>
      <c r="C165" s="9" t="s">
        <v>76</v>
      </c>
      <c r="D165" s="9" t="s">
        <v>321</v>
      </c>
      <c r="E165" s="9" t="s">
        <v>8</v>
      </c>
      <c r="F165" s="15">
        <f>F166</f>
        <v>156.41999999999999</v>
      </c>
      <c r="G165" s="22">
        <f>G166</f>
        <v>156.41999999999999</v>
      </c>
      <c r="H165" s="49">
        <f t="shared" si="26"/>
        <v>1</v>
      </c>
    </row>
    <row r="166" spans="1:8" outlineLevel="3" x14ac:dyDescent="0.25">
      <c r="A166" s="8" t="s">
        <v>22</v>
      </c>
      <c r="B166" s="9" t="s">
        <v>41</v>
      </c>
      <c r="C166" s="9" t="s">
        <v>76</v>
      </c>
      <c r="D166" s="9" t="s">
        <v>321</v>
      </c>
      <c r="E166" s="9" t="s">
        <v>23</v>
      </c>
      <c r="F166" s="15">
        <f>F167</f>
        <v>156.41999999999999</v>
      </c>
      <c r="G166" s="22">
        <f>G167</f>
        <v>156.41999999999999</v>
      </c>
      <c r="H166" s="49">
        <f t="shared" si="26"/>
        <v>1</v>
      </c>
    </row>
    <row r="167" spans="1:8" ht="47.25" outlineLevel="3" x14ac:dyDescent="0.25">
      <c r="A167" s="8" t="s">
        <v>70</v>
      </c>
      <c r="B167" s="9" t="s">
        <v>41</v>
      </c>
      <c r="C167" s="9" t="s">
        <v>76</v>
      </c>
      <c r="D167" s="9" t="s">
        <v>321</v>
      </c>
      <c r="E167" s="9" t="s">
        <v>71</v>
      </c>
      <c r="F167" s="15">
        <v>156.41999999999999</v>
      </c>
      <c r="G167" s="22">
        <v>156.41999999999999</v>
      </c>
      <c r="H167" s="49">
        <f t="shared" si="26"/>
        <v>1</v>
      </c>
    </row>
    <row r="168" spans="1:8" ht="47.25" outlineLevel="3" x14ac:dyDescent="0.25">
      <c r="A168" s="8" t="s">
        <v>295</v>
      </c>
      <c r="B168" s="9" t="s">
        <v>41</v>
      </c>
      <c r="C168" s="9" t="s">
        <v>76</v>
      </c>
      <c r="D168" s="9" t="s">
        <v>258</v>
      </c>
      <c r="E168" s="9" t="s">
        <v>8</v>
      </c>
      <c r="F168" s="15">
        <f>F169+F172</f>
        <v>874.42</v>
      </c>
      <c r="G168" s="22">
        <f>G169+G172</f>
        <v>838</v>
      </c>
      <c r="H168" s="49">
        <f t="shared" si="26"/>
        <v>0.95834953454861516</v>
      </c>
    </row>
    <row r="169" spans="1:8" ht="31.5" outlineLevel="3" x14ac:dyDescent="0.25">
      <c r="A169" s="8" t="s">
        <v>259</v>
      </c>
      <c r="B169" s="9" t="s">
        <v>41</v>
      </c>
      <c r="C169" s="9" t="s">
        <v>76</v>
      </c>
      <c r="D169" s="9" t="s">
        <v>260</v>
      </c>
      <c r="E169" s="9" t="s">
        <v>8</v>
      </c>
      <c r="F169" s="15">
        <f>F170</f>
        <v>56.4</v>
      </c>
      <c r="G169" s="22">
        <f>G170</f>
        <v>56.4</v>
      </c>
      <c r="H169" s="49">
        <f t="shared" si="26"/>
        <v>1</v>
      </c>
    </row>
    <row r="170" spans="1:8" ht="31.5" outlineLevel="3" x14ac:dyDescent="0.25">
      <c r="A170" s="8" t="s">
        <v>18</v>
      </c>
      <c r="B170" s="9" t="s">
        <v>41</v>
      </c>
      <c r="C170" s="9" t="s">
        <v>76</v>
      </c>
      <c r="D170" s="9" t="s">
        <v>260</v>
      </c>
      <c r="E170" s="9" t="s">
        <v>19</v>
      </c>
      <c r="F170" s="15">
        <f>F171</f>
        <v>56.4</v>
      </c>
      <c r="G170" s="22">
        <f>G171</f>
        <v>56.4</v>
      </c>
      <c r="H170" s="49">
        <f t="shared" si="26"/>
        <v>1</v>
      </c>
    </row>
    <row r="171" spans="1:8" ht="31.5" outlineLevel="3" x14ac:dyDescent="0.25">
      <c r="A171" s="8" t="s">
        <v>20</v>
      </c>
      <c r="B171" s="9" t="s">
        <v>41</v>
      </c>
      <c r="C171" s="9" t="s">
        <v>76</v>
      </c>
      <c r="D171" s="9" t="s">
        <v>260</v>
      </c>
      <c r="E171" s="9" t="s">
        <v>21</v>
      </c>
      <c r="F171" s="15">
        <v>56.4</v>
      </c>
      <c r="G171" s="22">
        <v>56.4</v>
      </c>
      <c r="H171" s="49">
        <f t="shared" si="26"/>
        <v>1</v>
      </c>
    </row>
    <row r="172" spans="1:8" outlineLevel="5" x14ac:dyDescent="0.25">
      <c r="A172" s="8" t="s">
        <v>78</v>
      </c>
      <c r="B172" s="9" t="s">
        <v>41</v>
      </c>
      <c r="C172" s="9" t="s">
        <v>76</v>
      </c>
      <c r="D172" s="9" t="s">
        <v>215</v>
      </c>
      <c r="E172" s="9" t="s">
        <v>8</v>
      </c>
      <c r="F172" s="17">
        <f>F173</f>
        <v>818.02</v>
      </c>
      <c r="G172" s="17">
        <f>G173</f>
        <v>781.6</v>
      </c>
      <c r="H172" s="49">
        <f t="shared" si="26"/>
        <v>0.95547786117698841</v>
      </c>
    </row>
    <row r="173" spans="1:8" ht="31.5" outlineLevel="6" x14ac:dyDescent="0.25">
      <c r="A173" s="8" t="s">
        <v>18</v>
      </c>
      <c r="B173" s="9" t="s">
        <v>41</v>
      </c>
      <c r="C173" s="9" t="s">
        <v>76</v>
      </c>
      <c r="D173" s="9" t="s">
        <v>215</v>
      </c>
      <c r="E173" s="9" t="s">
        <v>19</v>
      </c>
      <c r="F173" s="17">
        <f t="shared" ref="F173:G173" si="36">F174</f>
        <v>818.02</v>
      </c>
      <c r="G173" s="22">
        <f t="shared" si="36"/>
        <v>781.6</v>
      </c>
      <c r="H173" s="49">
        <f t="shared" si="26"/>
        <v>0.95547786117698841</v>
      </c>
    </row>
    <row r="174" spans="1:8" ht="31.5" outlineLevel="7" x14ac:dyDescent="0.25">
      <c r="A174" s="8" t="s">
        <v>20</v>
      </c>
      <c r="B174" s="9" t="s">
        <v>41</v>
      </c>
      <c r="C174" s="9" t="s">
        <v>76</v>
      </c>
      <c r="D174" s="9" t="s">
        <v>215</v>
      </c>
      <c r="E174" s="9" t="s">
        <v>21</v>
      </c>
      <c r="F174" s="15">
        <v>818.02</v>
      </c>
      <c r="G174" s="22">
        <v>781.6</v>
      </c>
      <c r="H174" s="49">
        <f t="shared" si="26"/>
        <v>0.95547786117698841</v>
      </c>
    </row>
    <row r="175" spans="1:8" outlineLevel="1" x14ac:dyDescent="0.25">
      <c r="A175" s="8" t="s">
        <v>79</v>
      </c>
      <c r="B175" s="9" t="s">
        <v>41</v>
      </c>
      <c r="C175" s="9" t="s">
        <v>80</v>
      </c>
      <c r="D175" s="9" t="s">
        <v>178</v>
      </c>
      <c r="E175" s="9" t="s">
        <v>8</v>
      </c>
      <c r="F175" s="21">
        <f>F176+F182+F202</f>
        <v>20134.57</v>
      </c>
      <c r="G175" s="22">
        <f>G176+G182+G202</f>
        <v>12624.939999999999</v>
      </c>
      <c r="H175" s="49">
        <f t="shared" si="26"/>
        <v>0.62702804182061</v>
      </c>
    </row>
    <row r="176" spans="1:8" outlineLevel="1" x14ac:dyDescent="0.25">
      <c r="A176" s="8" t="s">
        <v>81</v>
      </c>
      <c r="B176" s="9" t="s">
        <v>41</v>
      </c>
      <c r="C176" s="9" t="s">
        <v>82</v>
      </c>
      <c r="D176" s="9" t="s">
        <v>178</v>
      </c>
      <c r="E176" s="9" t="s">
        <v>8</v>
      </c>
      <c r="F176" s="17">
        <f t="shared" ref="F176:G180" si="37">F177</f>
        <v>1987.71</v>
      </c>
      <c r="G176" s="22">
        <f t="shared" si="37"/>
        <v>1734.61</v>
      </c>
      <c r="H176" s="49">
        <f t="shared" si="26"/>
        <v>0.87266754204587182</v>
      </c>
    </row>
    <row r="177" spans="1:8" ht="47.25" outlineLevel="1" x14ac:dyDescent="0.25">
      <c r="A177" s="8" t="s">
        <v>293</v>
      </c>
      <c r="B177" s="9" t="s">
        <v>41</v>
      </c>
      <c r="C177" s="9" t="s">
        <v>82</v>
      </c>
      <c r="D177" s="9" t="s">
        <v>211</v>
      </c>
      <c r="E177" s="9" t="s">
        <v>8</v>
      </c>
      <c r="F177" s="17">
        <f t="shared" si="37"/>
        <v>1987.71</v>
      </c>
      <c r="G177" s="22">
        <f t="shared" si="37"/>
        <v>1734.61</v>
      </c>
      <c r="H177" s="49">
        <f t="shared" si="26"/>
        <v>0.87266754204587182</v>
      </c>
    </row>
    <row r="178" spans="1:8" ht="47.25" outlineLevel="1" x14ac:dyDescent="0.25">
      <c r="A178" s="8" t="s">
        <v>288</v>
      </c>
      <c r="B178" s="9" t="s">
        <v>41</v>
      </c>
      <c r="C178" s="9" t="s">
        <v>82</v>
      </c>
      <c r="D178" s="9" t="s">
        <v>216</v>
      </c>
      <c r="E178" s="9" t="s">
        <v>8</v>
      </c>
      <c r="F178" s="17">
        <f t="shared" si="37"/>
        <v>1987.71</v>
      </c>
      <c r="G178" s="22">
        <f t="shared" si="37"/>
        <v>1734.61</v>
      </c>
      <c r="H178" s="49">
        <f t="shared" si="26"/>
        <v>0.87266754204587182</v>
      </c>
    </row>
    <row r="179" spans="1:8" ht="63.75" customHeight="1" outlineLevel="1" x14ac:dyDescent="0.25">
      <c r="A179" s="37" t="s">
        <v>83</v>
      </c>
      <c r="B179" s="9" t="s">
        <v>41</v>
      </c>
      <c r="C179" s="9" t="s">
        <v>82</v>
      </c>
      <c r="D179" s="9" t="s">
        <v>217</v>
      </c>
      <c r="E179" s="9" t="s">
        <v>8</v>
      </c>
      <c r="F179" s="17">
        <f t="shared" si="37"/>
        <v>1987.71</v>
      </c>
      <c r="G179" s="22">
        <f t="shared" si="37"/>
        <v>1734.61</v>
      </c>
      <c r="H179" s="49">
        <f t="shared" ref="H179:H244" si="38">G179/F179</f>
        <v>0.87266754204587182</v>
      </c>
    </row>
    <row r="180" spans="1:8" ht="31.5" outlineLevel="1" x14ac:dyDescent="0.25">
      <c r="A180" s="8" t="s">
        <v>18</v>
      </c>
      <c r="B180" s="9" t="s">
        <v>41</v>
      </c>
      <c r="C180" s="9" t="s">
        <v>82</v>
      </c>
      <c r="D180" s="9" t="s">
        <v>217</v>
      </c>
      <c r="E180" s="9" t="s">
        <v>19</v>
      </c>
      <c r="F180" s="17">
        <f t="shared" si="37"/>
        <v>1987.71</v>
      </c>
      <c r="G180" s="22">
        <f t="shared" si="37"/>
        <v>1734.61</v>
      </c>
      <c r="H180" s="49">
        <f t="shared" si="38"/>
        <v>0.87266754204587182</v>
      </c>
    </row>
    <row r="181" spans="1:8" ht="31.5" outlineLevel="1" x14ac:dyDescent="0.25">
      <c r="A181" s="8" t="s">
        <v>20</v>
      </c>
      <c r="B181" s="9" t="s">
        <v>41</v>
      </c>
      <c r="C181" s="9" t="s">
        <v>82</v>
      </c>
      <c r="D181" s="9" t="s">
        <v>217</v>
      </c>
      <c r="E181" s="9" t="s">
        <v>21</v>
      </c>
      <c r="F181" s="15">
        <v>1987.71</v>
      </c>
      <c r="G181" s="22">
        <v>1734.61</v>
      </c>
      <c r="H181" s="49">
        <f t="shared" si="38"/>
        <v>0.87266754204587182</v>
      </c>
    </row>
    <row r="182" spans="1:8" outlineLevel="1" x14ac:dyDescent="0.25">
      <c r="A182" s="8" t="s">
        <v>84</v>
      </c>
      <c r="B182" s="9" t="s">
        <v>41</v>
      </c>
      <c r="C182" s="9" t="s">
        <v>85</v>
      </c>
      <c r="D182" s="9" t="s">
        <v>178</v>
      </c>
      <c r="E182" s="9" t="s">
        <v>8</v>
      </c>
      <c r="F182" s="17">
        <f t="shared" ref="F182:G183" si="39">F183</f>
        <v>17946.86</v>
      </c>
      <c r="G182" s="22">
        <f t="shared" si="39"/>
        <v>10708.119999999999</v>
      </c>
      <c r="H182" s="49">
        <f t="shared" si="38"/>
        <v>0.59665701966806439</v>
      </c>
    </row>
    <row r="183" spans="1:8" ht="47.25" outlineLevel="1" x14ac:dyDescent="0.25">
      <c r="A183" s="8" t="s">
        <v>293</v>
      </c>
      <c r="B183" s="9" t="s">
        <v>41</v>
      </c>
      <c r="C183" s="9" t="s">
        <v>85</v>
      </c>
      <c r="D183" s="9" t="s">
        <v>211</v>
      </c>
      <c r="E183" s="9" t="s">
        <v>8</v>
      </c>
      <c r="F183" s="17">
        <f t="shared" si="39"/>
        <v>17946.86</v>
      </c>
      <c r="G183" s="22">
        <f t="shared" si="39"/>
        <v>10708.119999999999</v>
      </c>
      <c r="H183" s="49">
        <f t="shared" si="38"/>
        <v>0.59665701966806439</v>
      </c>
    </row>
    <row r="184" spans="1:8" ht="47.25" outlineLevel="1" x14ac:dyDescent="0.25">
      <c r="A184" s="8" t="s">
        <v>288</v>
      </c>
      <c r="B184" s="9" t="s">
        <v>41</v>
      </c>
      <c r="C184" s="9" t="s">
        <v>85</v>
      </c>
      <c r="D184" s="9" t="s">
        <v>216</v>
      </c>
      <c r="E184" s="9" t="s">
        <v>8</v>
      </c>
      <c r="F184" s="17">
        <f>F185+F196+F190+F193+F199</f>
        <v>17946.86</v>
      </c>
      <c r="G184" s="17">
        <f>G185+G196+G190+G193+G199</f>
        <v>10708.119999999999</v>
      </c>
      <c r="H184" s="49">
        <f t="shared" si="38"/>
        <v>0.59665701966806439</v>
      </c>
    </row>
    <row r="185" spans="1:8" ht="63" customHeight="1" outlineLevel="1" x14ac:dyDescent="0.25">
      <c r="A185" s="37" t="s">
        <v>86</v>
      </c>
      <c r="B185" s="9" t="s">
        <v>41</v>
      </c>
      <c r="C185" s="9" t="s">
        <v>85</v>
      </c>
      <c r="D185" s="9" t="s">
        <v>218</v>
      </c>
      <c r="E185" s="9" t="s">
        <v>8</v>
      </c>
      <c r="F185" s="17">
        <f>F186+F188</f>
        <v>6009.13</v>
      </c>
      <c r="G185" s="22">
        <f>G186+G188</f>
        <v>6005.3899999999994</v>
      </c>
      <c r="H185" s="49">
        <f t="shared" si="38"/>
        <v>0.99937761373110567</v>
      </c>
    </row>
    <row r="186" spans="1:8" ht="31.5" outlineLevel="1" x14ac:dyDescent="0.25">
      <c r="A186" s="8" t="s">
        <v>18</v>
      </c>
      <c r="B186" s="9" t="s">
        <v>41</v>
      </c>
      <c r="C186" s="9" t="s">
        <v>85</v>
      </c>
      <c r="D186" s="9" t="s">
        <v>218</v>
      </c>
      <c r="E186" s="9" t="s">
        <v>19</v>
      </c>
      <c r="F186" s="17">
        <f>F187</f>
        <v>3370.13</v>
      </c>
      <c r="G186" s="22">
        <f>G187</f>
        <v>3366.39</v>
      </c>
      <c r="H186" s="49">
        <f t="shared" si="38"/>
        <v>0.99889025052446045</v>
      </c>
    </row>
    <row r="187" spans="1:8" ht="31.5" outlineLevel="1" x14ac:dyDescent="0.25">
      <c r="A187" s="8" t="s">
        <v>20</v>
      </c>
      <c r="B187" s="9" t="s">
        <v>41</v>
      </c>
      <c r="C187" s="9" t="s">
        <v>85</v>
      </c>
      <c r="D187" s="9" t="s">
        <v>218</v>
      </c>
      <c r="E187" s="9" t="s">
        <v>21</v>
      </c>
      <c r="F187" s="15">
        <v>3370.13</v>
      </c>
      <c r="G187" s="22">
        <v>3366.39</v>
      </c>
      <c r="H187" s="49">
        <f t="shared" si="38"/>
        <v>0.99889025052446045</v>
      </c>
    </row>
    <row r="188" spans="1:8" outlineLevel="1" x14ac:dyDescent="0.25">
      <c r="A188" s="8" t="s">
        <v>22</v>
      </c>
      <c r="B188" s="9" t="s">
        <v>41</v>
      </c>
      <c r="C188" s="9" t="s">
        <v>85</v>
      </c>
      <c r="D188" s="9" t="s">
        <v>218</v>
      </c>
      <c r="E188" s="9" t="s">
        <v>23</v>
      </c>
      <c r="F188" s="15">
        <f>F189</f>
        <v>2639</v>
      </c>
      <c r="G188" s="15">
        <f>G189</f>
        <v>2639</v>
      </c>
      <c r="H188" s="49">
        <f t="shared" si="38"/>
        <v>1</v>
      </c>
    </row>
    <row r="189" spans="1:8" ht="47.25" outlineLevel="1" x14ac:dyDescent="0.25">
      <c r="A189" s="8" t="s">
        <v>70</v>
      </c>
      <c r="B189" s="9" t="s">
        <v>41</v>
      </c>
      <c r="C189" s="9" t="s">
        <v>85</v>
      </c>
      <c r="D189" s="9" t="s">
        <v>218</v>
      </c>
      <c r="E189" s="9" t="s">
        <v>71</v>
      </c>
      <c r="F189" s="15">
        <v>2639</v>
      </c>
      <c r="G189" s="22">
        <v>2639</v>
      </c>
      <c r="H189" s="49">
        <f t="shared" si="38"/>
        <v>1</v>
      </c>
    </row>
    <row r="190" spans="1:8" ht="47.25" outlineLevel="1" x14ac:dyDescent="0.25">
      <c r="A190" s="8" t="s">
        <v>322</v>
      </c>
      <c r="B190" s="9" t="s">
        <v>41</v>
      </c>
      <c r="C190" s="9" t="s">
        <v>85</v>
      </c>
      <c r="D190" s="9" t="s">
        <v>323</v>
      </c>
      <c r="E190" s="9" t="s">
        <v>8</v>
      </c>
      <c r="F190" s="15">
        <f>F191</f>
        <v>4200</v>
      </c>
      <c r="G190" s="15">
        <f>G191</f>
        <v>4200</v>
      </c>
      <c r="H190" s="49">
        <f t="shared" si="38"/>
        <v>1</v>
      </c>
    </row>
    <row r="191" spans="1:8" outlineLevel="1" x14ac:dyDescent="0.25">
      <c r="A191" s="8" t="s">
        <v>22</v>
      </c>
      <c r="B191" s="9" t="s">
        <v>41</v>
      </c>
      <c r="C191" s="9" t="s">
        <v>85</v>
      </c>
      <c r="D191" s="9" t="s">
        <v>323</v>
      </c>
      <c r="E191" s="9" t="s">
        <v>23</v>
      </c>
      <c r="F191" s="15">
        <f>F192</f>
        <v>4200</v>
      </c>
      <c r="G191" s="15">
        <f>G192</f>
        <v>4200</v>
      </c>
      <c r="H191" s="49">
        <f t="shared" si="38"/>
        <v>1</v>
      </c>
    </row>
    <row r="192" spans="1:8" ht="47.25" outlineLevel="1" x14ac:dyDescent="0.25">
      <c r="A192" s="8" t="s">
        <v>70</v>
      </c>
      <c r="B192" s="9" t="s">
        <v>41</v>
      </c>
      <c r="C192" s="9" t="s">
        <v>85</v>
      </c>
      <c r="D192" s="9" t="s">
        <v>323</v>
      </c>
      <c r="E192" s="9" t="s">
        <v>71</v>
      </c>
      <c r="F192" s="15">
        <v>4200</v>
      </c>
      <c r="G192" s="22">
        <v>4200</v>
      </c>
      <c r="H192" s="49">
        <f t="shared" si="38"/>
        <v>1</v>
      </c>
    </row>
    <row r="193" spans="1:8" ht="31.5" outlineLevel="1" x14ac:dyDescent="0.25">
      <c r="A193" s="8" t="s">
        <v>324</v>
      </c>
      <c r="B193" s="9" t="s">
        <v>41</v>
      </c>
      <c r="C193" s="9" t="s">
        <v>85</v>
      </c>
      <c r="D193" s="9" t="s">
        <v>325</v>
      </c>
      <c r="E193" s="9" t="s">
        <v>8</v>
      </c>
      <c r="F193" s="15">
        <f>F194</f>
        <v>502.73</v>
      </c>
      <c r="G193" s="15">
        <f>G194</f>
        <v>502.73</v>
      </c>
      <c r="H193" s="49">
        <f t="shared" si="38"/>
        <v>1</v>
      </c>
    </row>
    <row r="194" spans="1:8" outlineLevel="1" x14ac:dyDescent="0.25">
      <c r="A194" s="8" t="s">
        <v>22</v>
      </c>
      <c r="B194" s="9" t="s">
        <v>41</v>
      </c>
      <c r="C194" s="9" t="s">
        <v>85</v>
      </c>
      <c r="D194" s="9" t="s">
        <v>325</v>
      </c>
      <c r="E194" s="9" t="s">
        <v>23</v>
      </c>
      <c r="F194" s="15">
        <f>F195</f>
        <v>502.73</v>
      </c>
      <c r="G194" s="15">
        <f>G195</f>
        <v>502.73</v>
      </c>
      <c r="H194" s="49">
        <f t="shared" si="38"/>
        <v>1</v>
      </c>
    </row>
    <row r="195" spans="1:8" ht="47.25" outlineLevel="1" x14ac:dyDescent="0.25">
      <c r="A195" s="8" t="s">
        <v>70</v>
      </c>
      <c r="B195" s="9" t="s">
        <v>41</v>
      </c>
      <c r="C195" s="9" t="s">
        <v>85</v>
      </c>
      <c r="D195" s="9" t="s">
        <v>325</v>
      </c>
      <c r="E195" s="9" t="s">
        <v>71</v>
      </c>
      <c r="F195" s="15">
        <v>502.73</v>
      </c>
      <c r="G195" s="22">
        <v>502.73</v>
      </c>
      <c r="H195" s="49">
        <f t="shared" si="38"/>
        <v>1</v>
      </c>
    </row>
    <row r="196" spans="1:8" ht="63" outlineLevel="1" x14ac:dyDescent="0.25">
      <c r="A196" s="8" t="s">
        <v>310</v>
      </c>
      <c r="B196" s="9" t="s">
        <v>41</v>
      </c>
      <c r="C196" s="9" t="s">
        <v>85</v>
      </c>
      <c r="D196" s="9" t="s">
        <v>267</v>
      </c>
      <c r="E196" s="9" t="s">
        <v>8</v>
      </c>
      <c r="F196" s="15">
        <f>F197</f>
        <v>5920</v>
      </c>
      <c r="G196" s="22">
        <f>G197</f>
        <v>0</v>
      </c>
      <c r="H196" s="49">
        <f t="shared" si="38"/>
        <v>0</v>
      </c>
    </row>
    <row r="197" spans="1:8" ht="31.5" outlineLevel="1" x14ac:dyDescent="0.25">
      <c r="A197" s="8" t="s">
        <v>87</v>
      </c>
      <c r="B197" s="9" t="s">
        <v>41</v>
      </c>
      <c r="C197" s="9" t="s">
        <v>85</v>
      </c>
      <c r="D197" s="9" t="s">
        <v>267</v>
      </c>
      <c r="E197" s="9" t="s">
        <v>88</v>
      </c>
      <c r="F197" s="15">
        <f>F198</f>
        <v>5920</v>
      </c>
      <c r="G197" s="22">
        <f>G198</f>
        <v>0</v>
      </c>
      <c r="H197" s="49">
        <f t="shared" si="38"/>
        <v>0</v>
      </c>
    </row>
    <row r="198" spans="1:8" outlineLevel="1" x14ac:dyDescent="0.25">
      <c r="A198" s="8" t="s">
        <v>89</v>
      </c>
      <c r="B198" s="9" t="s">
        <v>41</v>
      </c>
      <c r="C198" s="9" t="s">
        <v>85</v>
      </c>
      <c r="D198" s="9" t="s">
        <v>267</v>
      </c>
      <c r="E198" s="9" t="s">
        <v>90</v>
      </c>
      <c r="F198" s="15">
        <v>5920</v>
      </c>
      <c r="G198" s="22">
        <v>0</v>
      </c>
      <c r="H198" s="49">
        <f t="shared" si="38"/>
        <v>0</v>
      </c>
    </row>
    <row r="199" spans="1:8" ht="47.25" outlineLevel="1" x14ac:dyDescent="0.25">
      <c r="A199" s="8" t="s">
        <v>326</v>
      </c>
      <c r="B199" s="9" t="s">
        <v>41</v>
      </c>
      <c r="C199" s="9" t="s">
        <v>85</v>
      </c>
      <c r="D199" s="9" t="s">
        <v>327</v>
      </c>
      <c r="E199" s="9" t="s">
        <v>8</v>
      </c>
      <c r="F199" s="15">
        <f>F200</f>
        <v>1315</v>
      </c>
      <c r="G199" s="15">
        <f>G200</f>
        <v>0</v>
      </c>
      <c r="H199" s="49">
        <f t="shared" si="38"/>
        <v>0</v>
      </c>
    </row>
    <row r="200" spans="1:8" ht="31.5" outlineLevel="1" x14ac:dyDescent="0.25">
      <c r="A200" s="8" t="s">
        <v>87</v>
      </c>
      <c r="B200" s="9" t="s">
        <v>41</v>
      </c>
      <c r="C200" s="9" t="s">
        <v>85</v>
      </c>
      <c r="D200" s="9" t="s">
        <v>327</v>
      </c>
      <c r="E200" s="9" t="s">
        <v>88</v>
      </c>
      <c r="F200" s="15">
        <f>F201</f>
        <v>1315</v>
      </c>
      <c r="G200" s="15">
        <f>G201</f>
        <v>0</v>
      </c>
      <c r="H200" s="49">
        <f t="shared" si="38"/>
        <v>0</v>
      </c>
    </row>
    <row r="201" spans="1:8" outlineLevel="1" x14ac:dyDescent="0.25">
      <c r="A201" s="8" t="s">
        <v>89</v>
      </c>
      <c r="B201" s="9" t="s">
        <v>41</v>
      </c>
      <c r="C201" s="9" t="s">
        <v>85</v>
      </c>
      <c r="D201" s="9" t="s">
        <v>327</v>
      </c>
      <c r="E201" s="9" t="s">
        <v>90</v>
      </c>
      <c r="F201" s="15">
        <v>1315</v>
      </c>
      <c r="G201" s="22">
        <v>0</v>
      </c>
      <c r="H201" s="49">
        <f t="shared" si="38"/>
        <v>0</v>
      </c>
    </row>
    <row r="202" spans="1:8" outlineLevel="1" x14ac:dyDescent="0.25">
      <c r="A202" s="8" t="s">
        <v>91</v>
      </c>
      <c r="B202" s="9" t="s">
        <v>41</v>
      </c>
      <c r="C202" s="9" t="s">
        <v>92</v>
      </c>
      <c r="D202" s="9" t="s">
        <v>178</v>
      </c>
      <c r="E202" s="9" t="s">
        <v>8</v>
      </c>
      <c r="F202" s="17">
        <f t="shared" ref="F202:G204" si="40">F203</f>
        <v>200</v>
      </c>
      <c r="G202" s="22">
        <f t="shared" si="40"/>
        <v>182.21</v>
      </c>
      <c r="H202" s="49">
        <f t="shared" si="38"/>
        <v>0.91105000000000003</v>
      </c>
    </row>
    <row r="203" spans="1:8" ht="47.25" outlineLevel="1" x14ac:dyDescent="0.25">
      <c r="A203" s="8" t="s">
        <v>293</v>
      </c>
      <c r="B203" s="9" t="s">
        <v>41</v>
      </c>
      <c r="C203" s="9" t="s">
        <v>92</v>
      </c>
      <c r="D203" s="9" t="s">
        <v>211</v>
      </c>
      <c r="E203" s="9" t="s">
        <v>8</v>
      </c>
      <c r="F203" s="17">
        <f>F204+F207</f>
        <v>200</v>
      </c>
      <c r="G203" s="17">
        <f>G204+G207</f>
        <v>182.21</v>
      </c>
      <c r="H203" s="49">
        <f t="shared" si="38"/>
        <v>0.91105000000000003</v>
      </c>
    </row>
    <row r="204" spans="1:8" ht="31.5" outlineLevel="1" x14ac:dyDescent="0.25">
      <c r="A204" s="37" t="s">
        <v>93</v>
      </c>
      <c r="B204" s="9" t="s">
        <v>41</v>
      </c>
      <c r="C204" s="9" t="s">
        <v>92</v>
      </c>
      <c r="D204" s="9" t="s">
        <v>219</v>
      </c>
      <c r="E204" s="9" t="s">
        <v>8</v>
      </c>
      <c r="F204" s="17">
        <f t="shared" si="40"/>
        <v>192.37</v>
      </c>
      <c r="G204" s="22">
        <f t="shared" si="40"/>
        <v>174.58</v>
      </c>
      <c r="H204" s="49">
        <f t="shared" si="38"/>
        <v>0.90752196288402565</v>
      </c>
    </row>
    <row r="205" spans="1:8" ht="31.5" outlineLevel="1" x14ac:dyDescent="0.25">
      <c r="A205" s="8" t="s">
        <v>18</v>
      </c>
      <c r="B205" s="9" t="s">
        <v>41</v>
      </c>
      <c r="C205" s="9" t="s">
        <v>92</v>
      </c>
      <c r="D205" s="9" t="s">
        <v>219</v>
      </c>
      <c r="E205" s="9" t="s">
        <v>19</v>
      </c>
      <c r="F205" s="17">
        <f t="shared" ref="F205:G205" si="41">F206</f>
        <v>192.37</v>
      </c>
      <c r="G205" s="22">
        <f t="shared" si="41"/>
        <v>174.58</v>
      </c>
      <c r="H205" s="49">
        <f t="shared" si="38"/>
        <v>0.90752196288402565</v>
      </c>
    </row>
    <row r="206" spans="1:8" ht="31.5" outlineLevel="1" x14ac:dyDescent="0.25">
      <c r="A206" s="8" t="s">
        <v>20</v>
      </c>
      <c r="B206" s="9" t="s">
        <v>41</v>
      </c>
      <c r="C206" s="9" t="s">
        <v>92</v>
      </c>
      <c r="D206" s="9" t="s">
        <v>219</v>
      </c>
      <c r="E206" s="9" t="s">
        <v>21</v>
      </c>
      <c r="F206" s="15">
        <v>192.37</v>
      </c>
      <c r="G206" s="22">
        <v>174.58</v>
      </c>
      <c r="H206" s="49">
        <f t="shared" si="38"/>
        <v>0.90752196288402565</v>
      </c>
    </row>
    <row r="207" spans="1:8" ht="31.5" outlineLevel="1" x14ac:dyDescent="0.25">
      <c r="A207" s="8" t="s">
        <v>196</v>
      </c>
      <c r="B207" s="9" t="s">
        <v>41</v>
      </c>
      <c r="C207" s="9" t="s">
        <v>92</v>
      </c>
      <c r="D207" s="9" t="s">
        <v>179</v>
      </c>
      <c r="E207" s="9" t="s">
        <v>8</v>
      </c>
      <c r="F207" s="15">
        <f t="shared" ref="F207:G209" si="42">F208</f>
        <v>7.63</v>
      </c>
      <c r="G207" s="15">
        <f t="shared" si="42"/>
        <v>7.63</v>
      </c>
      <c r="H207" s="49">
        <f t="shared" si="38"/>
        <v>1</v>
      </c>
    </row>
    <row r="208" spans="1:8" ht="47.25" outlineLevel="1" x14ac:dyDescent="0.25">
      <c r="A208" s="8" t="s">
        <v>328</v>
      </c>
      <c r="B208" s="9" t="s">
        <v>41</v>
      </c>
      <c r="C208" s="9" t="s">
        <v>92</v>
      </c>
      <c r="D208" s="9" t="s">
        <v>329</v>
      </c>
      <c r="E208" s="9" t="s">
        <v>8</v>
      </c>
      <c r="F208" s="15">
        <f t="shared" si="42"/>
        <v>7.63</v>
      </c>
      <c r="G208" s="15">
        <f t="shared" si="42"/>
        <v>7.63</v>
      </c>
      <c r="H208" s="49">
        <f t="shared" si="38"/>
        <v>1</v>
      </c>
    </row>
    <row r="209" spans="1:8" outlineLevel="1" x14ac:dyDescent="0.25">
      <c r="A209" s="8" t="s">
        <v>31</v>
      </c>
      <c r="B209" s="9" t="s">
        <v>41</v>
      </c>
      <c r="C209" s="9" t="s">
        <v>92</v>
      </c>
      <c r="D209" s="9" t="s">
        <v>329</v>
      </c>
      <c r="E209" s="9" t="s">
        <v>32</v>
      </c>
      <c r="F209" s="15">
        <f t="shared" si="42"/>
        <v>7.63</v>
      </c>
      <c r="G209" s="15">
        <f t="shared" si="42"/>
        <v>7.63</v>
      </c>
      <c r="H209" s="49">
        <f t="shared" si="38"/>
        <v>1</v>
      </c>
    </row>
    <row r="210" spans="1:8" outlineLevel="1" x14ac:dyDescent="0.25">
      <c r="A210" s="8" t="s">
        <v>116</v>
      </c>
      <c r="B210" s="9" t="s">
        <v>41</v>
      </c>
      <c r="C210" s="9" t="s">
        <v>92</v>
      </c>
      <c r="D210" s="9" t="s">
        <v>329</v>
      </c>
      <c r="E210" s="9" t="s">
        <v>117</v>
      </c>
      <c r="F210" s="15">
        <v>7.63</v>
      </c>
      <c r="G210" s="22">
        <v>7.63</v>
      </c>
      <c r="H210" s="49">
        <f t="shared" si="38"/>
        <v>1</v>
      </c>
    </row>
    <row r="211" spans="1:8" outlineLevel="1" x14ac:dyDescent="0.25">
      <c r="A211" s="8" t="s">
        <v>94</v>
      </c>
      <c r="B211" s="9" t="s">
        <v>41</v>
      </c>
      <c r="C211" s="9" t="s">
        <v>95</v>
      </c>
      <c r="D211" s="9" t="s">
        <v>178</v>
      </c>
      <c r="E211" s="9" t="s">
        <v>8</v>
      </c>
      <c r="F211" s="17">
        <f t="shared" ref="F211:G212" si="43">F212</f>
        <v>224.94</v>
      </c>
      <c r="G211" s="22">
        <f t="shared" si="43"/>
        <v>115.84</v>
      </c>
      <c r="H211" s="49">
        <f t="shared" si="38"/>
        <v>0.51498177291722236</v>
      </c>
    </row>
    <row r="212" spans="1:8" outlineLevel="2" x14ac:dyDescent="0.25">
      <c r="A212" s="8" t="s">
        <v>96</v>
      </c>
      <c r="B212" s="9" t="s">
        <v>41</v>
      </c>
      <c r="C212" s="9" t="s">
        <v>97</v>
      </c>
      <c r="D212" s="9" t="s">
        <v>178</v>
      </c>
      <c r="E212" s="9" t="s">
        <v>8</v>
      </c>
      <c r="F212" s="17">
        <f t="shared" si="43"/>
        <v>224.94</v>
      </c>
      <c r="G212" s="22">
        <f t="shared" si="43"/>
        <v>115.84</v>
      </c>
      <c r="H212" s="49">
        <f t="shared" si="38"/>
        <v>0.51498177291722236</v>
      </c>
    </row>
    <row r="213" spans="1:8" ht="31.5" outlineLevel="3" x14ac:dyDescent="0.25">
      <c r="A213" s="8" t="s">
        <v>283</v>
      </c>
      <c r="B213" s="9" t="s">
        <v>41</v>
      </c>
      <c r="C213" s="9" t="s">
        <v>97</v>
      </c>
      <c r="D213" s="9" t="s">
        <v>220</v>
      </c>
      <c r="E213" s="9" t="s">
        <v>8</v>
      </c>
      <c r="F213" s="17">
        <f>F221+F214+F218</f>
        <v>224.94</v>
      </c>
      <c r="G213" s="17">
        <f>G221+G214+G218</f>
        <v>115.84</v>
      </c>
      <c r="H213" s="49">
        <f t="shared" si="38"/>
        <v>0.51498177291722236</v>
      </c>
    </row>
    <row r="214" spans="1:8" ht="47.25" outlineLevel="3" x14ac:dyDescent="0.25">
      <c r="A214" s="8" t="s">
        <v>297</v>
      </c>
      <c r="B214" s="9" t="s">
        <v>41</v>
      </c>
      <c r="C214" s="9" t="s">
        <v>97</v>
      </c>
      <c r="D214" s="9" t="s">
        <v>276</v>
      </c>
      <c r="E214" s="9" t="s">
        <v>8</v>
      </c>
      <c r="F214" s="17">
        <f t="shared" ref="F214:G216" si="44">F215</f>
        <v>149.94</v>
      </c>
      <c r="G214" s="22">
        <f t="shared" si="44"/>
        <v>40.869999999999997</v>
      </c>
      <c r="H214" s="49">
        <f t="shared" si="38"/>
        <v>0.27257569694544481</v>
      </c>
    </row>
    <row r="215" spans="1:8" ht="31.5" outlineLevel="3" x14ac:dyDescent="0.25">
      <c r="A215" s="8" t="s">
        <v>278</v>
      </c>
      <c r="B215" s="9" t="s">
        <v>41</v>
      </c>
      <c r="C215" s="9" t="s">
        <v>97</v>
      </c>
      <c r="D215" s="9" t="s">
        <v>277</v>
      </c>
      <c r="E215" s="9" t="s">
        <v>8</v>
      </c>
      <c r="F215" s="17">
        <f t="shared" si="44"/>
        <v>149.94</v>
      </c>
      <c r="G215" s="22">
        <f t="shared" si="44"/>
        <v>40.869999999999997</v>
      </c>
      <c r="H215" s="49">
        <f t="shared" si="38"/>
        <v>0.27257569694544481</v>
      </c>
    </row>
    <row r="216" spans="1:8" ht="31.5" outlineLevel="3" x14ac:dyDescent="0.25">
      <c r="A216" s="8" t="s">
        <v>18</v>
      </c>
      <c r="B216" s="9" t="s">
        <v>41</v>
      </c>
      <c r="C216" s="9" t="s">
        <v>97</v>
      </c>
      <c r="D216" s="9" t="s">
        <v>277</v>
      </c>
      <c r="E216" s="9" t="s">
        <v>19</v>
      </c>
      <c r="F216" s="17">
        <f t="shared" si="44"/>
        <v>149.94</v>
      </c>
      <c r="G216" s="22">
        <f t="shared" si="44"/>
        <v>40.869999999999997</v>
      </c>
      <c r="H216" s="49">
        <f t="shared" si="38"/>
        <v>0.27257569694544481</v>
      </c>
    </row>
    <row r="217" spans="1:8" ht="31.5" outlineLevel="3" x14ac:dyDescent="0.25">
      <c r="A217" s="8" t="s">
        <v>20</v>
      </c>
      <c r="B217" s="9" t="s">
        <v>41</v>
      </c>
      <c r="C217" s="9" t="s">
        <v>97</v>
      </c>
      <c r="D217" s="9" t="s">
        <v>277</v>
      </c>
      <c r="E217" s="9" t="s">
        <v>21</v>
      </c>
      <c r="F217" s="17">
        <v>149.94</v>
      </c>
      <c r="G217" s="22">
        <v>40.869999999999997</v>
      </c>
      <c r="H217" s="49">
        <f t="shared" si="38"/>
        <v>0.27257569694544481</v>
      </c>
    </row>
    <row r="218" spans="1:8" ht="31.5" outlineLevel="3" x14ac:dyDescent="0.25">
      <c r="A218" s="8" t="s">
        <v>330</v>
      </c>
      <c r="B218" s="9" t="s">
        <v>41</v>
      </c>
      <c r="C218" s="9" t="s">
        <v>97</v>
      </c>
      <c r="D218" s="9" t="s">
        <v>331</v>
      </c>
      <c r="E218" s="9" t="s">
        <v>8</v>
      </c>
      <c r="F218" s="17">
        <f>F219</f>
        <v>45</v>
      </c>
      <c r="G218" s="17">
        <f>G219</f>
        <v>44.97</v>
      </c>
      <c r="H218" s="49">
        <f t="shared" si="38"/>
        <v>0.9993333333333333</v>
      </c>
    </row>
    <row r="219" spans="1:8" ht="31.5" outlineLevel="3" x14ac:dyDescent="0.25">
      <c r="A219" s="8" t="s">
        <v>18</v>
      </c>
      <c r="B219" s="9" t="s">
        <v>41</v>
      </c>
      <c r="C219" s="9" t="s">
        <v>97</v>
      </c>
      <c r="D219" s="9" t="s">
        <v>331</v>
      </c>
      <c r="E219" s="9" t="s">
        <v>19</v>
      </c>
      <c r="F219" s="17">
        <f>F220</f>
        <v>45</v>
      </c>
      <c r="G219" s="17">
        <f>G220</f>
        <v>44.97</v>
      </c>
      <c r="H219" s="49">
        <f t="shared" si="38"/>
        <v>0.9993333333333333</v>
      </c>
    </row>
    <row r="220" spans="1:8" ht="31.5" outlineLevel="3" x14ac:dyDescent="0.25">
      <c r="A220" s="8" t="s">
        <v>20</v>
      </c>
      <c r="B220" s="9" t="s">
        <v>41</v>
      </c>
      <c r="C220" s="9" t="s">
        <v>97</v>
      </c>
      <c r="D220" s="9" t="s">
        <v>331</v>
      </c>
      <c r="E220" s="9" t="s">
        <v>21</v>
      </c>
      <c r="F220" s="17">
        <v>45</v>
      </c>
      <c r="G220" s="22">
        <v>44.97</v>
      </c>
      <c r="H220" s="49">
        <f t="shared" si="38"/>
        <v>0.9993333333333333</v>
      </c>
    </row>
    <row r="221" spans="1:8" outlineLevel="5" x14ac:dyDescent="0.25">
      <c r="A221" s="8" t="s">
        <v>98</v>
      </c>
      <c r="B221" s="9" t="s">
        <v>41</v>
      </c>
      <c r="C221" s="9" t="s">
        <v>97</v>
      </c>
      <c r="D221" s="9" t="s">
        <v>279</v>
      </c>
      <c r="E221" s="9" t="s">
        <v>8</v>
      </c>
      <c r="F221" s="17">
        <f t="shared" ref="F221:G222" si="45">F222</f>
        <v>30</v>
      </c>
      <c r="G221" s="22">
        <f t="shared" si="45"/>
        <v>30</v>
      </c>
      <c r="H221" s="49">
        <f t="shared" si="38"/>
        <v>1</v>
      </c>
    </row>
    <row r="222" spans="1:8" ht="31.5" outlineLevel="6" x14ac:dyDescent="0.25">
      <c r="A222" s="8" t="s">
        <v>18</v>
      </c>
      <c r="B222" s="9" t="s">
        <v>41</v>
      </c>
      <c r="C222" s="9" t="s">
        <v>97</v>
      </c>
      <c r="D222" s="9" t="s">
        <v>279</v>
      </c>
      <c r="E222" s="9" t="s">
        <v>19</v>
      </c>
      <c r="F222" s="17">
        <f t="shared" si="45"/>
        <v>30</v>
      </c>
      <c r="G222" s="22">
        <f t="shared" si="45"/>
        <v>30</v>
      </c>
      <c r="H222" s="49">
        <f t="shared" si="38"/>
        <v>1</v>
      </c>
    </row>
    <row r="223" spans="1:8" ht="31.5" outlineLevel="7" x14ac:dyDescent="0.25">
      <c r="A223" s="8" t="s">
        <v>20</v>
      </c>
      <c r="B223" s="9" t="s">
        <v>41</v>
      </c>
      <c r="C223" s="9" t="s">
        <v>97</v>
      </c>
      <c r="D223" s="9" t="s">
        <v>279</v>
      </c>
      <c r="E223" s="9" t="s">
        <v>21</v>
      </c>
      <c r="F223" s="15">
        <v>30</v>
      </c>
      <c r="G223" s="22">
        <v>30</v>
      </c>
      <c r="H223" s="49">
        <f t="shared" si="38"/>
        <v>1</v>
      </c>
    </row>
    <row r="224" spans="1:8" outlineLevel="1" x14ac:dyDescent="0.25">
      <c r="A224" s="8" t="s">
        <v>99</v>
      </c>
      <c r="B224" s="9" t="s">
        <v>41</v>
      </c>
      <c r="C224" s="9" t="s">
        <v>100</v>
      </c>
      <c r="D224" s="9" t="s">
        <v>178</v>
      </c>
      <c r="E224" s="9" t="s">
        <v>8</v>
      </c>
      <c r="F224" s="17">
        <f>F225</f>
        <v>12253.6</v>
      </c>
      <c r="G224" s="22">
        <f>G225</f>
        <v>11989.97</v>
      </c>
      <c r="H224" s="49">
        <f t="shared" si="38"/>
        <v>0.97848550630018927</v>
      </c>
    </row>
    <row r="225" spans="1:8" outlineLevel="2" x14ac:dyDescent="0.25">
      <c r="A225" s="8" t="s">
        <v>333</v>
      </c>
      <c r="B225" s="9" t="s">
        <v>41</v>
      </c>
      <c r="C225" s="9" t="s">
        <v>332</v>
      </c>
      <c r="D225" s="9" t="s">
        <v>178</v>
      </c>
      <c r="E225" s="9" t="s">
        <v>8</v>
      </c>
      <c r="F225" s="17">
        <f t="shared" ref="F225:G228" si="46">F226</f>
        <v>12253.6</v>
      </c>
      <c r="G225" s="22">
        <f t="shared" si="46"/>
        <v>11989.97</v>
      </c>
      <c r="H225" s="49">
        <f t="shared" si="38"/>
        <v>0.97848550630018927</v>
      </c>
    </row>
    <row r="226" spans="1:8" ht="31.5" outlineLevel="3" x14ac:dyDescent="0.25">
      <c r="A226" s="8" t="s">
        <v>282</v>
      </c>
      <c r="B226" s="9" t="s">
        <v>41</v>
      </c>
      <c r="C226" s="9" t="s">
        <v>332</v>
      </c>
      <c r="D226" s="9" t="s">
        <v>221</v>
      </c>
      <c r="E226" s="9" t="s">
        <v>8</v>
      </c>
      <c r="F226" s="17">
        <f t="shared" si="46"/>
        <v>12253.6</v>
      </c>
      <c r="G226" s="22">
        <f t="shared" si="46"/>
        <v>11989.97</v>
      </c>
      <c r="H226" s="49">
        <f t="shared" si="38"/>
        <v>0.97848550630018927</v>
      </c>
    </row>
    <row r="227" spans="1:8" ht="47.25" outlineLevel="5" x14ac:dyDescent="0.25">
      <c r="A227" s="8" t="s">
        <v>103</v>
      </c>
      <c r="B227" s="9" t="s">
        <v>41</v>
      </c>
      <c r="C227" s="9" t="s">
        <v>332</v>
      </c>
      <c r="D227" s="9" t="s">
        <v>222</v>
      </c>
      <c r="E227" s="9" t="s">
        <v>8</v>
      </c>
      <c r="F227" s="17">
        <f t="shared" si="46"/>
        <v>12253.6</v>
      </c>
      <c r="G227" s="22">
        <f t="shared" si="46"/>
        <v>11989.97</v>
      </c>
      <c r="H227" s="49">
        <f t="shared" si="38"/>
        <v>0.97848550630018927</v>
      </c>
    </row>
    <row r="228" spans="1:8" ht="31.5" outlineLevel="6" x14ac:dyDescent="0.25">
      <c r="A228" s="8" t="s">
        <v>58</v>
      </c>
      <c r="B228" s="9" t="s">
        <v>41</v>
      </c>
      <c r="C228" s="9" t="s">
        <v>332</v>
      </c>
      <c r="D228" s="9" t="s">
        <v>222</v>
      </c>
      <c r="E228" s="9" t="s">
        <v>59</v>
      </c>
      <c r="F228" s="17">
        <f t="shared" si="46"/>
        <v>12253.6</v>
      </c>
      <c r="G228" s="22">
        <f t="shared" si="46"/>
        <v>11989.97</v>
      </c>
      <c r="H228" s="49">
        <f t="shared" si="38"/>
        <v>0.97848550630018927</v>
      </c>
    </row>
    <row r="229" spans="1:8" outlineLevel="7" x14ac:dyDescent="0.25">
      <c r="A229" s="8" t="s">
        <v>104</v>
      </c>
      <c r="B229" s="9" t="s">
        <v>41</v>
      </c>
      <c r="C229" s="9" t="s">
        <v>332</v>
      </c>
      <c r="D229" s="9" t="s">
        <v>222</v>
      </c>
      <c r="E229" s="9" t="s">
        <v>105</v>
      </c>
      <c r="F229" s="15">
        <v>12253.6</v>
      </c>
      <c r="G229" s="22">
        <v>11989.97</v>
      </c>
      <c r="H229" s="49">
        <f t="shared" si="38"/>
        <v>0.97848550630018927</v>
      </c>
    </row>
    <row r="230" spans="1:8" outlineLevel="1" x14ac:dyDescent="0.25">
      <c r="A230" s="8" t="s">
        <v>110</v>
      </c>
      <c r="B230" s="9" t="s">
        <v>41</v>
      </c>
      <c r="C230" s="9" t="s">
        <v>111</v>
      </c>
      <c r="D230" s="9" t="s">
        <v>178</v>
      </c>
      <c r="E230" s="9" t="s">
        <v>8</v>
      </c>
      <c r="F230" s="17">
        <f t="shared" ref="F230:G231" si="47">F231</f>
        <v>6463.18</v>
      </c>
      <c r="G230" s="22">
        <f t="shared" si="47"/>
        <v>6203.59</v>
      </c>
      <c r="H230" s="49">
        <f t="shared" si="38"/>
        <v>0.95983556082300037</v>
      </c>
    </row>
    <row r="231" spans="1:8" outlineLevel="2" x14ac:dyDescent="0.25">
      <c r="A231" s="8" t="s">
        <v>112</v>
      </c>
      <c r="B231" s="9" t="s">
        <v>41</v>
      </c>
      <c r="C231" s="9" t="s">
        <v>113</v>
      </c>
      <c r="D231" s="9" t="s">
        <v>178</v>
      </c>
      <c r="E231" s="9" t="s">
        <v>8</v>
      </c>
      <c r="F231" s="17">
        <f t="shared" si="47"/>
        <v>6463.18</v>
      </c>
      <c r="G231" s="22">
        <f t="shared" si="47"/>
        <v>6203.59</v>
      </c>
      <c r="H231" s="49">
        <f t="shared" si="38"/>
        <v>0.95983556082300037</v>
      </c>
    </row>
    <row r="232" spans="1:8" ht="31.5" outlineLevel="3" x14ac:dyDescent="0.25">
      <c r="A232" s="8" t="s">
        <v>282</v>
      </c>
      <c r="B232" s="9" t="s">
        <v>41</v>
      </c>
      <c r="C232" s="9" t="s">
        <v>113</v>
      </c>
      <c r="D232" s="9" t="s">
        <v>221</v>
      </c>
      <c r="E232" s="9" t="s">
        <v>8</v>
      </c>
      <c r="F232" s="17">
        <f>F233+F237</f>
        <v>6463.18</v>
      </c>
      <c r="G232" s="17">
        <f>G233+G237</f>
        <v>6203.59</v>
      </c>
      <c r="H232" s="49">
        <f t="shared" si="38"/>
        <v>0.95983556082300037</v>
      </c>
    </row>
    <row r="233" spans="1:8" outlineLevel="5" x14ac:dyDescent="0.25">
      <c r="A233" s="8" t="s">
        <v>114</v>
      </c>
      <c r="B233" s="9" t="s">
        <v>41</v>
      </c>
      <c r="C233" s="9" t="s">
        <v>113</v>
      </c>
      <c r="D233" s="9" t="s">
        <v>225</v>
      </c>
      <c r="E233" s="9" t="s">
        <v>8</v>
      </c>
      <c r="F233" s="17">
        <f>F234</f>
        <v>631</v>
      </c>
      <c r="G233" s="17">
        <f>G234</f>
        <v>631</v>
      </c>
      <c r="H233" s="49">
        <f t="shared" si="38"/>
        <v>1</v>
      </c>
    </row>
    <row r="234" spans="1:8" ht="31.5" outlineLevel="6" x14ac:dyDescent="0.25">
      <c r="A234" s="8" t="s">
        <v>58</v>
      </c>
      <c r="B234" s="9" t="s">
        <v>41</v>
      </c>
      <c r="C234" s="9" t="s">
        <v>113</v>
      </c>
      <c r="D234" s="9" t="s">
        <v>225</v>
      </c>
      <c r="E234" s="9" t="s">
        <v>59</v>
      </c>
      <c r="F234" s="17">
        <f>F235+F236</f>
        <v>631</v>
      </c>
      <c r="G234" s="17">
        <f>G235+G236</f>
        <v>631</v>
      </c>
      <c r="H234" s="49">
        <f t="shared" si="38"/>
        <v>1</v>
      </c>
    </row>
    <row r="235" spans="1:8" outlineLevel="7" x14ac:dyDescent="0.25">
      <c r="A235" s="8" t="s">
        <v>104</v>
      </c>
      <c r="B235" s="9" t="s">
        <v>41</v>
      </c>
      <c r="C235" s="9" t="s">
        <v>113</v>
      </c>
      <c r="D235" s="9" t="s">
        <v>225</v>
      </c>
      <c r="E235" s="9" t="s">
        <v>105</v>
      </c>
      <c r="F235" s="15">
        <v>517</v>
      </c>
      <c r="G235" s="22">
        <v>517</v>
      </c>
      <c r="H235" s="49">
        <f t="shared" si="38"/>
        <v>1</v>
      </c>
    </row>
    <row r="236" spans="1:8" ht="37.5" customHeight="1" outlineLevel="7" x14ac:dyDescent="0.25">
      <c r="A236" s="8" t="s">
        <v>305</v>
      </c>
      <c r="B236" s="9" t="s">
        <v>41</v>
      </c>
      <c r="C236" s="9" t="s">
        <v>113</v>
      </c>
      <c r="D236" s="9" t="s">
        <v>225</v>
      </c>
      <c r="E236" s="9" t="s">
        <v>304</v>
      </c>
      <c r="F236" s="15">
        <v>114</v>
      </c>
      <c r="G236" s="22">
        <v>114</v>
      </c>
      <c r="H236" s="49">
        <f t="shared" si="38"/>
        <v>1</v>
      </c>
    </row>
    <row r="237" spans="1:8" ht="33.75" customHeight="1" outlineLevel="7" x14ac:dyDescent="0.25">
      <c r="A237" s="38" t="s">
        <v>115</v>
      </c>
      <c r="B237" s="9" t="s">
        <v>41</v>
      </c>
      <c r="C237" s="9" t="s">
        <v>113</v>
      </c>
      <c r="D237" s="9" t="s">
        <v>226</v>
      </c>
      <c r="E237" s="9" t="s">
        <v>8</v>
      </c>
      <c r="F237" s="17">
        <f t="shared" ref="F237:G238" si="48">F238</f>
        <v>5832.18</v>
      </c>
      <c r="G237" s="22">
        <f t="shared" si="48"/>
        <v>5572.59</v>
      </c>
      <c r="H237" s="49">
        <f t="shared" si="38"/>
        <v>0.95549005689124822</v>
      </c>
    </row>
    <row r="238" spans="1:8" ht="31.5" outlineLevel="7" x14ac:dyDescent="0.25">
      <c r="A238" s="8" t="s">
        <v>58</v>
      </c>
      <c r="B238" s="9" t="s">
        <v>41</v>
      </c>
      <c r="C238" s="9" t="s">
        <v>113</v>
      </c>
      <c r="D238" s="9" t="s">
        <v>226</v>
      </c>
      <c r="E238" s="9" t="s">
        <v>59</v>
      </c>
      <c r="F238" s="17">
        <f t="shared" si="48"/>
        <v>5832.18</v>
      </c>
      <c r="G238" s="22">
        <f t="shared" si="48"/>
        <v>5572.59</v>
      </c>
      <c r="H238" s="49">
        <f t="shared" si="38"/>
        <v>0.95549005689124822</v>
      </c>
    </row>
    <row r="239" spans="1:8" outlineLevel="7" x14ac:dyDescent="0.25">
      <c r="A239" s="8" t="s">
        <v>104</v>
      </c>
      <c r="B239" s="9" t="s">
        <v>41</v>
      </c>
      <c r="C239" s="9" t="s">
        <v>113</v>
      </c>
      <c r="D239" s="9" t="s">
        <v>226</v>
      </c>
      <c r="E239" s="9" t="s">
        <v>105</v>
      </c>
      <c r="F239" s="15">
        <v>5832.18</v>
      </c>
      <c r="G239" s="22">
        <v>5572.59</v>
      </c>
      <c r="H239" s="49">
        <f t="shared" si="38"/>
        <v>0.95549005689124822</v>
      </c>
    </row>
    <row r="240" spans="1:8" outlineLevel="1" x14ac:dyDescent="0.25">
      <c r="A240" s="8" t="s">
        <v>118</v>
      </c>
      <c r="B240" s="9" t="s">
        <v>41</v>
      </c>
      <c r="C240" s="9" t="s">
        <v>119</v>
      </c>
      <c r="D240" s="9" t="s">
        <v>178</v>
      </c>
      <c r="E240" s="9" t="s">
        <v>8</v>
      </c>
      <c r="F240" s="17">
        <f>F241+F246</f>
        <v>3766.55</v>
      </c>
      <c r="G240" s="22">
        <f>G241+G246</f>
        <v>3730.7</v>
      </c>
      <c r="H240" s="49">
        <f t="shared" si="38"/>
        <v>0.99048200607983428</v>
      </c>
    </row>
    <row r="241" spans="1:8" outlineLevel="2" x14ac:dyDescent="0.25">
      <c r="A241" s="8" t="s">
        <v>120</v>
      </c>
      <c r="B241" s="9" t="s">
        <v>41</v>
      </c>
      <c r="C241" s="9" t="s">
        <v>121</v>
      </c>
      <c r="D241" s="9" t="s">
        <v>178</v>
      </c>
      <c r="E241" s="9" t="s">
        <v>8</v>
      </c>
      <c r="F241" s="17">
        <f t="shared" ref="F241:G244" si="49">F242</f>
        <v>2989.55</v>
      </c>
      <c r="G241" s="22">
        <f t="shared" si="49"/>
        <v>2957.9</v>
      </c>
      <c r="H241" s="49">
        <f t="shared" si="38"/>
        <v>0.98941312237627732</v>
      </c>
    </row>
    <row r="242" spans="1:8" ht="31.5" outlineLevel="4" x14ac:dyDescent="0.25">
      <c r="A242" s="8" t="s">
        <v>196</v>
      </c>
      <c r="B242" s="9" t="s">
        <v>41</v>
      </c>
      <c r="C242" s="9" t="s">
        <v>121</v>
      </c>
      <c r="D242" s="9" t="s">
        <v>179</v>
      </c>
      <c r="E242" s="9" t="s">
        <v>8</v>
      </c>
      <c r="F242" s="17">
        <f t="shared" si="49"/>
        <v>2989.55</v>
      </c>
      <c r="G242" s="22">
        <f t="shared" si="49"/>
        <v>2957.9</v>
      </c>
      <c r="H242" s="49">
        <f t="shared" si="38"/>
        <v>0.98941312237627732</v>
      </c>
    </row>
    <row r="243" spans="1:8" outlineLevel="5" x14ac:dyDescent="0.25">
      <c r="A243" s="8" t="s">
        <v>122</v>
      </c>
      <c r="B243" s="9" t="s">
        <v>41</v>
      </c>
      <c r="C243" s="9" t="s">
        <v>121</v>
      </c>
      <c r="D243" s="9" t="s">
        <v>227</v>
      </c>
      <c r="E243" s="9" t="s">
        <v>8</v>
      </c>
      <c r="F243" s="17">
        <f t="shared" si="49"/>
        <v>2989.55</v>
      </c>
      <c r="G243" s="22">
        <f t="shared" si="49"/>
        <v>2957.9</v>
      </c>
      <c r="H243" s="49">
        <f t="shared" si="38"/>
        <v>0.98941312237627732</v>
      </c>
    </row>
    <row r="244" spans="1:8" outlineLevel="6" x14ac:dyDescent="0.25">
      <c r="A244" s="8" t="s">
        <v>123</v>
      </c>
      <c r="B244" s="9" t="s">
        <v>41</v>
      </c>
      <c r="C244" s="9" t="s">
        <v>121</v>
      </c>
      <c r="D244" s="9" t="s">
        <v>227</v>
      </c>
      <c r="E244" s="9" t="s">
        <v>124</v>
      </c>
      <c r="F244" s="17">
        <f t="shared" si="49"/>
        <v>2989.55</v>
      </c>
      <c r="G244" s="22">
        <f t="shared" si="49"/>
        <v>2957.9</v>
      </c>
      <c r="H244" s="49">
        <f t="shared" si="38"/>
        <v>0.98941312237627732</v>
      </c>
    </row>
    <row r="245" spans="1:8" outlineLevel="7" x14ac:dyDescent="0.25">
      <c r="A245" s="8" t="s">
        <v>125</v>
      </c>
      <c r="B245" s="9" t="s">
        <v>41</v>
      </c>
      <c r="C245" s="9" t="s">
        <v>121</v>
      </c>
      <c r="D245" s="9" t="s">
        <v>227</v>
      </c>
      <c r="E245" s="9" t="s">
        <v>126</v>
      </c>
      <c r="F245" s="15">
        <v>2989.55</v>
      </c>
      <c r="G245" s="22">
        <v>2957.9</v>
      </c>
      <c r="H245" s="49">
        <f t="shared" ref="H245:H305" si="50">G245/F245</f>
        <v>0.98941312237627732</v>
      </c>
    </row>
    <row r="246" spans="1:8" outlineLevel="7" x14ac:dyDescent="0.25">
      <c r="A246" s="8" t="s">
        <v>127</v>
      </c>
      <c r="B246" s="9" t="s">
        <v>41</v>
      </c>
      <c r="C246" s="9" t="s">
        <v>128</v>
      </c>
      <c r="D246" s="9" t="s">
        <v>178</v>
      </c>
      <c r="E246" s="9" t="s">
        <v>8</v>
      </c>
      <c r="F246" s="17">
        <f>F247+F252+F255</f>
        <v>777</v>
      </c>
      <c r="G246" s="17">
        <f>G247+G252+G255</f>
        <v>772.8</v>
      </c>
      <c r="H246" s="49">
        <f t="shared" si="50"/>
        <v>0.99459459459459454</v>
      </c>
    </row>
    <row r="247" spans="1:8" ht="31.5" outlineLevel="7" x14ac:dyDescent="0.25">
      <c r="A247" s="8" t="s">
        <v>284</v>
      </c>
      <c r="B247" s="9" t="s">
        <v>41</v>
      </c>
      <c r="C247" s="9" t="s">
        <v>128</v>
      </c>
      <c r="D247" s="9" t="s">
        <v>185</v>
      </c>
      <c r="E247" s="9" t="s">
        <v>8</v>
      </c>
      <c r="F247" s="17">
        <f t="shared" ref="F247:G247" si="51">F248</f>
        <v>210</v>
      </c>
      <c r="G247" s="22">
        <f t="shared" si="51"/>
        <v>205.8</v>
      </c>
      <c r="H247" s="49">
        <f t="shared" si="50"/>
        <v>0.98000000000000009</v>
      </c>
    </row>
    <row r="248" spans="1:8" ht="31.5" outlineLevel="7" x14ac:dyDescent="0.25">
      <c r="A248" s="8" t="s">
        <v>296</v>
      </c>
      <c r="B248" s="9" t="s">
        <v>41</v>
      </c>
      <c r="C248" s="9" t="s">
        <v>128</v>
      </c>
      <c r="D248" s="9" t="s">
        <v>228</v>
      </c>
      <c r="E248" s="9" t="s">
        <v>8</v>
      </c>
      <c r="F248" s="17">
        <f>F249</f>
        <v>210</v>
      </c>
      <c r="G248" s="22">
        <f>G249</f>
        <v>205.8</v>
      </c>
      <c r="H248" s="49">
        <f t="shared" si="50"/>
        <v>0.98000000000000009</v>
      </c>
    </row>
    <row r="249" spans="1:8" ht="31.5" outlineLevel="7" x14ac:dyDescent="0.25">
      <c r="A249" s="8" t="s">
        <v>132</v>
      </c>
      <c r="B249" s="9" t="s">
        <v>41</v>
      </c>
      <c r="C249" s="9" t="s">
        <v>128</v>
      </c>
      <c r="D249" s="9" t="s">
        <v>229</v>
      </c>
      <c r="E249" s="9" t="s">
        <v>8</v>
      </c>
      <c r="F249" s="17">
        <f t="shared" ref="F249:G250" si="52">F250</f>
        <v>210</v>
      </c>
      <c r="G249" s="22">
        <f t="shared" si="52"/>
        <v>205.8</v>
      </c>
      <c r="H249" s="49">
        <f t="shared" si="50"/>
        <v>0.98000000000000009</v>
      </c>
    </row>
    <row r="250" spans="1:8" outlineLevel="7" x14ac:dyDescent="0.25">
      <c r="A250" s="8" t="s">
        <v>123</v>
      </c>
      <c r="B250" s="9" t="s">
        <v>41</v>
      </c>
      <c r="C250" s="9" t="s">
        <v>128</v>
      </c>
      <c r="D250" s="9" t="s">
        <v>229</v>
      </c>
      <c r="E250" s="9" t="s">
        <v>124</v>
      </c>
      <c r="F250" s="17">
        <f t="shared" si="52"/>
        <v>210</v>
      </c>
      <c r="G250" s="22">
        <f t="shared" si="52"/>
        <v>205.8</v>
      </c>
      <c r="H250" s="49">
        <f t="shared" si="50"/>
        <v>0.98000000000000009</v>
      </c>
    </row>
    <row r="251" spans="1:8" ht="31.5" outlineLevel="1" x14ac:dyDescent="0.25">
      <c r="A251" s="8" t="s">
        <v>130</v>
      </c>
      <c r="B251" s="9" t="s">
        <v>41</v>
      </c>
      <c r="C251" s="9" t="s">
        <v>128</v>
      </c>
      <c r="D251" s="9" t="s">
        <v>229</v>
      </c>
      <c r="E251" s="9" t="s">
        <v>131</v>
      </c>
      <c r="F251" s="15">
        <v>210</v>
      </c>
      <c r="G251" s="22">
        <v>205.8</v>
      </c>
      <c r="H251" s="49">
        <f t="shared" si="50"/>
        <v>0.98000000000000009</v>
      </c>
    </row>
    <row r="252" spans="1:8" ht="31.5" outlineLevel="1" x14ac:dyDescent="0.25">
      <c r="A252" s="8" t="s">
        <v>129</v>
      </c>
      <c r="B252" s="9" t="s">
        <v>41</v>
      </c>
      <c r="C252" s="9" t="s">
        <v>128</v>
      </c>
      <c r="D252" s="9" t="s">
        <v>334</v>
      </c>
      <c r="E252" s="9" t="s">
        <v>8</v>
      </c>
      <c r="F252" s="17">
        <f t="shared" ref="F252:G253" si="53">F253</f>
        <v>173.5</v>
      </c>
      <c r="G252" s="22">
        <f t="shared" si="53"/>
        <v>173.5</v>
      </c>
      <c r="H252" s="49">
        <f t="shared" si="50"/>
        <v>1</v>
      </c>
    </row>
    <row r="253" spans="1:8" outlineLevel="1" x14ac:dyDescent="0.25">
      <c r="A253" s="8" t="s">
        <v>123</v>
      </c>
      <c r="B253" s="9" t="s">
        <v>41</v>
      </c>
      <c r="C253" s="9" t="s">
        <v>128</v>
      </c>
      <c r="D253" s="9" t="s">
        <v>334</v>
      </c>
      <c r="E253" s="9" t="s">
        <v>124</v>
      </c>
      <c r="F253" s="17">
        <f t="shared" si="53"/>
        <v>173.5</v>
      </c>
      <c r="G253" s="22">
        <f t="shared" si="53"/>
        <v>173.5</v>
      </c>
      <c r="H253" s="49">
        <f t="shared" si="50"/>
        <v>1</v>
      </c>
    </row>
    <row r="254" spans="1:8" ht="31.5" outlineLevel="1" x14ac:dyDescent="0.25">
      <c r="A254" s="8" t="s">
        <v>130</v>
      </c>
      <c r="B254" s="9" t="s">
        <v>41</v>
      </c>
      <c r="C254" s="9" t="s">
        <v>128</v>
      </c>
      <c r="D254" s="9" t="s">
        <v>334</v>
      </c>
      <c r="E254" s="9" t="s">
        <v>131</v>
      </c>
      <c r="F254" s="15">
        <v>173.5</v>
      </c>
      <c r="G254" s="22">
        <v>173.5</v>
      </c>
      <c r="H254" s="49">
        <f t="shared" si="50"/>
        <v>1</v>
      </c>
    </row>
    <row r="255" spans="1:8" ht="63" outlineLevel="1" x14ac:dyDescent="0.25">
      <c r="A255" s="20" t="s">
        <v>270</v>
      </c>
      <c r="B255" s="9" t="s">
        <v>41</v>
      </c>
      <c r="C255" s="9" t="s">
        <v>128</v>
      </c>
      <c r="D255" s="9" t="s">
        <v>280</v>
      </c>
      <c r="E255" s="9" t="s">
        <v>8</v>
      </c>
      <c r="F255" s="15">
        <f>F256</f>
        <v>393.5</v>
      </c>
      <c r="G255" s="22">
        <f>G256</f>
        <v>393.5</v>
      </c>
      <c r="H255" s="49">
        <f t="shared" si="50"/>
        <v>1</v>
      </c>
    </row>
    <row r="256" spans="1:8" outlineLevel="1" x14ac:dyDescent="0.25">
      <c r="A256" s="8" t="s">
        <v>123</v>
      </c>
      <c r="B256" s="9" t="s">
        <v>41</v>
      </c>
      <c r="C256" s="9" t="s">
        <v>128</v>
      </c>
      <c r="D256" s="9" t="s">
        <v>280</v>
      </c>
      <c r="E256" s="9" t="s">
        <v>124</v>
      </c>
      <c r="F256" s="15">
        <f>F257</f>
        <v>393.5</v>
      </c>
      <c r="G256" s="22">
        <f>G257</f>
        <v>393.5</v>
      </c>
      <c r="H256" s="49">
        <f t="shared" si="50"/>
        <v>1</v>
      </c>
    </row>
    <row r="257" spans="1:8" ht="31.5" outlineLevel="1" x14ac:dyDescent="0.25">
      <c r="A257" s="8" t="s">
        <v>130</v>
      </c>
      <c r="B257" s="9" t="s">
        <v>41</v>
      </c>
      <c r="C257" s="9" t="s">
        <v>128</v>
      </c>
      <c r="D257" s="9" t="s">
        <v>280</v>
      </c>
      <c r="E257" s="9" t="s">
        <v>131</v>
      </c>
      <c r="F257" s="15">
        <v>393.5</v>
      </c>
      <c r="G257" s="22">
        <v>393.5</v>
      </c>
      <c r="H257" s="49">
        <f t="shared" si="50"/>
        <v>1</v>
      </c>
    </row>
    <row r="258" spans="1:8" outlineLevel="1" x14ac:dyDescent="0.25">
      <c r="A258" s="8" t="s">
        <v>138</v>
      </c>
      <c r="B258" s="9" t="s">
        <v>41</v>
      </c>
      <c r="C258" s="9" t="s">
        <v>139</v>
      </c>
      <c r="D258" s="9" t="s">
        <v>178</v>
      </c>
      <c r="E258" s="9" t="s">
        <v>8</v>
      </c>
      <c r="F258" s="17">
        <f t="shared" ref="F258:G263" si="54">F259</f>
        <v>1762.5</v>
      </c>
      <c r="G258" s="22">
        <f t="shared" si="54"/>
        <v>1762.5</v>
      </c>
      <c r="H258" s="49">
        <f t="shared" si="50"/>
        <v>1</v>
      </c>
    </row>
    <row r="259" spans="1:8" outlineLevel="2" x14ac:dyDescent="0.25">
      <c r="A259" s="8" t="s">
        <v>140</v>
      </c>
      <c r="B259" s="9" t="s">
        <v>41</v>
      </c>
      <c r="C259" s="9" t="s">
        <v>141</v>
      </c>
      <c r="D259" s="9" t="s">
        <v>178</v>
      </c>
      <c r="E259" s="9" t="s">
        <v>8</v>
      </c>
      <c r="F259" s="17">
        <f t="shared" si="54"/>
        <v>1762.5</v>
      </c>
      <c r="G259" s="22">
        <f t="shared" si="54"/>
        <v>1762.5</v>
      </c>
      <c r="H259" s="49">
        <f t="shared" si="50"/>
        <v>1</v>
      </c>
    </row>
    <row r="260" spans="1:8" ht="47.25" outlineLevel="3" x14ac:dyDescent="0.25">
      <c r="A260" s="8" t="s">
        <v>291</v>
      </c>
      <c r="B260" s="9" t="s">
        <v>41</v>
      </c>
      <c r="C260" s="9" t="s">
        <v>141</v>
      </c>
      <c r="D260" s="9" t="s">
        <v>181</v>
      </c>
      <c r="E260" s="9" t="s">
        <v>8</v>
      </c>
      <c r="F260" s="17">
        <f t="shared" si="54"/>
        <v>1762.5</v>
      </c>
      <c r="G260" s="22">
        <f t="shared" si="54"/>
        <v>1762.5</v>
      </c>
      <c r="H260" s="49">
        <f t="shared" si="50"/>
        <v>1</v>
      </c>
    </row>
    <row r="261" spans="1:8" ht="47.25" outlineLevel="4" x14ac:dyDescent="0.25">
      <c r="A261" s="8" t="s">
        <v>303</v>
      </c>
      <c r="B261" s="9" t="s">
        <v>41</v>
      </c>
      <c r="C261" s="9" t="s">
        <v>141</v>
      </c>
      <c r="D261" s="9" t="s">
        <v>299</v>
      </c>
      <c r="E261" s="9" t="s">
        <v>8</v>
      </c>
      <c r="F261" s="17">
        <f t="shared" si="54"/>
        <v>1762.5</v>
      </c>
      <c r="G261" s="22">
        <f t="shared" si="54"/>
        <v>1762.5</v>
      </c>
      <c r="H261" s="49">
        <f t="shared" si="50"/>
        <v>1</v>
      </c>
    </row>
    <row r="262" spans="1:8" ht="32.25" customHeight="1" outlineLevel="5" x14ac:dyDescent="0.25">
      <c r="A262" s="8" t="s">
        <v>142</v>
      </c>
      <c r="B262" s="9" t="s">
        <v>41</v>
      </c>
      <c r="C262" s="9" t="s">
        <v>141</v>
      </c>
      <c r="D262" s="9" t="s">
        <v>300</v>
      </c>
      <c r="E262" s="9" t="s">
        <v>8</v>
      </c>
      <c r="F262" s="17">
        <f t="shared" si="54"/>
        <v>1762.5</v>
      </c>
      <c r="G262" s="22">
        <f t="shared" si="54"/>
        <v>1762.5</v>
      </c>
      <c r="H262" s="49">
        <f t="shared" si="50"/>
        <v>1</v>
      </c>
    </row>
    <row r="263" spans="1:8" ht="31.5" outlineLevel="6" x14ac:dyDescent="0.25">
      <c r="A263" s="8" t="s">
        <v>58</v>
      </c>
      <c r="B263" s="9" t="s">
        <v>41</v>
      </c>
      <c r="C263" s="9" t="s">
        <v>141</v>
      </c>
      <c r="D263" s="9" t="s">
        <v>300</v>
      </c>
      <c r="E263" s="9" t="s">
        <v>59</v>
      </c>
      <c r="F263" s="17">
        <f t="shared" si="54"/>
        <v>1762.5</v>
      </c>
      <c r="G263" s="22">
        <f t="shared" si="54"/>
        <v>1762.5</v>
      </c>
      <c r="H263" s="49">
        <f t="shared" si="50"/>
        <v>1</v>
      </c>
    </row>
    <row r="264" spans="1:8" outlineLevel="7" x14ac:dyDescent="0.25">
      <c r="A264" s="8" t="s">
        <v>60</v>
      </c>
      <c r="B264" s="9" t="s">
        <v>41</v>
      </c>
      <c r="C264" s="9" t="s">
        <v>141</v>
      </c>
      <c r="D264" s="9" t="s">
        <v>300</v>
      </c>
      <c r="E264" s="9" t="s">
        <v>61</v>
      </c>
      <c r="F264" s="15">
        <v>1762.5</v>
      </c>
      <c r="G264" s="22">
        <v>1762.5</v>
      </c>
      <c r="H264" s="49">
        <f t="shared" si="50"/>
        <v>1</v>
      </c>
    </row>
    <row r="265" spans="1:8" s="7" customFormat="1" ht="31.5" x14ac:dyDescent="0.25">
      <c r="A265" s="5" t="s">
        <v>143</v>
      </c>
      <c r="B265" s="6" t="s">
        <v>144</v>
      </c>
      <c r="C265" s="6" t="s">
        <v>7</v>
      </c>
      <c r="D265" s="6" t="s">
        <v>178</v>
      </c>
      <c r="E265" s="6" t="s">
        <v>8</v>
      </c>
      <c r="F265" s="19">
        <f>F266</f>
        <v>4565.91</v>
      </c>
      <c r="G265" s="51">
        <f>G266</f>
        <v>4420.99</v>
      </c>
      <c r="H265" s="50">
        <f t="shared" si="50"/>
        <v>0.96826043439314391</v>
      </c>
    </row>
    <row r="266" spans="1:8" outlineLevel="1" x14ac:dyDescent="0.25">
      <c r="A266" s="8" t="s">
        <v>9</v>
      </c>
      <c r="B266" s="9" t="s">
        <v>144</v>
      </c>
      <c r="C266" s="9" t="s">
        <v>10</v>
      </c>
      <c r="D266" s="9" t="s">
        <v>178</v>
      </c>
      <c r="E266" s="9" t="s">
        <v>8</v>
      </c>
      <c r="F266" s="17">
        <f>F267+F282+F287</f>
        <v>4565.91</v>
      </c>
      <c r="G266" s="22">
        <f>G267+G282+G287</f>
        <v>4420.99</v>
      </c>
      <c r="H266" s="49">
        <f t="shared" si="50"/>
        <v>0.96826043439314391</v>
      </c>
    </row>
    <row r="267" spans="1:8" ht="47.25" outlineLevel="2" x14ac:dyDescent="0.25">
      <c r="A267" s="8" t="s">
        <v>145</v>
      </c>
      <c r="B267" s="9" t="s">
        <v>144</v>
      </c>
      <c r="C267" s="9" t="s">
        <v>146</v>
      </c>
      <c r="D267" s="9" t="s">
        <v>178</v>
      </c>
      <c r="E267" s="9" t="s">
        <v>8</v>
      </c>
      <c r="F267" s="17">
        <f>F268</f>
        <v>3604.1099999999997</v>
      </c>
      <c r="G267" s="22">
        <f>G268</f>
        <v>3546.84</v>
      </c>
      <c r="H267" s="49">
        <f t="shared" si="50"/>
        <v>0.98410980796923531</v>
      </c>
    </row>
    <row r="268" spans="1:8" ht="31.5" outlineLevel="4" x14ac:dyDescent="0.25">
      <c r="A268" s="8" t="s">
        <v>196</v>
      </c>
      <c r="B268" s="9" t="s">
        <v>144</v>
      </c>
      <c r="C268" s="9" t="s">
        <v>146</v>
      </c>
      <c r="D268" s="9" t="s">
        <v>179</v>
      </c>
      <c r="E268" s="9" t="s">
        <v>8</v>
      </c>
      <c r="F268" s="17">
        <f>F269+F272+F279</f>
        <v>3604.1099999999997</v>
      </c>
      <c r="G268" s="22">
        <f>G269+G272+G279</f>
        <v>3546.84</v>
      </c>
      <c r="H268" s="49">
        <f t="shared" si="50"/>
        <v>0.98410980796923531</v>
      </c>
    </row>
    <row r="269" spans="1:8" ht="21" customHeight="1" outlineLevel="5" x14ac:dyDescent="0.25">
      <c r="A269" s="8" t="s">
        <v>147</v>
      </c>
      <c r="B269" s="9" t="s">
        <v>144</v>
      </c>
      <c r="C269" s="9" t="s">
        <v>146</v>
      </c>
      <c r="D269" s="9" t="s">
        <v>230</v>
      </c>
      <c r="E269" s="9" t="s">
        <v>8</v>
      </c>
      <c r="F269" s="17">
        <f t="shared" ref="F269:G270" si="55">F270</f>
        <v>1629</v>
      </c>
      <c r="G269" s="22">
        <f t="shared" si="55"/>
        <v>1618.52</v>
      </c>
      <c r="H269" s="49">
        <f t="shared" si="50"/>
        <v>0.9935666052793124</v>
      </c>
    </row>
    <row r="270" spans="1:8" ht="65.25" customHeight="1" outlineLevel="6" x14ac:dyDescent="0.25">
      <c r="A270" s="8" t="s">
        <v>14</v>
      </c>
      <c r="B270" s="9" t="s">
        <v>144</v>
      </c>
      <c r="C270" s="9" t="s">
        <v>146</v>
      </c>
      <c r="D270" s="9" t="s">
        <v>230</v>
      </c>
      <c r="E270" s="9" t="s">
        <v>15</v>
      </c>
      <c r="F270" s="17">
        <f t="shared" si="55"/>
        <v>1629</v>
      </c>
      <c r="G270" s="22">
        <f t="shared" si="55"/>
        <v>1618.52</v>
      </c>
      <c r="H270" s="49">
        <f t="shared" si="50"/>
        <v>0.9935666052793124</v>
      </c>
    </row>
    <row r="271" spans="1:8" ht="31.5" outlineLevel="7" x14ac:dyDescent="0.25">
      <c r="A271" s="8" t="s">
        <v>16</v>
      </c>
      <c r="B271" s="9" t="s">
        <v>144</v>
      </c>
      <c r="C271" s="9" t="s">
        <v>146</v>
      </c>
      <c r="D271" s="9" t="s">
        <v>230</v>
      </c>
      <c r="E271" s="9" t="s">
        <v>17</v>
      </c>
      <c r="F271" s="15">
        <v>1629</v>
      </c>
      <c r="G271" s="22">
        <v>1618.52</v>
      </c>
      <c r="H271" s="49">
        <f t="shared" si="50"/>
        <v>0.9935666052793124</v>
      </c>
    </row>
    <row r="272" spans="1:8" ht="47.25" outlineLevel="5" x14ac:dyDescent="0.25">
      <c r="A272" s="8" t="s">
        <v>13</v>
      </c>
      <c r="B272" s="9" t="s">
        <v>144</v>
      </c>
      <c r="C272" s="9" t="s">
        <v>146</v>
      </c>
      <c r="D272" s="9" t="s">
        <v>180</v>
      </c>
      <c r="E272" s="9" t="s">
        <v>8</v>
      </c>
      <c r="F272" s="17">
        <f>F273+F275+F277</f>
        <v>1795.11</v>
      </c>
      <c r="G272" s="22">
        <f>G273+G275+G277</f>
        <v>1757.3200000000002</v>
      </c>
      <c r="H272" s="49">
        <f t="shared" si="50"/>
        <v>0.97894836528123641</v>
      </c>
    </row>
    <row r="273" spans="1:8" ht="65.25" customHeight="1" outlineLevel="6" x14ac:dyDescent="0.25">
      <c r="A273" s="8" t="s">
        <v>14</v>
      </c>
      <c r="B273" s="9" t="s">
        <v>144</v>
      </c>
      <c r="C273" s="9" t="s">
        <v>146</v>
      </c>
      <c r="D273" s="9" t="s">
        <v>180</v>
      </c>
      <c r="E273" s="9" t="s">
        <v>15</v>
      </c>
      <c r="F273" s="17">
        <f>F274</f>
        <v>1646.61</v>
      </c>
      <c r="G273" s="22">
        <f>G274</f>
        <v>1622.93</v>
      </c>
      <c r="H273" s="49">
        <f t="shared" si="50"/>
        <v>0.98561893830354497</v>
      </c>
    </row>
    <row r="274" spans="1:8" ht="31.5" outlineLevel="7" x14ac:dyDescent="0.25">
      <c r="A274" s="8" t="s">
        <v>16</v>
      </c>
      <c r="B274" s="9" t="s">
        <v>144</v>
      </c>
      <c r="C274" s="9" t="s">
        <v>146</v>
      </c>
      <c r="D274" s="9" t="s">
        <v>180</v>
      </c>
      <c r="E274" s="9" t="s">
        <v>17</v>
      </c>
      <c r="F274" s="15">
        <v>1646.61</v>
      </c>
      <c r="G274" s="22">
        <v>1622.93</v>
      </c>
      <c r="H274" s="49">
        <f t="shared" si="50"/>
        <v>0.98561893830354497</v>
      </c>
    </row>
    <row r="275" spans="1:8" ht="31.5" outlineLevel="6" x14ac:dyDescent="0.25">
      <c r="A275" s="8" t="s">
        <v>18</v>
      </c>
      <c r="B275" s="9" t="s">
        <v>144</v>
      </c>
      <c r="C275" s="9" t="s">
        <v>146</v>
      </c>
      <c r="D275" s="9" t="s">
        <v>180</v>
      </c>
      <c r="E275" s="9" t="s">
        <v>19</v>
      </c>
      <c r="F275" s="17">
        <f>F276</f>
        <v>143</v>
      </c>
      <c r="G275" s="22">
        <f>G276</f>
        <v>134.25</v>
      </c>
      <c r="H275" s="49">
        <f t="shared" si="50"/>
        <v>0.93881118881118886</v>
      </c>
    </row>
    <row r="276" spans="1:8" ht="31.5" outlineLevel="7" x14ac:dyDescent="0.25">
      <c r="A276" s="8" t="s">
        <v>20</v>
      </c>
      <c r="B276" s="9" t="s">
        <v>144</v>
      </c>
      <c r="C276" s="9" t="s">
        <v>146</v>
      </c>
      <c r="D276" s="9" t="s">
        <v>180</v>
      </c>
      <c r="E276" s="9" t="s">
        <v>21</v>
      </c>
      <c r="F276" s="15">
        <v>143</v>
      </c>
      <c r="G276" s="22">
        <v>134.25</v>
      </c>
      <c r="H276" s="49">
        <f t="shared" si="50"/>
        <v>0.93881118881118886</v>
      </c>
    </row>
    <row r="277" spans="1:8" outlineLevel="6" x14ac:dyDescent="0.25">
      <c r="A277" s="8" t="s">
        <v>22</v>
      </c>
      <c r="B277" s="9" t="s">
        <v>144</v>
      </c>
      <c r="C277" s="9" t="s">
        <v>146</v>
      </c>
      <c r="D277" s="9" t="s">
        <v>180</v>
      </c>
      <c r="E277" s="9" t="s">
        <v>23</v>
      </c>
      <c r="F277" s="17">
        <f>F278</f>
        <v>5.5</v>
      </c>
      <c r="G277" s="22">
        <f>G278</f>
        <v>0.14000000000000001</v>
      </c>
      <c r="H277" s="49">
        <f t="shared" si="50"/>
        <v>2.5454545454545455E-2</v>
      </c>
    </row>
    <row r="278" spans="1:8" outlineLevel="7" x14ac:dyDescent="0.25">
      <c r="A278" s="8" t="s">
        <v>24</v>
      </c>
      <c r="B278" s="9" t="s">
        <v>144</v>
      </c>
      <c r="C278" s="9" t="s">
        <v>146</v>
      </c>
      <c r="D278" s="9" t="s">
        <v>180</v>
      </c>
      <c r="E278" s="9" t="s">
        <v>25</v>
      </c>
      <c r="F278" s="15">
        <v>5.5</v>
      </c>
      <c r="G278" s="22">
        <v>0.14000000000000001</v>
      </c>
      <c r="H278" s="49">
        <f t="shared" si="50"/>
        <v>2.5454545454545455E-2</v>
      </c>
    </row>
    <row r="279" spans="1:8" outlineLevel="5" x14ac:dyDescent="0.25">
      <c r="A279" s="8" t="s">
        <v>148</v>
      </c>
      <c r="B279" s="9" t="s">
        <v>144</v>
      </c>
      <c r="C279" s="9" t="s">
        <v>146</v>
      </c>
      <c r="D279" s="9" t="s">
        <v>231</v>
      </c>
      <c r="E279" s="9" t="s">
        <v>8</v>
      </c>
      <c r="F279" s="17">
        <f t="shared" ref="F279:G280" si="56">F280</f>
        <v>180</v>
      </c>
      <c r="G279" s="22">
        <f t="shared" si="56"/>
        <v>171</v>
      </c>
      <c r="H279" s="49">
        <f t="shared" si="50"/>
        <v>0.95</v>
      </c>
    </row>
    <row r="280" spans="1:8" ht="64.5" customHeight="1" outlineLevel="6" x14ac:dyDescent="0.25">
      <c r="A280" s="8" t="s">
        <v>14</v>
      </c>
      <c r="B280" s="9" t="s">
        <v>144</v>
      </c>
      <c r="C280" s="9" t="s">
        <v>146</v>
      </c>
      <c r="D280" s="9" t="s">
        <v>231</v>
      </c>
      <c r="E280" s="9" t="s">
        <v>15</v>
      </c>
      <c r="F280" s="17">
        <f t="shared" si="56"/>
        <v>180</v>
      </c>
      <c r="G280" s="22">
        <f t="shared" si="56"/>
        <v>171</v>
      </c>
      <c r="H280" s="49">
        <f t="shared" si="50"/>
        <v>0.95</v>
      </c>
    </row>
    <row r="281" spans="1:8" ht="31.5" outlineLevel="7" x14ac:dyDescent="0.25">
      <c r="A281" s="8" t="s">
        <v>16</v>
      </c>
      <c r="B281" s="9" t="s">
        <v>144</v>
      </c>
      <c r="C281" s="9" t="s">
        <v>146</v>
      </c>
      <c r="D281" s="9" t="s">
        <v>231</v>
      </c>
      <c r="E281" s="9" t="s">
        <v>17</v>
      </c>
      <c r="F281" s="15">
        <v>180</v>
      </c>
      <c r="G281" s="22">
        <v>171</v>
      </c>
      <c r="H281" s="49">
        <f t="shared" si="50"/>
        <v>0.95</v>
      </c>
    </row>
    <row r="282" spans="1:8" ht="47.25" outlineLevel="2" x14ac:dyDescent="0.25">
      <c r="A282" s="8" t="s">
        <v>11</v>
      </c>
      <c r="B282" s="9" t="s">
        <v>144</v>
      </c>
      <c r="C282" s="9" t="s">
        <v>12</v>
      </c>
      <c r="D282" s="9" t="s">
        <v>178</v>
      </c>
      <c r="E282" s="9" t="s">
        <v>8</v>
      </c>
      <c r="F282" s="17">
        <f t="shared" ref="F282:G285" si="57">F283</f>
        <v>943.8</v>
      </c>
      <c r="G282" s="22">
        <f t="shared" si="57"/>
        <v>860.91</v>
      </c>
      <c r="H282" s="49">
        <f t="shared" si="50"/>
        <v>0.91217418944691675</v>
      </c>
    </row>
    <row r="283" spans="1:8" ht="31.5" outlineLevel="4" x14ac:dyDescent="0.25">
      <c r="A283" s="8" t="s">
        <v>196</v>
      </c>
      <c r="B283" s="9" t="s">
        <v>144</v>
      </c>
      <c r="C283" s="9" t="s">
        <v>12</v>
      </c>
      <c r="D283" s="9" t="s">
        <v>179</v>
      </c>
      <c r="E283" s="9" t="s">
        <v>8</v>
      </c>
      <c r="F283" s="17">
        <f t="shared" si="57"/>
        <v>943.8</v>
      </c>
      <c r="G283" s="22">
        <f t="shared" si="57"/>
        <v>860.91</v>
      </c>
      <c r="H283" s="49">
        <f t="shared" si="50"/>
        <v>0.91217418944691675</v>
      </c>
    </row>
    <row r="284" spans="1:8" outlineLevel="5" x14ac:dyDescent="0.25">
      <c r="A284" s="8" t="s">
        <v>163</v>
      </c>
      <c r="B284" s="9" t="s">
        <v>144</v>
      </c>
      <c r="C284" s="9" t="s">
        <v>12</v>
      </c>
      <c r="D284" s="9" t="s">
        <v>232</v>
      </c>
      <c r="E284" s="9" t="s">
        <v>8</v>
      </c>
      <c r="F284" s="17">
        <f t="shared" si="57"/>
        <v>943.8</v>
      </c>
      <c r="G284" s="22">
        <f t="shared" si="57"/>
        <v>860.91</v>
      </c>
      <c r="H284" s="49">
        <f t="shared" si="50"/>
        <v>0.91217418944691675</v>
      </c>
    </row>
    <row r="285" spans="1:8" ht="63.75" customHeight="1" outlineLevel="6" x14ac:dyDescent="0.25">
      <c r="A285" s="8" t="s">
        <v>14</v>
      </c>
      <c r="B285" s="9" t="s">
        <v>144</v>
      </c>
      <c r="C285" s="9" t="s">
        <v>12</v>
      </c>
      <c r="D285" s="9" t="s">
        <v>232</v>
      </c>
      <c r="E285" s="9" t="s">
        <v>15</v>
      </c>
      <c r="F285" s="17">
        <f t="shared" si="57"/>
        <v>943.8</v>
      </c>
      <c r="G285" s="22">
        <f t="shared" si="57"/>
        <v>860.91</v>
      </c>
      <c r="H285" s="49">
        <f t="shared" si="50"/>
        <v>0.91217418944691675</v>
      </c>
    </row>
    <row r="286" spans="1:8" ht="31.5" outlineLevel="7" x14ac:dyDescent="0.25">
      <c r="A286" s="8" t="s">
        <v>16</v>
      </c>
      <c r="B286" s="9" t="s">
        <v>144</v>
      </c>
      <c r="C286" s="9" t="s">
        <v>12</v>
      </c>
      <c r="D286" s="9" t="s">
        <v>232</v>
      </c>
      <c r="E286" s="9" t="s">
        <v>17</v>
      </c>
      <c r="F286" s="15">
        <v>943.8</v>
      </c>
      <c r="G286" s="22">
        <v>860.91</v>
      </c>
      <c r="H286" s="49">
        <f t="shared" si="50"/>
        <v>0.91217418944691675</v>
      </c>
    </row>
    <row r="287" spans="1:8" outlineLevel="2" x14ac:dyDescent="0.25">
      <c r="A287" s="8" t="s">
        <v>26</v>
      </c>
      <c r="B287" s="9" t="s">
        <v>144</v>
      </c>
      <c r="C287" s="9" t="s">
        <v>27</v>
      </c>
      <c r="D287" s="9" t="s">
        <v>178</v>
      </c>
      <c r="E287" s="9" t="s">
        <v>8</v>
      </c>
      <c r="F287" s="17">
        <f t="shared" ref="F287:G291" si="58">F288</f>
        <v>18</v>
      </c>
      <c r="G287" s="22">
        <f t="shared" si="58"/>
        <v>13.24</v>
      </c>
      <c r="H287" s="49">
        <f t="shared" si="50"/>
        <v>0.73555555555555552</v>
      </c>
    </row>
    <row r="288" spans="1:8" ht="47.25" outlineLevel="3" x14ac:dyDescent="0.25">
      <c r="A288" s="8" t="s">
        <v>291</v>
      </c>
      <c r="B288" s="9" t="s">
        <v>144</v>
      </c>
      <c r="C288" s="9" t="s">
        <v>27</v>
      </c>
      <c r="D288" s="9" t="s">
        <v>181</v>
      </c>
      <c r="E288" s="9" t="s">
        <v>8</v>
      </c>
      <c r="F288" s="17">
        <f t="shared" si="58"/>
        <v>18</v>
      </c>
      <c r="G288" s="22">
        <f t="shared" si="58"/>
        <v>13.24</v>
      </c>
      <c r="H288" s="49">
        <f t="shared" si="50"/>
        <v>0.73555555555555552</v>
      </c>
    </row>
    <row r="289" spans="1:8" ht="31.5" outlineLevel="4" x14ac:dyDescent="0.25">
      <c r="A289" s="8" t="s">
        <v>292</v>
      </c>
      <c r="B289" s="9" t="s">
        <v>144</v>
      </c>
      <c r="C289" s="9" t="s">
        <v>27</v>
      </c>
      <c r="D289" s="9" t="s">
        <v>191</v>
      </c>
      <c r="E289" s="9" t="s">
        <v>8</v>
      </c>
      <c r="F289" s="17">
        <f t="shared" si="58"/>
        <v>18</v>
      </c>
      <c r="G289" s="22">
        <f t="shared" si="58"/>
        <v>13.24</v>
      </c>
      <c r="H289" s="49">
        <f t="shared" si="50"/>
        <v>0.73555555555555552</v>
      </c>
    </row>
    <row r="290" spans="1:8" outlineLevel="5" x14ac:dyDescent="0.25">
      <c r="A290" s="8" t="s">
        <v>29</v>
      </c>
      <c r="B290" s="9" t="s">
        <v>144</v>
      </c>
      <c r="C290" s="9" t="s">
        <v>27</v>
      </c>
      <c r="D290" s="9" t="s">
        <v>184</v>
      </c>
      <c r="E290" s="9" t="s">
        <v>8</v>
      </c>
      <c r="F290" s="17">
        <f t="shared" si="58"/>
        <v>18</v>
      </c>
      <c r="G290" s="22">
        <f t="shared" si="58"/>
        <v>13.24</v>
      </c>
      <c r="H290" s="49">
        <f t="shared" si="50"/>
        <v>0.73555555555555552</v>
      </c>
    </row>
    <row r="291" spans="1:8" ht="31.5" outlineLevel="6" x14ac:dyDescent="0.25">
      <c r="A291" s="8" t="s">
        <v>18</v>
      </c>
      <c r="B291" s="9" t="s">
        <v>144</v>
      </c>
      <c r="C291" s="9" t="s">
        <v>27</v>
      </c>
      <c r="D291" s="9" t="s">
        <v>184</v>
      </c>
      <c r="E291" s="9" t="s">
        <v>19</v>
      </c>
      <c r="F291" s="17">
        <f t="shared" si="58"/>
        <v>18</v>
      </c>
      <c r="G291" s="22">
        <f t="shared" si="58"/>
        <v>13.24</v>
      </c>
      <c r="H291" s="49">
        <f t="shared" si="50"/>
        <v>0.73555555555555552</v>
      </c>
    </row>
    <row r="292" spans="1:8" ht="31.5" outlineLevel="7" x14ac:dyDescent="0.25">
      <c r="A292" s="8" t="s">
        <v>20</v>
      </c>
      <c r="B292" s="9" t="s">
        <v>144</v>
      </c>
      <c r="C292" s="9" t="s">
        <v>27</v>
      </c>
      <c r="D292" s="9" t="s">
        <v>184</v>
      </c>
      <c r="E292" s="9" t="s">
        <v>21</v>
      </c>
      <c r="F292" s="15">
        <v>18</v>
      </c>
      <c r="G292" s="22">
        <v>13.24</v>
      </c>
      <c r="H292" s="49">
        <f t="shared" si="50"/>
        <v>0.73555555555555552</v>
      </c>
    </row>
    <row r="293" spans="1:8" s="7" customFormat="1" ht="31.5" x14ac:dyDescent="0.25">
      <c r="A293" s="5" t="s">
        <v>149</v>
      </c>
      <c r="B293" s="6" t="s">
        <v>150</v>
      </c>
      <c r="C293" s="6" t="s">
        <v>7</v>
      </c>
      <c r="D293" s="6" t="s">
        <v>178</v>
      </c>
      <c r="E293" s="6" t="s">
        <v>8</v>
      </c>
      <c r="F293" s="19">
        <f>F294+F404+F395</f>
        <v>363709.91000000003</v>
      </c>
      <c r="G293" s="51">
        <f>G294+G404+G395</f>
        <v>354067.72999999992</v>
      </c>
      <c r="H293" s="50">
        <f t="shared" si="50"/>
        <v>0.97348936684183252</v>
      </c>
    </row>
    <row r="294" spans="1:8" outlineLevel="1" x14ac:dyDescent="0.25">
      <c r="A294" s="8" t="s">
        <v>99</v>
      </c>
      <c r="B294" s="9" t="s">
        <v>150</v>
      </c>
      <c r="C294" s="9" t="s">
        <v>100</v>
      </c>
      <c r="D294" s="9" t="s">
        <v>178</v>
      </c>
      <c r="E294" s="9" t="s">
        <v>8</v>
      </c>
      <c r="F294" s="17">
        <f>F295+F310+F364+F349+F378</f>
        <v>360225.91000000003</v>
      </c>
      <c r="G294" s="17">
        <f>G295+G310+G364+G349+G378</f>
        <v>350884.73999999993</v>
      </c>
      <c r="H294" s="49">
        <f t="shared" si="50"/>
        <v>0.97406857824302506</v>
      </c>
    </row>
    <row r="295" spans="1:8" outlineLevel="2" x14ac:dyDescent="0.25">
      <c r="A295" s="8" t="s">
        <v>151</v>
      </c>
      <c r="B295" s="9" t="s">
        <v>150</v>
      </c>
      <c r="C295" s="9" t="s">
        <v>152</v>
      </c>
      <c r="D295" s="9" t="s">
        <v>178</v>
      </c>
      <c r="E295" s="9" t="s">
        <v>8</v>
      </c>
      <c r="F295" s="17">
        <f>F296</f>
        <v>78306.950000000012</v>
      </c>
      <c r="G295" s="22">
        <f t="shared" ref="F295:G296" si="59">G296</f>
        <v>76083.62</v>
      </c>
      <c r="H295" s="49">
        <f t="shared" si="50"/>
        <v>0.97160750099448367</v>
      </c>
    </row>
    <row r="296" spans="1:8" ht="31.5" outlineLevel="3" x14ac:dyDescent="0.25">
      <c r="A296" s="8" t="s">
        <v>281</v>
      </c>
      <c r="B296" s="9" t="s">
        <v>150</v>
      </c>
      <c r="C296" s="9" t="s">
        <v>152</v>
      </c>
      <c r="D296" s="9" t="s">
        <v>223</v>
      </c>
      <c r="E296" s="9" t="s">
        <v>8</v>
      </c>
      <c r="F296" s="17">
        <f t="shared" si="59"/>
        <v>78306.950000000012</v>
      </c>
      <c r="G296" s="22">
        <f t="shared" si="59"/>
        <v>76083.62</v>
      </c>
      <c r="H296" s="49">
        <f t="shared" si="50"/>
        <v>0.97160750099448367</v>
      </c>
    </row>
    <row r="297" spans="1:8" ht="31.5" outlineLevel="4" x14ac:dyDescent="0.25">
      <c r="A297" s="8" t="s">
        <v>287</v>
      </c>
      <c r="B297" s="9" t="s">
        <v>150</v>
      </c>
      <c r="C297" s="9" t="s">
        <v>152</v>
      </c>
      <c r="D297" s="9" t="s">
        <v>224</v>
      </c>
      <c r="E297" s="9" t="s">
        <v>8</v>
      </c>
      <c r="F297" s="17">
        <f>F298+F301+F304+F307</f>
        <v>78306.950000000012</v>
      </c>
      <c r="G297" s="17">
        <f>G298+G301+G304+G307</f>
        <v>76083.62</v>
      </c>
      <c r="H297" s="49">
        <f t="shared" si="50"/>
        <v>0.97160750099448367</v>
      </c>
    </row>
    <row r="298" spans="1:8" outlineLevel="5" x14ac:dyDescent="0.25">
      <c r="A298" s="8" t="s">
        <v>153</v>
      </c>
      <c r="B298" s="9" t="s">
        <v>150</v>
      </c>
      <c r="C298" s="9" t="s">
        <v>152</v>
      </c>
      <c r="D298" s="9" t="s">
        <v>233</v>
      </c>
      <c r="E298" s="9" t="s">
        <v>8</v>
      </c>
      <c r="F298" s="17">
        <f t="shared" ref="F298:G299" si="60">F299</f>
        <v>132.69999999999999</v>
      </c>
      <c r="G298" s="22">
        <f t="shared" si="60"/>
        <v>131.16999999999999</v>
      </c>
      <c r="H298" s="49">
        <f t="shared" si="50"/>
        <v>0.98847023360964581</v>
      </c>
    </row>
    <row r="299" spans="1:8" ht="31.5" outlineLevel="6" x14ac:dyDescent="0.25">
      <c r="A299" s="8" t="s">
        <v>58</v>
      </c>
      <c r="B299" s="9" t="s">
        <v>150</v>
      </c>
      <c r="C299" s="9" t="s">
        <v>152</v>
      </c>
      <c r="D299" s="9" t="s">
        <v>233</v>
      </c>
      <c r="E299" s="9" t="s">
        <v>59</v>
      </c>
      <c r="F299" s="17">
        <f t="shared" si="60"/>
        <v>132.69999999999999</v>
      </c>
      <c r="G299" s="22">
        <f t="shared" si="60"/>
        <v>131.16999999999999</v>
      </c>
      <c r="H299" s="49">
        <f t="shared" si="50"/>
        <v>0.98847023360964581</v>
      </c>
    </row>
    <row r="300" spans="1:8" outlineLevel="7" x14ac:dyDescent="0.25">
      <c r="A300" s="8" t="s">
        <v>104</v>
      </c>
      <c r="B300" s="9" t="s">
        <v>150</v>
      </c>
      <c r="C300" s="9" t="s">
        <v>152</v>
      </c>
      <c r="D300" s="9" t="s">
        <v>233</v>
      </c>
      <c r="E300" s="9" t="s">
        <v>105</v>
      </c>
      <c r="F300" s="15">
        <v>132.69999999999999</v>
      </c>
      <c r="G300" s="22">
        <v>131.16999999999999</v>
      </c>
      <c r="H300" s="49">
        <f t="shared" si="50"/>
        <v>0.98847023360964581</v>
      </c>
    </row>
    <row r="301" spans="1:8" ht="47.25" outlineLevel="5" x14ac:dyDescent="0.25">
      <c r="A301" s="8" t="s">
        <v>154</v>
      </c>
      <c r="B301" s="9" t="s">
        <v>150</v>
      </c>
      <c r="C301" s="9" t="s">
        <v>152</v>
      </c>
      <c r="D301" s="9" t="s">
        <v>234</v>
      </c>
      <c r="E301" s="9" t="s">
        <v>8</v>
      </c>
      <c r="F301" s="17">
        <f t="shared" ref="F301:G302" si="61">F302</f>
        <v>29765.15</v>
      </c>
      <c r="G301" s="22">
        <f t="shared" si="61"/>
        <v>27543.35</v>
      </c>
      <c r="H301" s="49">
        <f t="shared" si="50"/>
        <v>0.92535565921891871</v>
      </c>
    </row>
    <row r="302" spans="1:8" ht="31.5" outlineLevel="6" x14ac:dyDescent="0.25">
      <c r="A302" s="8" t="s">
        <v>58</v>
      </c>
      <c r="B302" s="9" t="s">
        <v>150</v>
      </c>
      <c r="C302" s="9" t="s">
        <v>152</v>
      </c>
      <c r="D302" s="9" t="s">
        <v>234</v>
      </c>
      <c r="E302" s="9" t="s">
        <v>59</v>
      </c>
      <c r="F302" s="17">
        <f t="shared" si="61"/>
        <v>29765.15</v>
      </c>
      <c r="G302" s="22">
        <f t="shared" si="61"/>
        <v>27543.35</v>
      </c>
      <c r="H302" s="49">
        <f t="shared" si="50"/>
        <v>0.92535565921891871</v>
      </c>
    </row>
    <row r="303" spans="1:8" outlineLevel="7" x14ac:dyDescent="0.25">
      <c r="A303" s="8" t="s">
        <v>104</v>
      </c>
      <c r="B303" s="9" t="s">
        <v>150</v>
      </c>
      <c r="C303" s="9" t="s">
        <v>152</v>
      </c>
      <c r="D303" s="9" t="s">
        <v>234</v>
      </c>
      <c r="E303" s="9" t="s">
        <v>105</v>
      </c>
      <c r="F303" s="15">
        <v>29765.15</v>
      </c>
      <c r="G303" s="22">
        <v>27543.35</v>
      </c>
      <c r="H303" s="49">
        <f t="shared" si="50"/>
        <v>0.92535565921891871</v>
      </c>
    </row>
    <row r="304" spans="1:8" ht="78.75" outlineLevel="7" x14ac:dyDescent="0.25">
      <c r="A304" s="34" t="s">
        <v>241</v>
      </c>
      <c r="B304" s="9" t="s">
        <v>150</v>
      </c>
      <c r="C304" s="9" t="s">
        <v>152</v>
      </c>
      <c r="D304" s="9" t="s">
        <v>235</v>
      </c>
      <c r="E304" s="9" t="s">
        <v>8</v>
      </c>
      <c r="F304" s="17">
        <f t="shared" ref="F304:G305" si="62">F305</f>
        <v>48326</v>
      </c>
      <c r="G304" s="22">
        <f t="shared" si="62"/>
        <v>48326</v>
      </c>
      <c r="H304" s="49">
        <f t="shared" si="50"/>
        <v>1</v>
      </c>
    </row>
    <row r="305" spans="1:8" ht="31.5" outlineLevel="7" x14ac:dyDescent="0.25">
      <c r="A305" s="8" t="s">
        <v>58</v>
      </c>
      <c r="B305" s="9" t="s">
        <v>150</v>
      </c>
      <c r="C305" s="9" t="s">
        <v>152</v>
      </c>
      <c r="D305" s="9" t="s">
        <v>235</v>
      </c>
      <c r="E305" s="9" t="s">
        <v>59</v>
      </c>
      <c r="F305" s="17">
        <f t="shared" si="62"/>
        <v>48326</v>
      </c>
      <c r="G305" s="22">
        <f t="shared" si="62"/>
        <v>48326</v>
      </c>
      <c r="H305" s="49">
        <f t="shared" si="50"/>
        <v>1</v>
      </c>
    </row>
    <row r="306" spans="1:8" outlineLevel="7" x14ac:dyDescent="0.25">
      <c r="A306" s="8" t="s">
        <v>104</v>
      </c>
      <c r="B306" s="9" t="s">
        <v>150</v>
      </c>
      <c r="C306" s="9" t="s">
        <v>152</v>
      </c>
      <c r="D306" s="9" t="s">
        <v>235</v>
      </c>
      <c r="E306" s="9" t="s">
        <v>105</v>
      </c>
      <c r="F306" s="15">
        <v>48326</v>
      </c>
      <c r="G306" s="22">
        <v>48326</v>
      </c>
      <c r="H306" s="49">
        <f t="shared" ref="H306:H389" si="63">G306/F306</f>
        <v>1</v>
      </c>
    </row>
    <row r="307" spans="1:8" ht="31.5" outlineLevel="7" x14ac:dyDescent="0.25">
      <c r="A307" s="8" t="s">
        <v>161</v>
      </c>
      <c r="B307" s="9" t="s">
        <v>150</v>
      </c>
      <c r="C307" s="9" t="s">
        <v>152</v>
      </c>
      <c r="D307" s="9" t="s">
        <v>335</v>
      </c>
      <c r="E307" s="9" t="s">
        <v>8</v>
      </c>
      <c r="F307" s="15">
        <f>F308</f>
        <v>83.1</v>
      </c>
      <c r="G307" s="15">
        <f>G308</f>
        <v>83.1</v>
      </c>
      <c r="H307" s="49">
        <f t="shared" si="63"/>
        <v>1</v>
      </c>
    </row>
    <row r="308" spans="1:8" ht="31.5" outlineLevel="7" x14ac:dyDescent="0.25">
      <c r="A308" s="8" t="s">
        <v>58</v>
      </c>
      <c r="B308" s="9" t="s">
        <v>150</v>
      </c>
      <c r="C308" s="9" t="s">
        <v>152</v>
      </c>
      <c r="D308" s="9" t="s">
        <v>335</v>
      </c>
      <c r="E308" s="9" t="s">
        <v>59</v>
      </c>
      <c r="F308" s="15">
        <f>F309</f>
        <v>83.1</v>
      </c>
      <c r="G308" s="15">
        <f>G309</f>
        <v>83.1</v>
      </c>
      <c r="H308" s="49">
        <f t="shared" si="63"/>
        <v>1</v>
      </c>
    </row>
    <row r="309" spans="1:8" outlineLevel="7" x14ac:dyDescent="0.25">
      <c r="A309" s="8" t="s">
        <v>104</v>
      </c>
      <c r="B309" s="9" t="s">
        <v>150</v>
      </c>
      <c r="C309" s="9" t="s">
        <v>152</v>
      </c>
      <c r="D309" s="9" t="s">
        <v>335</v>
      </c>
      <c r="E309" s="9" t="s">
        <v>105</v>
      </c>
      <c r="F309" s="15">
        <v>83.1</v>
      </c>
      <c r="G309" s="22">
        <v>83.1</v>
      </c>
      <c r="H309" s="49">
        <f t="shared" si="63"/>
        <v>1</v>
      </c>
    </row>
    <row r="310" spans="1:8" outlineLevel="2" x14ac:dyDescent="0.25">
      <c r="A310" s="8" t="s">
        <v>101</v>
      </c>
      <c r="B310" s="9" t="s">
        <v>150</v>
      </c>
      <c r="C310" s="9" t="s">
        <v>102</v>
      </c>
      <c r="D310" s="9" t="s">
        <v>178</v>
      </c>
      <c r="E310" s="9" t="s">
        <v>8</v>
      </c>
      <c r="F310" s="17">
        <f>F311</f>
        <v>247623.23000000004</v>
      </c>
      <c r="G310" s="22">
        <f>G311</f>
        <v>241065.81999999998</v>
      </c>
      <c r="H310" s="49">
        <f t="shared" si="63"/>
        <v>0.97351859920412132</v>
      </c>
    </row>
    <row r="311" spans="1:8" ht="31.5" outlineLevel="3" x14ac:dyDescent="0.25">
      <c r="A311" s="8" t="s">
        <v>281</v>
      </c>
      <c r="B311" s="9" t="s">
        <v>150</v>
      </c>
      <c r="C311" s="9" t="s">
        <v>102</v>
      </c>
      <c r="D311" s="9" t="s">
        <v>223</v>
      </c>
      <c r="E311" s="9" t="s">
        <v>8</v>
      </c>
      <c r="F311" s="17">
        <f>F312</f>
        <v>247623.23000000004</v>
      </c>
      <c r="G311" s="17">
        <f>G312</f>
        <v>241065.81999999998</v>
      </c>
      <c r="H311" s="49">
        <f t="shared" si="63"/>
        <v>0.97351859920412132</v>
      </c>
    </row>
    <row r="312" spans="1:8" ht="31.5" outlineLevel="4" x14ac:dyDescent="0.25">
      <c r="A312" s="8" t="s">
        <v>286</v>
      </c>
      <c r="B312" s="9" t="s">
        <v>150</v>
      </c>
      <c r="C312" s="9" t="s">
        <v>102</v>
      </c>
      <c r="D312" s="9" t="s">
        <v>236</v>
      </c>
      <c r="E312" s="9" t="s">
        <v>8</v>
      </c>
      <c r="F312" s="17">
        <f>+F319+F316+F328+F313+F331+F334+F322+F325+F337+F340+F343+F346</f>
        <v>247623.23000000004</v>
      </c>
      <c r="G312" s="17">
        <f>+G319+G316+G328+G313+G331+G334+G322+G325+G337+G340+G343+G346</f>
        <v>241065.81999999998</v>
      </c>
      <c r="H312" s="49">
        <f t="shared" si="63"/>
        <v>0.97351859920412132</v>
      </c>
    </row>
    <row r="313" spans="1:8" ht="31.5" outlineLevel="4" x14ac:dyDescent="0.25">
      <c r="A313" s="39" t="s">
        <v>161</v>
      </c>
      <c r="B313" s="9" t="s">
        <v>150</v>
      </c>
      <c r="C313" s="9" t="s">
        <v>102</v>
      </c>
      <c r="D313" s="9" t="s">
        <v>237</v>
      </c>
      <c r="E313" s="9" t="s">
        <v>8</v>
      </c>
      <c r="F313" s="17">
        <f t="shared" ref="F313:G314" si="64">F314</f>
        <v>229.2</v>
      </c>
      <c r="G313" s="22">
        <f t="shared" si="64"/>
        <v>229.2</v>
      </c>
      <c r="H313" s="49">
        <f t="shared" si="63"/>
        <v>1</v>
      </c>
    </row>
    <row r="314" spans="1:8" ht="31.5" outlineLevel="4" x14ac:dyDescent="0.25">
      <c r="A314" s="8" t="s">
        <v>58</v>
      </c>
      <c r="B314" s="9" t="s">
        <v>150</v>
      </c>
      <c r="C314" s="9" t="s">
        <v>102</v>
      </c>
      <c r="D314" s="9" t="s">
        <v>237</v>
      </c>
      <c r="E314" s="9" t="s">
        <v>59</v>
      </c>
      <c r="F314" s="17">
        <f t="shared" si="64"/>
        <v>229.2</v>
      </c>
      <c r="G314" s="22">
        <f t="shared" si="64"/>
        <v>229.2</v>
      </c>
      <c r="H314" s="49">
        <f t="shared" si="63"/>
        <v>1</v>
      </c>
    </row>
    <row r="315" spans="1:8" outlineLevel="4" x14ac:dyDescent="0.25">
      <c r="A315" s="8" t="s">
        <v>104</v>
      </c>
      <c r="B315" s="9" t="s">
        <v>150</v>
      </c>
      <c r="C315" s="9" t="s">
        <v>102</v>
      </c>
      <c r="D315" s="9" t="s">
        <v>237</v>
      </c>
      <c r="E315" s="9" t="s">
        <v>105</v>
      </c>
      <c r="F315" s="15">
        <v>229.2</v>
      </c>
      <c r="G315" s="22">
        <v>229.2</v>
      </c>
      <c r="H315" s="49">
        <f t="shared" si="63"/>
        <v>1</v>
      </c>
    </row>
    <row r="316" spans="1:8" ht="31.5" outlineLevel="7" x14ac:dyDescent="0.25">
      <c r="A316" s="40" t="s">
        <v>155</v>
      </c>
      <c r="B316" s="9" t="s">
        <v>150</v>
      </c>
      <c r="C316" s="9" t="s">
        <v>102</v>
      </c>
      <c r="D316" s="9" t="s">
        <v>238</v>
      </c>
      <c r="E316" s="9" t="s">
        <v>8</v>
      </c>
      <c r="F316" s="17">
        <f t="shared" ref="F316:G317" si="65">F317</f>
        <v>663.4</v>
      </c>
      <c r="G316" s="22">
        <f t="shared" si="65"/>
        <v>642.66</v>
      </c>
      <c r="H316" s="49">
        <f t="shared" si="63"/>
        <v>0.96873681037081694</v>
      </c>
    </row>
    <row r="317" spans="1:8" ht="31.5" outlineLevel="7" x14ac:dyDescent="0.25">
      <c r="A317" s="8" t="s">
        <v>58</v>
      </c>
      <c r="B317" s="9" t="s">
        <v>150</v>
      </c>
      <c r="C317" s="9" t="s">
        <v>102</v>
      </c>
      <c r="D317" s="9" t="s">
        <v>238</v>
      </c>
      <c r="E317" s="9" t="s">
        <v>59</v>
      </c>
      <c r="F317" s="17">
        <f t="shared" si="65"/>
        <v>663.4</v>
      </c>
      <c r="G317" s="22">
        <f t="shared" si="65"/>
        <v>642.66</v>
      </c>
      <c r="H317" s="49">
        <f t="shared" si="63"/>
        <v>0.96873681037081694</v>
      </c>
    </row>
    <row r="318" spans="1:8" outlineLevel="7" x14ac:dyDescent="0.25">
      <c r="A318" s="8" t="s">
        <v>104</v>
      </c>
      <c r="B318" s="9" t="s">
        <v>150</v>
      </c>
      <c r="C318" s="9" t="s">
        <v>102</v>
      </c>
      <c r="D318" s="9" t="s">
        <v>238</v>
      </c>
      <c r="E318" s="9" t="s">
        <v>105</v>
      </c>
      <c r="F318" s="15">
        <v>663.4</v>
      </c>
      <c r="G318" s="22">
        <v>642.66</v>
      </c>
      <c r="H318" s="49">
        <f t="shared" si="63"/>
        <v>0.96873681037081694</v>
      </c>
    </row>
    <row r="319" spans="1:8" ht="47.25" outlineLevel="5" x14ac:dyDescent="0.25">
      <c r="A319" s="8" t="s">
        <v>156</v>
      </c>
      <c r="B319" s="9" t="s">
        <v>150</v>
      </c>
      <c r="C319" s="9" t="s">
        <v>102</v>
      </c>
      <c r="D319" s="9" t="s">
        <v>239</v>
      </c>
      <c r="E319" s="9" t="s">
        <v>8</v>
      </c>
      <c r="F319" s="17">
        <f t="shared" ref="F319:G320" si="66">F320</f>
        <v>52043.040000000001</v>
      </c>
      <c r="G319" s="22">
        <f t="shared" si="66"/>
        <v>45826.05</v>
      </c>
      <c r="H319" s="49">
        <f t="shared" si="63"/>
        <v>0.88054137498501239</v>
      </c>
    </row>
    <row r="320" spans="1:8" ht="31.5" outlineLevel="6" x14ac:dyDescent="0.25">
      <c r="A320" s="8" t="s">
        <v>58</v>
      </c>
      <c r="B320" s="9" t="s">
        <v>150</v>
      </c>
      <c r="C320" s="9" t="s">
        <v>102</v>
      </c>
      <c r="D320" s="9" t="s">
        <v>239</v>
      </c>
      <c r="E320" s="9" t="s">
        <v>59</v>
      </c>
      <c r="F320" s="17">
        <f t="shared" si="66"/>
        <v>52043.040000000001</v>
      </c>
      <c r="G320" s="22">
        <f t="shared" si="66"/>
        <v>45826.05</v>
      </c>
      <c r="H320" s="49">
        <f t="shared" si="63"/>
        <v>0.88054137498501239</v>
      </c>
    </row>
    <row r="321" spans="1:8" outlineLevel="7" x14ac:dyDescent="0.25">
      <c r="A321" s="8" t="s">
        <v>104</v>
      </c>
      <c r="B321" s="9" t="s">
        <v>150</v>
      </c>
      <c r="C321" s="9" t="s">
        <v>102</v>
      </c>
      <c r="D321" s="9" t="s">
        <v>239</v>
      </c>
      <c r="E321" s="9" t="s">
        <v>105</v>
      </c>
      <c r="F321" s="15">
        <v>52043.040000000001</v>
      </c>
      <c r="G321" s="22">
        <v>45826.05</v>
      </c>
      <c r="H321" s="49">
        <f t="shared" si="63"/>
        <v>0.88054137498501239</v>
      </c>
    </row>
    <row r="322" spans="1:8" ht="47.25" outlineLevel="7" x14ac:dyDescent="0.25">
      <c r="A322" s="8" t="s">
        <v>337</v>
      </c>
      <c r="B322" s="9" t="s">
        <v>150</v>
      </c>
      <c r="C322" s="9" t="s">
        <v>102</v>
      </c>
      <c r="D322" s="9" t="s">
        <v>336</v>
      </c>
      <c r="E322" s="9" t="s">
        <v>8</v>
      </c>
      <c r="F322" s="15">
        <f>F323</f>
        <v>7386.42</v>
      </c>
      <c r="G322" s="22">
        <f>G323</f>
        <v>7386.41</v>
      </c>
      <c r="H322" s="49">
        <f t="shared" si="63"/>
        <v>0.99999864616417689</v>
      </c>
    </row>
    <row r="323" spans="1:8" ht="31.5" outlineLevel="7" x14ac:dyDescent="0.25">
      <c r="A323" s="8" t="s">
        <v>87</v>
      </c>
      <c r="B323" s="9" t="s">
        <v>150</v>
      </c>
      <c r="C323" s="9" t="s">
        <v>102</v>
      </c>
      <c r="D323" s="9" t="s">
        <v>336</v>
      </c>
      <c r="E323" s="9" t="s">
        <v>88</v>
      </c>
      <c r="F323" s="15">
        <f>F324</f>
        <v>7386.42</v>
      </c>
      <c r="G323" s="22">
        <f>G324</f>
        <v>7386.41</v>
      </c>
      <c r="H323" s="49">
        <f t="shared" si="63"/>
        <v>0.99999864616417689</v>
      </c>
    </row>
    <row r="324" spans="1:8" outlineLevel="7" x14ac:dyDescent="0.25">
      <c r="A324" s="8" t="s">
        <v>89</v>
      </c>
      <c r="B324" s="9" t="s">
        <v>150</v>
      </c>
      <c r="C324" s="9" t="s">
        <v>102</v>
      </c>
      <c r="D324" s="9" t="s">
        <v>336</v>
      </c>
      <c r="E324" s="9" t="s">
        <v>90</v>
      </c>
      <c r="F324" s="15">
        <v>7386.42</v>
      </c>
      <c r="G324" s="22">
        <v>7386.41</v>
      </c>
      <c r="H324" s="49">
        <f t="shared" si="63"/>
        <v>0.99999864616417689</v>
      </c>
    </row>
    <row r="325" spans="1:8" outlineLevel="7" x14ac:dyDescent="0.25">
      <c r="A325" s="8" t="s">
        <v>301</v>
      </c>
      <c r="B325" s="9" t="s">
        <v>150</v>
      </c>
      <c r="C325" s="9" t="s">
        <v>102</v>
      </c>
      <c r="D325" s="9" t="s">
        <v>302</v>
      </c>
      <c r="E325" s="9" t="s">
        <v>8</v>
      </c>
      <c r="F325" s="15">
        <f>F326</f>
        <v>220</v>
      </c>
      <c r="G325" s="22">
        <f>G326</f>
        <v>218.93</v>
      </c>
      <c r="H325" s="49">
        <f t="shared" si="63"/>
        <v>0.99513636363636371</v>
      </c>
    </row>
    <row r="326" spans="1:8" ht="31.5" outlineLevel="7" x14ac:dyDescent="0.25">
      <c r="A326" s="8" t="s">
        <v>58</v>
      </c>
      <c r="B326" s="9" t="s">
        <v>150</v>
      </c>
      <c r="C326" s="9" t="s">
        <v>102</v>
      </c>
      <c r="D326" s="9" t="s">
        <v>302</v>
      </c>
      <c r="E326" s="9" t="s">
        <v>59</v>
      </c>
      <c r="F326" s="15">
        <f>F327</f>
        <v>220</v>
      </c>
      <c r="G326" s="22">
        <f>G327</f>
        <v>218.93</v>
      </c>
      <c r="H326" s="49">
        <f t="shared" si="63"/>
        <v>0.99513636363636371</v>
      </c>
    </row>
    <row r="327" spans="1:8" outlineLevel="7" x14ac:dyDescent="0.25">
      <c r="A327" s="8" t="s">
        <v>104</v>
      </c>
      <c r="B327" s="9" t="s">
        <v>150</v>
      </c>
      <c r="C327" s="9" t="s">
        <v>102</v>
      </c>
      <c r="D327" s="9" t="s">
        <v>302</v>
      </c>
      <c r="E327" s="9" t="s">
        <v>105</v>
      </c>
      <c r="F327" s="15">
        <v>220</v>
      </c>
      <c r="G327" s="22">
        <v>218.93</v>
      </c>
      <c r="H327" s="49">
        <f t="shared" si="63"/>
        <v>0.99513636363636371</v>
      </c>
    </row>
    <row r="328" spans="1:8" ht="47.25" outlineLevel="5" x14ac:dyDescent="0.25">
      <c r="A328" s="8" t="s">
        <v>339</v>
      </c>
      <c r="B328" s="9" t="s">
        <v>150</v>
      </c>
      <c r="C328" s="9" t="s">
        <v>102</v>
      </c>
      <c r="D328" s="9" t="s">
        <v>338</v>
      </c>
      <c r="E328" s="9" t="s">
        <v>8</v>
      </c>
      <c r="F328" s="17">
        <f>F329</f>
        <v>1000</v>
      </c>
      <c r="G328" s="22">
        <f>G329</f>
        <v>1000</v>
      </c>
      <c r="H328" s="49">
        <f t="shared" si="63"/>
        <v>1</v>
      </c>
    </row>
    <row r="329" spans="1:8" ht="31.5" outlineLevel="5" x14ac:dyDescent="0.25">
      <c r="A329" s="8" t="s">
        <v>58</v>
      </c>
      <c r="B329" s="9" t="s">
        <v>150</v>
      </c>
      <c r="C329" s="9" t="s">
        <v>102</v>
      </c>
      <c r="D329" s="9" t="s">
        <v>338</v>
      </c>
      <c r="E329" s="9" t="s">
        <v>59</v>
      </c>
      <c r="F329" s="17">
        <f>F330</f>
        <v>1000</v>
      </c>
      <c r="G329" s="22">
        <f>G330</f>
        <v>1000</v>
      </c>
      <c r="H329" s="49">
        <f t="shared" si="63"/>
        <v>1</v>
      </c>
    </row>
    <row r="330" spans="1:8" outlineLevel="5" x14ac:dyDescent="0.25">
      <c r="A330" s="8" t="s">
        <v>104</v>
      </c>
      <c r="B330" s="9" t="s">
        <v>150</v>
      </c>
      <c r="C330" s="9" t="s">
        <v>102</v>
      </c>
      <c r="D330" s="9" t="s">
        <v>338</v>
      </c>
      <c r="E330" s="9" t="s">
        <v>105</v>
      </c>
      <c r="F330" s="15">
        <v>1000</v>
      </c>
      <c r="G330" s="22">
        <v>1000</v>
      </c>
      <c r="H330" s="49">
        <f t="shared" si="63"/>
        <v>1</v>
      </c>
    </row>
    <row r="331" spans="1:8" ht="78.75" outlineLevel="5" x14ac:dyDescent="0.25">
      <c r="A331" s="34" t="s">
        <v>242</v>
      </c>
      <c r="B331" s="9" t="s">
        <v>150</v>
      </c>
      <c r="C331" s="9" t="s">
        <v>102</v>
      </c>
      <c r="D331" s="9" t="s">
        <v>240</v>
      </c>
      <c r="E331" s="9" t="s">
        <v>8</v>
      </c>
      <c r="F331" s="17">
        <f t="shared" ref="F331:G332" si="67">F332</f>
        <v>3082</v>
      </c>
      <c r="G331" s="22">
        <f t="shared" si="67"/>
        <v>3033.81</v>
      </c>
      <c r="H331" s="49">
        <f t="shared" si="63"/>
        <v>0.9843640493186242</v>
      </c>
    </row>
    <row r="332" spans="1:8" ht="31.5" outlineLevel="5" x14ac:dyDescent="0.25">
      <c r="A332" s="8" t="s">
        <v>58</v>
      </c>
      <c r="B332" s="9" t="s">
        <v>150</v>
      </c>
      <c r="C332" s="9" t="s">
        <v>102</v>
      </c>
      <c r="D332" s="9" t="s">
        <v>240</v>
      </c>
      <c r="E332" s="9" t="s">
        <v>59</v>
      </c>
      <c r="F332" s="17">
        <f t="shared" si="67"/>
        <v>3082</v>
      </c>
      <c r="G332" s="22">
        <f t="shared" si="67"/>
        <v>3033.81</v>
      </c>
      <c r="H332" s="49">
        <f t="shared" si="63"/>
        <v>0.9843640493186242</v>
      </c>
    </row>
    <row r="333" spans="1:8" outlineLevel="5" x14ac:dyDescent="0.25">
      <c r="A333" s="8" t="s">
        <v>104</v>
      </c>
      <c r="B333" s="9" t="s">
        <v>150</v>
      </c>
      <c r="C333" s="9" t="s">
        <v>102</v>
      </c>
      <c r="D333" s="9" t="s">
        <v>240</v>
      </c>
      <c r="E333" s="9" t="s">
        <v>105</v>
      </c>
      <c r="F333" s="15">
        <v>3082</v>
      </c>
      <c r="G333" s="22">
        <v>3033.81</v>
      </c>
      <c r="H333" s="49">
        <f t="shared" si="63"/>
        <v>0.9843640493186242</v>
      </c>
    </row>
    <row r="334" spans="1:8" ht="78.75" outlineLevel="5" x14ac:dyDescent="0.25">
      <c r="A334" s="34" t="s">
        <v>244</v>
      </c>
      <c r="B334" s="9" t="s">
        <v>150</v>
      </c>
      <c r="C334" s="9" t="s">
        <v>102</v>
      </c>
      <c r="D334" s="9" t="s">
        <v>243</v>
      </c>
      <c r="E334" s="9" t="s">
        <v>8</v>
      </c>
      <c r="F334" s="17">
        <f t="shared" ref="F334:G335" si="68">F335</f>
        <v>177119</v>
      </c>
      <c r="G334" s="22">
        <f t="shared" si="68"/>
        <v>177119</v>
      </c>
      <c r="H334" s="49">
        <f t="shared" si="63"/>
        <v>1</v>
      </c>
    </row>
    <row r="335" spans="1:8" ht="31.5" outlineLevel="5" x14ac:dyDescent="0.25">
      <c r="A335" s="8" t="s">
        <v>58</v>
      </c>
      <c r="B335" s="9" t="s">
        <v>150</v>
      </c>
      <c r="C335" s="9" t="s">
        <v>102</v>
      </c>
      <c r="D335" s="9" t="s">
        <v>243</v>
      </c>
      <c r="E335" s="9" t="s">
        <v>59</v>
      </c>
      <c r="F335" s="17">
        <f t="shared" si="68"/>
        <v>177119</v>
      </c>
      <c r="G335" s="22">
        <f t="shared" si="68"/>
        <v>177119</v>
      </c>
      <c r="H335" s="49">
        <f t="shared" si="63"/>
        <v>1</v>
      </c>
    </row>
    <row r="336" spans="1:8" outlineLevel="5" x14ac:dyDescent="0.25">
      <c r="A336" s="8" t="s">
        <v>104</v>
      </c>
      <c r="B336" s="9" t="s">
        <v>150</v>
      </c>
      <c r="C336" s="9" t="s">
        <v>102</v>
      </c>
      <c r="D336" s="9" t="s">
        <v>243</v>
      </c>
      <c r="E336" s="9" t="s">
        <v>105</v>
      </c>
      <c r="F336" s="15">
        <v>177119</v>
      </c>
      <c r="G336" s="22">
        <v>177119</v>
      </c>
      <c r="H336" s="49">
        <f t="shared" si="63"/>
        <v>1</v>
      </c>
    </row>
    <row r="337" spans="1:8" ht="31.5" outlineLevel="5" x14ac:dyDescent="0.25">
      <c r="A337" s="8" t="s">
        <v>340</v>
      </c>
      <c r="B337" s="9" t="s">
        <v>150</v>
      </c>
      <c r="C337" s="9" t="s">
        <v>102</v>
      </c>
      <c r="D337" s="9" t="s">
        <v>341</v>
      </c>
      <c r="E337" s="9" t="s">
        <v>8</v>
      </c>
      <c r="F337" s="15">
        <f>F338</f>
        <v>1875.32</v>
      </c>
      <c r="G337" s="15">
        <f>G338</f>
        <v>1846.61</v>
      </c>
      <c r="H337" s="49">
        <f t="shared" si="63"/>
        <v>0.98469061280208181</v>
      </c>
    </row>
    <row r="338" spans="1:8" ht="31.5" outlineLevel="5" x14ac:dyDescent="0.25">
      <c r="A338" s="8" t="s">
        <v>58</v>
      </c>
      <c r="B338" s="9" t="s">
        <v>150</v>
      </c>
      <c r="C338" s="9" t="s">
        <v>102</v>
      </c>
      <c r="D338" s="9" t="s">
        <v>341</v>
      </c>
      <c r="E338" s="9" t="s">
        <v>59</v>
      </c>
      <c r="F338" s="15">
        <f>F339</f>
        <v>1875.32</v>
      </c>
      <c r="G338" s="15">
        <f>G339</f>
        <v>1846.61</v>
      </c>
      <c r="H338" s="49">
        <f t="shared" si="63"/>
        <v>0.98469061280208181</v>
      </c>
    </row>
    <row r="339" spans="1:8" outlineLevel="5" x14ac:dyDescent="0.25">
      <c r="A339" s="8" t="s">
        <v>104</v>
      </c>
      <c r="B339" s="9" t="s">
        <v>150</v>
      </c>
      <c r="C339" s="9" t="s">
        <v>102</v>
      </c>
      <c r="D339" s="9" t="s">
        <v>341</v>
      </c>
      <c r="E339" s="9" t="s">
        <v>105</v>
      </c>
      <c r="F339" s="15">
        <v>1875.32</v>
      </c>
      <c r="G339" s="22">
        <v>1846.61</v>
      </c>
      <c r="H339" s="49">
        <f t="shared" si="63"/>
        <v>0.98469061280208181</v>
      </c>
    </row>
    <row r="340" spans="1:8" ht="31.5" outlineLevel="5" x14ac:dyDescent="0.25">
      <c r="A340" s="8" t="s">
        <v>344</v>
      </c>
      <c r="B340" s="9" t="s">
        <v>150</v>
      </c>
      <c r="C340" s="9" t="s">
        <v>102</v>
      </c>
      <c r="D340" s="9" t="s">
        <v>345</v>
      </c>
      <c r="E340" s="9" t="s">
        <v>8</v>
      </c>
      <c r="F340" s="15">
        <f>F341</f>
        <v>1000</v>
      </c>
      <c r="G340" s="15">
        <f>G341</f>
        <v>1000</v>
      </c>
      <c r="H340" s="49">
        <f t="shared" si="63"/>
        <v>1</v>
      </c>
    </row>
    <row r="341" spans="1:8" ht="31.5" outlineLevel="5" x14ac:dyDescent="0.25">
      <c r="A341" s="8" t="s">
        <v>58</v>
      </c>
      <c r="B341" s="9" t="s">
        <v>150</v>
      </c>
      <c r="C341" s="9" t="s">
        <v>102</v>
      </c>
      <c r="D341" s="9" t="s">
        <v>345</v>
      </c>
      <c r="E341" s="9" t="s">
        <v>59</v>
      </c>
      <c r="F341" s="15">
        <f>F342</f>
        <v>1000</v>
      </c>
      <c r="G341" s="15">
        <f>G342</f>
        <v>1000</v>
      </c>
      <c r="H341" s="49">
        <f t="shared" si="63"/>
        <v>1</v>
      </c>
    </row>
    <row r="342" spans="1:8" outlineLevel="5" x14ac:dyDescent="0.25">
      <c r="A342" s="8" t="s">
        <v>104</v>
      </c>
      <c r="B342" s="9" t="s">
        <v>150</v>
      </c>
      <c r="C342" s="9" t="s">
        <v>102</v>
      </c>
      <c r="D342" s="9" t="s">
        <v>345</v>
      </c>
      <c r="E342" s="9" t="s">
        <v>105</v>
      </c>
      <c r="F342" s="15">
        <v>1000</v>
      </c>
      <c r="G342" s="22">
        <v>1000</v>
      </c>
      <c r="H342" s="49">
        <f t="shared" si="63"/>
        <v>1</v>
      </c>
    </row>
    <row r="343" spans="1:8" ht="63" outlineLevel="5" x14ac:dyDescent="0.25">
      <c r="A343" s="8" t="s">
        <v>346</v>
      </c>
      <c r="B343" s="9" t="s">
        <v>150</v>
      </c>
      <c r="C343" s="9" t="s">
        <v>102</v>
      </c>
      <c r="D343" s="9" t="s">
        <v>347</v>
      </c>
      <c r="E343" s="9" t="s">
        <v>8</v>
      </c>
      <c r="F343" s="15">
        <f>F344</f>
        <v>2882.35</v>
      </c>
      <c r="G343" s="15">
        <f>G344</f>
        <v>2649.86</v>
      </c>
      <c r="H343" s="49">
        <f t="shared" si="63"/>
        <v>0.91934012177563451</v>
      </c>
    </row>
    <row r="344" spans="1:8" ht="31.5" outlineLevel="5" x14ac:dyDescent="0.25">
      <c r="A344" s="8" t="s">
        <v>58</v>
      </c>
      <c r="B344" s="9" t="s">
        <v>150</v>
      </c>
      <c r="C344" s="9" t="s">
        <v>102</v>
      </c>
      <c r="D344" s="9" t="s">
        <v>347</v>
      </c>
      <c r="E344" s="9" t="s">
        <v>59</v>
      </c>
      <c r="F344" s="15">
        <f>F345</f>
        <v>2882.35</v>
      </c>
      <c r="G344" s="15">
        <f>G345</f>
        <v>2649.86</v>
      </c>
      <c r="H344" s="49">
        <f t="shared" si="63"/>
        <v>0.91934012177563451</v>
      </c>
    </row>
    <row r="345" spans="1:8" outlineLevel="5" x14ac:dyDescent="0.25">
      <c r="A345" s="8" t="s">
        <v>104</v>
      </c>
      <c r="B345" s="9" t="s">
        <v>150</v>
      </c>
      <c r="C345" s="9" t="s">
        <v>102</v>
      </c>
      <c r="D345" s="9" t="s">
        <v>347</v>
      </c>
      <c r="E345" s="9" t="s">
        <v>105</v>
      </c>
      <c r="F345" s="15">
        <v>2882.35</v>
      </c>
      <c r="G345" s="22">
        <v>2649.86</v>
      </c>
      <c r="H345" s="49">
        <f t="shared" si="63"/>
        <v>0.91934012177563451</v>
      </c>
    </row>
    <row r="346" spans="1:8" ht="34.5" customHeight="1" outlineLevel="5" x14ac:dyDescent="0.25">
      <c r="A346" s="8" t="s">
        <v>342</v>
      </c>
      <c r="B346" s="9" t="s">
        <v>150</v>
      </c>
      <c r="C346" s="9" t="s">
        <v>102</v>
      </c>
      <c r="D346" s="9" t="s">
        <v>343</v>
      </c>
      <c r="E346" s="9" t="s">
        <v>8</v>
      </c>
      <c r="F346" s="15">
        <f>F347</f>
        <v>122.5</v>
      </c>
      <c r="G346" s="15">
        <f>G347</f>
        <v>113.29</v>
      </c>
      <c r="H346" s="49">
        <f t="shared" si="63"/>
        <v>0.9248163265306123</v>
      </c>
    </row>
    <row r="347" spans="1:8" ht="31.5" outlineLevel="5" x14ac:dyDescent="0.25">
      <c r="A347" s="8" t="s">
        <v>58</v>
      </c>
      <c r="B347" s="9" t="s">
        <v>150</v>
      </c>
      <c r="C347" s="9" t="s">
        <v>102</v>
      </c>
      <c r="D347" s="9" t="s">
        <v>343</v>
      </c>
      <c r="E347" s="9" t="s">
        <v>59</v>
      </c>
      <c r="F347" s="15">
        <f>F348</f>
        <v>122.5</v>
      </c>
      <c r="G347" s="15">
        <f>G348</f>
        <v>113.29</v>
      </c>
      <c r="H347" s="49">
        <f t="shared" si="63"/>
        <v>0.9248163265306123</v>
      </c>
    </row>
    <row r="348" spans="1:8" outlineLevel="5" x14ac:dyDescent="0.25">
      <c r="A348" s="8" t="s">
        <v>104</v>
      </c>
      <c r="B348" s="9" t="s">
        <v>150</v>
      </c>
      <c r="C348" s="9" t="s">
        <v>102</v>
      </c>
      <c r="D348" s="9" t="s">
        <v>343</v>
      </c>
      <c r="E348" s="9" t="s">
        <v>105</v>
      </c>
      <c r="F348" s="15">
        <v>122.5</v>
      </c>
      <c r="G348" s="22">
        <v>113.29</v>
      </c>
      <c r="H348" s="49">
        <f t="shared" si="63"/>
        <v>0.9248163265306123</v>
      </c>
    </row>
    <row r="349" spans="1:8" outlineLevel="5" x14ac:dyDescent="0.25">
      <c r="A349" s="8" t="s">
        <v>333</v>
      </c>
      <c r="B349" s="9" t="s">
        <v>150</v>
      </c>
      <c r="C349" s="9" t="s">
        <v>332</v>
      </c>
      <c r="D349" s="9" t="s">
        <v>178</v>
      </c>
      <c r="E349" s="9" t="s">
        <v>8</v>
      </c>
      <c r="F349" s="15">
        <f>F350</f>
        <v>16446.55</v>
      </c>
      <c r="G349" s="15">
        <f>G350</f>
        <v>16071.199999999999</v>
      </c>
      <c r="H349" s="49">
        <f t="shared" si="63"/>
        <v>0.97717758435659752</v>
      </c>
    </row>
    <row r="350" spans="1:8" ht="31.5" outlineLevel="5" x14ac:dyDescent="0.25">
      <c r="A350" s="8" t="s">
        <v>281</v>
      </c>
      <c r="B350" s="9" t="s">
        <v>150</v>
      </c>
      <c r="C350" s="9" t="s">
        <v>332</v>
      </c>
      <c r="D350" s="9" t="s">
        <v>223</v>
      </c>
      <c r="E350" s="9" t="s">
        <v>8</v>
      </c>
      <c r="F350" s="15">
        <f>F351</f>
        <v>16446.55</v>
      </c>
      <c r="G350" s="15">
        <f>G351</f>
        <v>16071.199999999999</v>
      </c>
      <c r="H350" s="49">
        <f t="shared" si="63"/>
        <v>0.97717758435659752</v>
      </c>
    </row>
    <row r="351" spans="1:8" ht="47.25" outlineLevel="4" x14ac:dyDescent="0.25">
      <c r="A351" s="8" t="s">
        <v>285</v>
      </c>
      <c r="B351" s="9" t="s">
        <v>150</v>
      </c>
      <c r="C351" s="9" t="s">
        <v>332</v>
      </c>
      <c r="D351" s="9" t="s">
        <v>245</v>
      </c>
      <c r="E351" s="9" t="s">
        <v>8</v>
      </c>
      <c r="F351" s="17">
        <f>F355+F358+F352+F361</f>
        <v>16446.55</v>
      </c>
      <c r="G351" s="17">
        <f>G355+G358+G352+G361</f>
        <v>16071.199999999999</v>
      </c>
      <c r="H351" s="49">
        <f t="shared" si="63"/>
        <v>0.97717758435659752</v>
      </c>
    </row>
    <row r="352" spans="1:8" ht="31.5" outlineLevel="4" x14ac:dyDescent="0.25">
      <c r="A352" s="39" t="s">
        <v>161</v>
      </c>
      <c r="B352" s="9" t="s">
        <v>150</v>
      </c>
      <c r="C352" s="9" t="s">
        <v>332</v>
      </c>
      <c r="D352" s="9" t="s">
        <v>246</v>
      </c>
      <c r="E352" s="9" t="s">
        <v>8</v>
      </c>
      <c r="F352" s="17">
        <f t="shared" ref="F352:G353" si="69">F353</f>
        <v>63</v>
      </c>
      <c r="G352" s="22">
        <f t="shared" si="69"/>
        <v>63</v>
      </c>
      <c r="H352" s="49">
        <f t="shared" si="63"/>
        <v>1</v>
      </c>
    </row>
    <row r="353" spans="1:8" ht="31.5" outlineLevel="4" x14ac:dyDescent="0.25">
      <c r="A353" s="8" t="s">
        <v>58</v>
      </c>
      <c r="B353" s="9" t="s">
        <v>150</v>
      </c>
      <c r="C353" s="9" t="s">
        <v>332</v>
      </c>
      <c r="D353" s="9" t="s">
        <v>246</v>
      </c>
      <c r="E353" s="9" t="s">
        <v>59</v>
      </c>
      <c r="F353" s="17">
        <f t="shared" si="69"/>
        <v>63</v>
      </c>
      <c r="G353" s="22">
        <f t="shared" si="69"/>
        <v>63</v>
      </c>
      <c r="H353" s="49">
        <f t="shared" si="63"/>
        <v>1</v>
      </c>
    </row>
    <row r="354" spans="1:8" outlineLevel="4" x14ac:dyDescent="0.25">
      <c r="A354" s="8" t="s">
        <v>104</v>
      </c>
      <c r="B354" s="9" t="s">
        <v>150</v>
      </c>
      <c r="C354" s="9" t="s">
        <v>332</v>
      </c>
      <c r="D354" s="9" t="s">
        <v>246</v>
      </c>
      <c r="E354" s="9" t="s">
        <v>105</v>
      </c>
      <c r="F354" s="15">
        <v>63</v>
      </c>
      <c r="G354" s="22">
        <v>63</v>
      </c>
      <c r="H354" s="49">
        <f t="shared" si="63"/>
        <v>1</v>
      </c>
    </row>
    <row r="355" spans="1:8" outlineLevel="5" x14ac:dyDescent="0.25">
      <c r="A355" s="8" t="s">
        <v>153</v>
      </c>
      <c r="B355" s="9" t="s">
        <v>150</v>
      </c>
      <c r="C355" s="9" t="s">
        <v>332</v>
      </c>
      <c r="D355" s="9" t="s">
        <v>247</v>
      </c>
      <c r="E355" s="9" t="s">
        <v>8</v>
      </c>
      <c r="F355" s="17">
        <f t="shared" ref="F355:G356" si="70">F356</f>
        <v>34.799999999999997</v>
      </c>
      <c r="G355" s="22">
        <f t="shared" si="70"/>
        <v>34.799999999999997</v>
      </c>
      <c r="H355" s="49">
        <f t="shared" si="63"/>
        <v>1</v>
      </c>
    </row>
    <row r="356" spans="1:8" ht="31.5" outlineLevel="6" x14ac:dyDescent="0.25">
      <c r="A356" s="8" t="s">
        <v>58</v>
      </c>
      <c r="B356" s="9" t="s">
        <v>150</v>
      </c>
      <c r="C356" s="9" t="s">
        <v>332</v>
      </c>
      <c r="D356" s="9" t="s">
        <v>247</v>
      </c>
      <c r="E356" s="9" t="s">
        <v>59</v>
      </c>
      <c r="F356" s="17">
        <f t="shared" si="70"/>
        <v>34.799999999999997</v>
      </c>
      <c r="G356" s="22">
        <f t="shared" si="70"/>
        <v>34.799999999999997</v>
      </c>
      <c r="H356" s="49">
        <f t="shared" si="63"/>
        <v>1</v>
      </c>
    </row>
    <row r="357" spans="1:8" outlineLevel="7" x14ac:dyDescent="0.25">
      <c r="A357" s="8" t="s">
        <v>104</v>
      </c>
      <c r="B357" s="9" t="s">
        <v>150</v>
      </c>
      <c r="C357" s="9" t="s">
        <v>332</v>
      </c>
      <c r="D357" s="9" t="s">
        <v>247</v>
      </c>
      <c r="E357" s="9" t="s">
        <v>105</v>
      </c>
      <c r="F357" s="15">
        <v>34.799999999999997</v>
      </c>
      <c r="G357" s="22">
        <v>34.799999999999997</v>
      </c>
      <c r="H357" s="49">
        <f t="shared" si="63"/>
        <v>1</v>
      </c>
    </row>
    <row r="358" spans="1:8" ht="47.25" outlineLevel="5" x14ac:dyDescent="0.25">
      <c r="A358" s="8" t="s">
        <v>157</v>
      </c>
      <c r="B358" s="9" t="s">
        <v>150</v>
      </c>
      <c r="C358" s="9" t="s">
        <v>332</v>
      </c>
      <c r="D358" s="9" t="s">
        <v>248</v>
      </c>
      <c r="E358" s="9" t="s">
        <v>8</v>
      </c>
      <c r="F358" s="17">
        <f t="shared" ref="F358:G359" si="71">F359</f>
        <v>15968.75</v>
      </c>
      <c r="G358" s="22">
        <f t="shared" si="71"/>
        <v>15593.93</v>
      </c>
      <c r="H358" s="49">
        <f t="shared" si="63"/>
        <v>0.97652790606653617</v>
      </c>
    </row>
    <row r="359" spans="1:8" ht="31.5" outlineLevel="6" x14ac:dyDescent="0.25">
      <c r="A359" s="8" t="s">
        <v>58</v>
      </c>
      <c r="B359" s="9" t="s">
        <v>150</v>
      </c>
      <c r="C359" s="9" t="s">
        <v>332</v>
      </c>
      <c r="D359" s="9" t="s">
        <v>248</v>
      </c>
      <c r="E359" s="9" t="s">
        <v>59</v>
      </c>
      <c r="F359" s="17">
        <f t="shared" si="71"/>
        <v>15968.75</v>
      </c>
      <c r="G359" s="22">
        <f t="shared" si="71"/>
        <v>15593.93</v>
      </c>
      <c r="H359" s="49">
        <f t="shared" si="63"/>
        <v>0.97652790606653617</v>
      </c>
    </row>
    <row r="360" spans="1:8" outlineLevel="7" x14ac:dyDescent="0.25">
      <c r="A360" s="8" t="s">
        <v>104</v>
      </c>
      <c r="B360" s="9" t="s">
        <v>150</v>
      </c>
      <c r="C360" s="9" t="s">
        <v>332</v>
      </c>
      <c r="D360" s="9" t="s">
        <v>248</v>
      </c>
      <c r="E360" s="9" t="s">
        <v>105</v>
      </c>
      <c r="F360" s="15">
        <v>15968.75</v>
      </c>
      <c r="G360" s="22">
        <v>15593.93</v>
      </c>
      <c r="H360" s="49">
        <f t="shared" si="63"/>
        <v>0.97652790606653617</v>
      </c>
    </row>
    <row r="361" spans="1:8" ht="94.5" outlineLevel="7" x14ac:dyDescent="0.25">
      <c r="A361" s="8" t="s">
        <v>56</v>
      </c>
      <c r="B361" s="9" t="s">
        <v>150</v>
      </c>
      <c r="C361" s="9" t="s">
        <v>332</v>
      </c>
      <c r="D361" s="9" t="s">
        <v>348</v>
      </c>
      <c r="E361" s="9" t="s">
        <v>8</v>
      </c>
      <c r="F361" s="15">
        <f>F362</f>
        <v>380</v>
      </c>
      <c r="G361" s="15">
        <f>G362</f>
        <v>379.47</v>
      </c>
      <c r="H361" s="49">
        <f t="shared" si="63"/>
        <v>0.99860526315789477</v>
      </c>
    </row>
    <row r="362" spans="1:8" ht="31.5" outlineLevel="7" x14ac:dyDescent="0.25">
      <c r="A362" s="8" t="s">
        <v>58</v>
      </c>
      <c r="B362" s="9" t="s">
        <v>150</v>
      </c>
      <c r="C362" s="9" t="s">
        <v>332</v>
      </c>
      <c r="D362" s="9" t="s">
        <v>348</v>
      </c>
      <c r="E362" s="9" t="s">
        <v>59</v>
      </c>
      <c r="F362" s="15">
        <f>F363</f>
        <v>380</v>
      </c>
      <c r="G362" s="15">
        <f>G363</f>
        <v>379.47</v>
      </c>
      <c r="H362" s="49">
        <f t="shared" si="63"/>
        <v>0.99860526315789477</v>
      </c>
    </row>
    <row r="363" spans="1:8" outlineLevel="7" x14ac:dyDescent="0.25">
      <c r="A363" s="8" t="s">
        <v>104</v>
      </c>
      <c r="B363" s="9" t="s">
        <v>150</v>
      </c>
      <c r="C363" s="9" t="s">
        <v>332</v>
      </c>
      <c r="D363" s="9" t="s">
        <v>348</v>
      </c>
      <c r="E363" s="9" t="s">
        <v>105</v>
      </c>
      <c r="F363" s="15">
        <v>380</v>
      </c>
      <c r="G363" s="22">
        <v>379.47</v>
      </c>
      <c r="H363" s="49">
        <f t="shared" si="63"/>
        <v>0.99860526315789477</v>
      </c>
    </row>
    <row r="364" spans="1:8" outlineLevel="2" x14ac:dyDescent="0.25">
      <c r="A364" s="8" t="s">
        <v>106</v>
      </c>
      <c r="B364" s="9" t="s">
        <v>150</v>
      </c>
      <c r="C364" s="9" t="s">
        <v>107</v>
      </c>
      <c r="D364" s="9" t="s">
        <v>178</v>
      </c>
      <c r="E364" s="9" t="s">
        <v>8</v>
      </c>
      <c r="F364" s="17">
        <f t="shared" ref="F364:G376" si="72">F365</f>
        <v>2938</v>
      </c>
      <c r="G364" s="22">
        <f t="shared" si="72"/>
        <v>2938</v>
      </c>
      <c r="H364" s="49">
        <f t="shared" si="63"/>
        <v>1</v>
      </c>
    </row>
    <row r="365" spans="1:8" ht="31.5" outlineLevel="3" x14ac:dyDescent="0.25">
      <c r="A365" s="8" t="s">
        <v>281</v>
      </c>
      <c r="B365" s="9" t="s">
        <v>150</v>
      </c>
      <c r="C365" s="9" t="s">
        <v>107</v>
      </c>
      <c r="D365" s="9" t="s">
        <v>223</v>
      </c>
      <c r="E365" s="9" t="s">
        <v>8</v>
      </c>
      <c r="F365" s="17">
        <f>F366+F375</f>
        <v>2938</v>
      </c>
      <c r="G365" s="22">
        <f>G366+G375</f>
        <v>2938</v>
      </c>
      <c r="H365" s="49">
        <f t="shared" si="63"/>
        <v>1</v>
      </c>
    </row>
    <row r="366" spans="1:8" ht="31.5" outlineLevel="3" x14ac:dyDescent="0.25">
      <c r="A366" s="8" t="s">
        <v>286</v>
      </c>
      <c r="B366" s="9" t="s">
        <v>150</v>
      </c>
      <c r="C366" s="9" t="s">
        <v>107</v>
      </c>
      <c r="D366" s="9" t="s">
        <v>236</v>
      </c>
      <c r="E366" s="9" t="s">
        <v>8</v>
      </c>
      <c r="F366" s="17">
        <f>F370+F367</f>
        <v>2864</v>
      </c>
      <c r="G366" s="22">
        <f>G370+G367</f>
        <v>2864</v>
      </c>
      <c r="H366" s="49">
        <f t="shared" si="63"/>
        <v>1</v>
      </c>
    </row>
    <row r="367" spans="1:8" ht="31.5" outlineLevel="3" x14ac:dyDescent="0.25">
      <c r="A367" s="8" t="s">
        <v>108</v>
      </c>
      <c r="B367" s="9" t="s">
        <v>150</v>
      </c>
      <c r="C367" s="9" t="s">
        <v>107</v>
      </c>
      <c r="D367" s="9" t="s">
        <v>261</v>
      </c>
      <c r="E367" s="9" t="s">
        <v>8</v>
      </c>
      <c r="F367" s="17">
        <f>F368</f>
        <v>70</v>
      </c>
      <c r="G367" s="22">
        <f>G368</f>
        <v>70</v>
      </c>
      <c r="H367" s="49">
        <f t="shared" si="63"/>
        <v>1</v>
      </c>
    </row>
    <row r="368" spans="1:8" ht="31.5" outlineLevel="3" x14ac:dyDescent="0.25">
      <c r="A368" s="8" t="s">
        <v>18</v>
      </c>
      <c r="B368" s="9" t="s">
        <v>150</v>
      </c>
      <c r="C368" s="9" t="s">
        <v>107</v>
      </c>
      <c r="D368" s="9" t="s">
        <v>261</v>
      </c>
      <c r="E368" s="9" t="s">
        <v>19</v>
      </c>
      <c r="F368" s="17">
        <f>F369</f>
        <v>70</v>
      </c>
      <c r="G368" s="22">
        <f>G369</f>
        <v>70</v>
      </c>
      <c r="H368" s="49">
        <f t="shared" si="63"/>
        <v>1</v>
      </c>
    </row>
    <row r="369" spans="1:8" ht="31.5" outlineLevel="3" x14ac:dyDescent="0.25">
      <c r="A369" s="8" t="s">
        <v>20</v>
      </c>
      <c r="B369" s="9" t="s">
        <v>150</v>
      </c>
      <c r="C369" s="9" t="s">
        <v>107</v>
      </c>
      <c r="D369" s="9" t="s">
        <v>261</v>
      </c>
      <c r="E369" s="9" t="s">
        <v>21</v>
      </c>
      <c r="F369" s="17">
        <v>70</v>
      </c>
      <c r="G369" s="22">
        <v>70</v>
      </c>
      <c r="H369" s="49">
        <f t="shared" si="63"/>
        <v>1</v>
      </c>
    </row>
    <row r="370" spans="1:8" ht="78.75" outlineLevel="3" x14ac:dyDescent="0.25">
      <c r="A370" s="34" t="s">
        <v>249</v>
      </c>
      <c r="B370" s="9" t="s">
        <v>150</v>
      </c>
      <c r="C370" s="9" t="s">
        <v>107</v>
      </c>
      <c r="D370" s="9" t="s">
        <v>250</v>
      </c>
      <c r="E370" s="9" t="s">
        <v>8</v>
      </c>
      <c r="F370" s="17">
        <f t="shared" ref="F370:G370" si="73">F371+F373</f>
        <v>2794</v>
      </c>
      <c r="G370" s="22">
        <f t="shared" si="73"/>
        <v>2794</v>
      </c>
      <c r="H370" s="49">
        <f t="shared" si="63"/>
        <v>1</v>
      </c>
    </row>
    <row r="371" spans="1:8" ht="31.5" outlineLevel="3" x14ac:dyDescent="0.25">
      <c r="A371" s="8" t="s">
        <v>58</v>
      </c>
      <c r="B371" s="9" t="s">
        <v>150</v>
      </c>
      <c r="C371" s="9" t="s">
        <v>107</v>
      </c>
      <c r="D371" s="9" t="s">
        <v>250</v>
      </c>
      <c r="E371" s="9" t="s">
        <v>59</v>
      </c>
      <c r="F371" s="17">
        <f t="shared" ref="F371:G371" si="74">F372</f>
        <v>2477.08</v>
      </c>
      <c r="G371" s="22">
        <f t="shared" si="74"/>
        <v>2477.08</v>
      </c>
      <c r="H371" s="49">
        <f t="shared" si="63"/>
        <v>1</v>
      </c>
    </row>
    <row r="372" spans="1:8" outlineLevel="3" x14ac:dyDescent="0.25">
      <c r="A372" s="8" t="s">
        <v>104</v>
      </c>
      <c r="B372" s="9" t="s">
        <v>150</v>
      </c>
      <c r="C372" s="9" t="s">
        <v>107</v>
      </c>
      <c r="D372" s="9" t="s">
        <v>250</v>
      </c>
      <c r="E372" s="9" t="s">
        <v>105</v>
      </c>
      <c r="F372" s="17">
        <v>2477.08</v>
      </c>
      <c r="G372" s="22">
        <v>2477.08</v>
      </c>
      <c r="H372" s="49">
        <f t="shared" si="63"/>
        <v>1</v>
      </c>
    </row>
    <row r="373" spans="1:8" outlineLevel="3" x14ac:dyDescent="0.25">
      <c r="A373" s="8" t="s">
        <v>123</v>
      </c>
      <c r="B373" s="9" t="s">
        <v>150</v>
      </c>
      <c r="C373" s="9" t="s">
        <v>107</v>
      </c>
      <c r="D373" s="9" t="s">
        <v>250</v>
      </c>
      <c r="E373" s="9" t="s">
        <v>124</v>
      </c>
      <c r="F373" s="17">
        <f t="shared" ref="F373:G373" si="75">F374</f>
        <v>316.92</v>
      </c>
      <c r="G373" s="22">
        <f t="shared" si="75"/>
        <v>316.92</v>
      </c>
      <c r="H373" s="49">
        <f t="shared" si="63"/>
        <v>1</v>
      </c>
    </row>
    <row r="374" spans="1:8" ht="31.5" outlineLevel="3" x14ac:dyDescent="0.25">
      <c r="A374" s="8" t="s">
        <v>130</v>
      </c>
      <c r="B374" s="9" t="s">
        <v>150</v>
      </c>
      <c r="C374" s="9" t="s">
        <v>107</v>
      </c>
      <c r="D374" s="9" t="s">
        <v>250</v>
      </c>
      <c r="E374" s="9" t="s">
        <v>131</v>
      </c>
      <c r="F374" s="17">
        <v>316.92</v>
      </c>
      <c r="G374" s="22">
        <v>316.92</v>
      </c>
      <c r="H374" s="49">
        <f t="shared" si="63"/>
        <v>1</v>
      </c>
    </row>
    <row r="375" spans="1:8" outlineLevel="7" x14ac:dyDescent="0.25">
      <c r="A375" s="8" t="s">
        <v>109</v>
      </c>
      <c r="B375" s="9" t="s">
        <v>150</v>
      </c>
      <c r="C375" s="9" t="s">
        <v>107</v>
      </c>
      <c r="D375" s="9" t="s">
        <v>251</v>
      </c>
      <c r="E375" s="9" t="s">
        <v>8</v>
      </c>
      <c r="F375" s="17">
        <f t="shared" si="72"/>
        <v>74</v>
      </c>
      <c r="G375" s="22">
        <f t="shared" si="72"/>
        <v>74</v>
      </c>
      <c r="H375" s="49">
        <f t="shared" si="63"/>
        <v>1</v>
      </c>
    </row>
    <row r="376" spans="1:8" ht="31.5" outlineLevel="7" x14ac:dyDescent="0.25">
      <c r="A376" s="8" t="s">
        <v>18</v>
      </c>
      <c r="B376" s="9" t="s">
        <v>150</v>
      </c>
      <c r="C376" s="9" t="s">
        <v>107</v>
      </c>
      <c r="D376" s="9" t="s">
        <v>251</v>
      </c>
      <c r="E376" s="9" t="s">
        <v>19</v>
      </c>
      <c r="F376" s="17">
        <f t="shared" si="72"/>
        <v>74</v>
      </c>
      <c r="G376" s="22">
        <f t="shared" si="72"/>
        <v>74</v>
      </c>
      <c r="H376" s="49">
        <f t="shared" si="63"/>
        <v>1</v>
      </c>
    </row>
    <row r="377" spans="1:8" ht="31.5" outlineLevel="7" x14ac:dyDescent="0.25">
      <c r="A377" s="8" t="s">
        <v>20</v>
      </c>
      <c r="B377" s="9" t="s">
        <v>150</v>
      </c>
      <c r="C377" s="9" t="s">
        <v>107</v>
      </c>
      <c r="D377" s="9" t="s">
        <v>251</v>
      </c>
      <c r="E377" s="9" t="s">
        <v>21</v>
      </c>
      <c r="F377" s="15">
        <v>74</v>
      </c>
      <c r="G377" s="22">
        <v>74</v>
      </c>
      <c r="H377" s="49">
        <f t="shared" si="63"/>
        <v>1</v>
      </c>
    </row>
    <row r="378" spans="1:8" outlineLevel="2" x14ac:dyDescent="0.25">
      <c r="A378" s="8" t="s">
        <v>158</v>
      </c>
      <c r="B378" s="9" t="s">
        <v>150</v>
      </c>
      <c r="C378" s="9" t="s">
        <v>159</v>
      </c>
      <c r="D378" s="9" t="s">
        <v>178</v>
      </c>
      <c r="E378" s="9" t="s">
        <v>8</v>
      </c>
      <c r="F378" s="17">
        <f>F379</f>
        <v>14911.179999999998</v>
      </c>
      <c r="G378" s="22">
        <f>G379</f>
        <v>14726.1</v>
      </c>
      <c r="H378" s="49">
        <f t="shared" si="63"/>
        <v>0.98758783677750528</v>
      </c>
    </row>
    <row r="379" spans="1:8" ht="31.5" outlineLevel="3" x14ac:dyDescent="0.25">
      <c r="A379" s="8" t="s">
        <v>281</v>
      </c>
      <c r="B379" s="9" t="s">
        <v>150</v>
      </c>
      <c r="C379" s="9" t="s">
        <v>159</v>
      </c>
      <c r="D379" s="9" t="s">
        <v>223</v>
      </c>
      <c r="E379" s="9" t="s">
        <v>8</v>
      </c>
      <c r="F379" s="17">
        <f>F380+F385+F392</f>
        <v>14911.179999999998</v>
      </c>
      <c r="G379" s="22">
        <f>G380+G385+G392</f>
        <v>14726.1</v>
      </c>
      <c r="H379" s="49">
        <f t="shared" si="63"/>
        <v>0.98758783677750528</v>
      </c>
    </row>
    <row r="380" spans="1:8" ht="47.25" outlineLevel="5" x14ac:dyDescent="0.25">
      <c r="A380" s="8" t="s">
        <v>13</v>
      </c>
      <c r="B380" s="9" t="s">
        <v>150</v>
      </c>
      <c r="C380" s="9" t="s">
        <v>159</v>
      </c>
      <c r="D380" s="9" t="s">
        <v>252</v>
      </c>
      <c r="E380" s="9" t="s">
        <v>8</v>
      </c>
      <c r="F380" s="17">
        <f>F381+F383</f>
        <v>2249.0700000000002</v>
      </c>
      <c r="G380" s="22">
        <f>G381+G383</f>
        <v>2233.1</v>
      </c>
      <c r="H380" s="49">
        <f t="shared" si="63"/>
        <v>0.99289928726095666</v>
      </c>
    </row>
    <row r="381" spans="1:8" ht="78.75" outlineLevel="6" x14ac:dyDescent="0.25">
      <c r="A381" s="8" t="s">
        <v>14</v>
      </c>
      <c r="B381" s="9" t="s">
        <v>150</v>
      </c>
      <c r="C381" s="9" t="s">
        <v>159</v>
      </c>
      <c r="D381" s="9" t="s">
        <v>252</v>
      </c>
      <c r="E381" s="9" t="s">
        <v>15</v>
      </c>
      <c r="F381" s="17">
        <f>F382</f>
        <v>2193.5700000000002</v>
      </c>
      <c r="G381" s="22">
        <f>G382</f>
        <v>2179.73</v>
      </c>
      <c r="H381" s="49">
        <f t="shared" si="63"/>
        <v>0.99369065040094451</v>
      </c>
    </row>
    <row r="382" spans="1:8" ht="31.5" outlineLevel="7" x14ac:dyDescent="0.25">
      <c r="A382" s="8" t="s">
        <v>16</v>
      </c>
      <c r="B382" s="9" t="s">
        <v>150</v>
      </c>
      <c r="C382" s="9" t="s">
        <v>159</v>
      </c>
      <c r="D382" s="9" t="s">
        <v>252</v>
      </c>
      <c r="E382" s="9" t="s">
        <v>17</v>
      </c>
      <c r="F382" s="15">
        <v>2193.5700000000002</v>
      </c>
      <c r="G382" s="22">
        <v>2179.73</v>
      </c>
      <c r="H382" s="49">
        <f t="shared" si="63"/>
        <v>0.99369065040094451</v>
      </c>
    </row>
    <row r="383" spans="1:8" ht="31.5" outlineLevel="6" x14ac:dyDescent="0.25">
      <c r="A383" s="8" t="s">
        <v>18</v>
      </c>
      <c r="B383" s="9" t="s">
        <v>150</v>
      </c>
      <c r="C383" s="9" t="s">
        <v>159</v>
      </c>
      <c r="D383" s="9" t="s">
        <v>252</v>
      </c>
      <c r="E383" s="9" t="s">
        <v>19</v>
      </c>
      <c r="F383" s="17">
        <f>F384</f>
        <v>55.5</v>
      </c>
      <c r="G383" s="22">
        <f>G384</f>
        <v>53.37</v>
      </c>
      <c r="H383" s="49">
        <f t="shared" si="63"/>
        <v>0.96162162162162157</v>
      </c>
    </row>
    <row r="384" spans="1:8" ht="31.5" outlineLevel="7" x14ac:dyDescent="0.25">
      <c r="A384" s="8" t="s">
        <v>20</v>
      </c>
      <c r="B384" s="9" t="s">
        <v>150</v>
      </c>
      <c r="C384" s="9" t="s">
        <v>159</v>
      </c>
      <c r="D384" s="9" t="s">
        <v>252</v>
      </c>
      <c r="E384" s="9" t="s">
        <v>21</v>
      </c>
      <c r="F384" s="15">
        <v>55.5</v>
      </c>
      <c r="G384" s="22">
        <v>53.37</v>
      </c>
      <c r="H384" s="49">
        <f t="shared" si="63"/>
        <v>0.96162162162162157</v>
      </c>
    </row>
    <row r="385" spans="1:8" ht="31.5" outlineLevel="5" x14ac:dyDescent="0.25">
      <c r="A385" s="8" t="s">
        <v>53</v>
      </c>
      <c r="B385" s="9" t="s">
        <v>150</v>
      </c>
      <c r="C385" s="9" t="s">
        <v>159</v>
      </c>
      <c r="D385" s="9" t="s">
        <v>253</v>
      </c>
      <c r="E385" s="9" t="s">
        <v>8</v>
      </c>
      <c r="F385" s="17">
        <f>F386+F388+F390</f>
        <v>11207.46</v>
      </c>
      <c r="G385" s="22">
        <f>G386+G388+G390</f>
        <v>11038.4</v>
      </c>
      <c r="H385" s="49">
        <f t="shared" si="63"/>
        <v>0.98491540456089077</v>
      </c>
    </row>
    <row r="386" spans="1:8" ht="65.25" customHeight="1" outlineLevel="6" x14ac:dyDescent="0.25">
      <c r="A386" s="8" t="s">
        <v>14</v>
      </c>
      <c r="B386" s="9" t="s">
        <v>150</v>
      </c>
      <c r="C386" s="9" t="s">
        <v>159</v>
      </c>
      <c r="D386" s="9" t="s">
        <v>253</v>
      </c>
      <c r="E386" s="9" t="s">
        <v>15</v>
      </c>
      <c r="F386" s="17">
        <f>F387</f>
        <v>8407.76</v>
      </c>
      <c r="G386" s="22">
        <f>G387</f>
        <v>8386.73</v>
      </c>
      <c r="H386" s="49">
        <f t="shared" si="63"/>
        <v>0.99749873925992172</v>
      </c>
    </row>
    <row r="387" spans="1:8" outlineLevel="7" x14ac:dyDescent="0.25">
      <c r="A387" s="8" t="s">
        <v>54</v>
      </c>
      <c r="B387" s="9" t="s">
        <v>150</v>
      </c>
      <c r="C387" s="9" t="s">
        <v>159</v>
      </c>
      <c r="D387" s="9" t="s">
        <v>253</v>
      </c>
      <c r="E387" s="9" t="s">
        <v>55</v>
      </c>
      <c r="F387" s="15">
        <v>8407.76</v>
      </c>
      <c r="G387" s="22">
        <v>8386.73</v>
      </c>
      <c r="H387" s="49">
        <f t="shared" si="63"/>
        <v>0.99749873925992172</v>
      </c>
    </row>
    <row r="388" spans="1:8" ht="31.5" outlineLevel="6" x14ac:dyDescent="0.25">
      <c r="A388" s="8" t="s">
        <v>18</v>
      </c>
      <c r="B388" s="9" t="s">
        <v>150</v>
      </c>
      <c r="C388" s="9" t="s">
        <v>159</v>
      </c>
      <c r="D388" s="9" t="s">
        <v>253</v>
      </c>
      <c r="E388" s="9" t="s">
        <v>19</v>
      </c>
      <c r="F388" s="17">
        <f>F389</f>
        <v>2738.4</v>
      </c>
      <c r="G388" s="22">
        <f>G389</f>
        <v>2595.59</v>
      </c>
      <c r="H388" s="49">
        <f t="shared" si="63"/>
        <v>0.94784910896874086</v>
      </c>
    </row>
    <row r="389" spans="1:8" ht="31.5" outlineLevel="7" x14ac:dyDescent="0.25">
      <c r="A389" s="8" t="s">
        <v>20</v>
      </c>
      <c r="B389" s="9" t="s">
        <v>150</v>
      </c>
      <c r="C389" s="9" t="s">
        <v>159</v>
      </c>
      <c r="D389" s="9" t="s">
        <v>253</v>
      </c>
      <c r="E389" s="9" t="s">
        <v>21</v>
      </c>
      <c r="F389" s="15">
        <v>2738.4</v>
      </c>
      <c r="G389" s="22">
        <v>2595.59</v>
      </c>
      <c r="H389" s="49">
        <f t="shared" si="63"/>
        <v>0.94784910896874086</v>
      </c>
    </row>
    <row r="390" spans="1:8" outlineLevel="6" x14ac:dyDescent="0.25">
      <c r="A390" s="8" t="s">
        <v>22</v>
      </c>
      <c r="B390" s="9" t="s">
        <v>150</v>
      </c>
      <c r="C390" s="9" t="s">
        <v>159</v>
      </c>
      <c r="D390" s="9" t="s">
        <v>253</v>
      </c>
      <c r="E390" s="9" t="s">
        <v>23</v>
      </c>
      <c r="F390" s="17">
        <f>F391</f>
        <v>61.3</v>
      </c>
      <c r="G390" s="22">
        <f>G391</f>
        <v>56.08</v>
      </c>
      <c r="H390" s="49">
        <f t="shared" ref="H390:H410" si="76">G390/F390</f>
        <v>0.91484502446982052</v>
      </c>
    </row>
    <row r="391" spans="1:8" outlineLevel="7" x14ac:dyDescent="0.25">
      <c r="A391" s="8" t="s">
        <v>24</v>
      </c>
      <c r="B391" s="9" t="s">
        <v>150</v>
      </c>
      <c r="C391" s="9" t="s">
        <v>159</v>
      </c>
      <c r="D391" s="9" t="s">
        <v>253</v>
      </c>
      <c r="E391" s="9" t="s">
        <v>25</v>
      </c>
      <c r="F391" s="15">
        <v>61.3</v>
      </c>
      <c r="G391" s="22">
        <v>56.08</v>
      </c>
      <c r="H391" s="49">
        <f t="shared" si="76"/>
        <v>0.91484502446982052</v>
      </c>
    </row>
    <row r="392" spans="1:8" ht="33" customHeight="1" outlineLevel="3" x14ac:dyDescent="0.25">
      <c r="A392" s="38" t="s">
        <v>57</v>
      </c>
      <c r="B392" s="9" t="s">
        <v>150</v>
      </c>
      <c r="C392" s="9" t="s">
        <v>159</v>
      </c>
      <c r="D392" s="9" t="s">
        <v>254</v>
      </c>
      <c r="E392" s="9" t="s">
        <v>8</v>
      </c>
      <c r="F392" s="17">
        <f t="shared" ref="F392:G393" si="77">F393</f>
        <v>1454.65</v>
      </c>
      <c r="G392" s="22">
        <f t="shared" si="77"/>
        <v>1454.6</v>
      </c>
      <c r="H392" s="49">
        <f t="shared" si="76"/>
        <v>0.99996562747052542</v>
      </c>
    </row>
    <row r="393" spans="1:8" ht="31.5" outlineLevel="3" x14ac:dyDescent="0.25">
      <c r="A393" s="8" t="s">
        <v>58</v>
      </c>
      <c r="B393" s="9" t="s">
        <v>150</v>
      </c>
      <c r="C393" s="9" t="s">
        <v>159</v>
      </c>
      <c r="D393" s="9" t="s">
        <v>254</v>
      </c>
      <c r="E393" s="9" t="s">
        <v>59</v>
      </c>
      <c r="F393" s="17">
        <f t="shared" si="77"/>
        <v>1454.65</v>
      </c>
      <c r="G393" s="22">
        <f t="shared" si="77"/>
        <v>1454.6</v>
      </c>
      <c r="H393" s="49">
        <f t="shared" si="76"/>
        <v>0.99996562747052542</v>
      </c>
    </row>
    <row r="394" spans="1:8" outlineLevel="3" x14ac:dyDescent="0.25">
      <c r="A394" s="8" t="s">
        <v>60</v>
      </c>
      <c r="B394" s="9" t="s">
        <v>150</v>
      </c>
      <c r="C394" s="9" t="s">
        <v>159</v>
      </c>
      <c r="D394" s="9" t="s">
        <v>254</v>
      </c>
      <c r="E394" s="9" t="s">
        <v>61</v>
      </c>
      <c r="F394" s="15">
        <v>1454.65</v>
      </c>
      <c r="G394" s="22">
        <v>1454.6</v>
      </c>
      <c r="H394" s="49">
        <f t="shared" si="76"/>
        <v>0.99996562747052542</v>
      </c>
    </row>
    <row r="395" spans="1:8" outlineLevel="3" x14ac:dyDescent="0.25">
      <c r="A395" s="8" t="s">
        <v>118</v>
      </c>
      <c r="B395" s="9" t="s">
        <v>150</v>
      </c>
      <c r="C395" s="9" t="s">
        <v>119</v>
      </c>
      <c r="D395" s="9" t="s">
        <v>178</v>
      </c>
      <c r="E395" s="9" t="s">
        <v>8</v>
      </c>
      <c r="F395" s="17">
        <f t="shared" ref="F395:G398" si="78">F396</f>
        <v>3303</v>
      </c>
      <c r="G395" s="22">
        <f t="shared" si="78"/>
        <v>3002.26</v>
      </c>
      <c r="H395" s="49">
        <f t="shared" si="76"/>
        <v>0.90894943990311849</v>
      </c>
    </row>
    <row r="396" spans="1:8" outlineLevel="3" x14ac:dyDescent="0.25">
      <c r="A396" s="8" t="s">
        <v>167</v>
      </c>
      <c r="B396" s="9" t="s">
        <v>150</v>
      </c>
      <c r="C396" s="9" t="s">
        <v>168</v>
      </c>
      <c r="D396" s="9" t="s">
        <v>178</v>
      </c>
      <c r="E396" s="9" t="s">
        <v>8</v>
      </c>
      <c r="F396" s="17">
        <f t="shared" si="78"/>
        <v>3303</v>
      </c>
      <c r="G396" s="22">
        <f t="shared" si="78"/>
        <v>3002.26</v>
      </c>
      <c r="H396" s="49">
        <f t="shared" si="76"/>
        <v>0.90894943990311849</v>
      </c>
    </row>
    <row r="397" spans="1:8" ht="31.5" outlineLevel="3" x14ac:dyDescent="0.25">
      <c r="A397" s="8" t="s">
        <v>281</v>
      </c>
      <c r="B397" s="9" t="s">
        <v>150</v>
      </c>
      <c r="C397" s="9" t="s">
        <v>168</v>
      </c>
      <c r="D397" s="9" t="s">
        <v>223</v>
      </c>
      <c r="E397" s="9" t="s">
        <v>8</v>
      </c>
      <c r="F397" s="17">
        <f t="shared" si="78"/>
        <v>3303</v>
      </c>
      <c r="G397" s="22">
        <f t="shared" si="78"/>
        <v>3002.26</v>
      </c>
      <c r="H397" s="49">
        <f t="shared" si="76"/>
        <v>0.90894943990311849</v>
      </c>
    </row>
    <row r="398" spans="1:8" ht="31.5" outlineLevel="3" x14ac:dyDescent="0.25">
      <c r="A398" s="8" t="s">
        <v>287</v>
      </c>
      <c r="B398" s="9" t="s">
        <v>150</v>
      </c>
      <c r="C398" s="9" t="s">
        <v>168</v>
      </c>
      <c r="D398" s="9" t="s">
        <v>224</v>
      </c>
      <c r="E398" s="9" t="s">
        <v>8</v>
      </c>
      <c r="F398" s="17">
        <f t="shared" si="78"/>
        <v>3303</v>
      </c>
      <c r="G398" s="22">
        <f t="shared" si="78"/>
        <v>3002.26</v>
      </c>
      <c r="H398" s="49">
        <f t="shared" si="76"/>
        <v>0.90894943990311849</v>
      </c>
    </row>
    <row r="399" spans="1:8" ht="63" outlineLevel="3" x14ac:dyDescent="0.25">
      <c r="A399" s="8" t="s">
        <v>169</v>
      </c>
      <c r="B399" s="9" t="s">
        <v>150</v>
      </c>
      <c r="C399" s="9" t="s">
        <v>168</v>
      </c>
      <c r="D399" s="9" t="s">
        <v>255</v>
      </c>
      <c r="E399" s="9" t="s">
        <v>8</v>
      </c>
      <c r="F399" s="17">
        <f t="shared" ref="F399:G399" si="79">F400+F402</f>
        <v>3303</v>
      </c>
      <c r="G399" s="22">
        <f t="shared" si="79"/>
        <v>3002.26</v>
      </c>
      <c r="H399" s="49">
        <f t="shared" si="76"/>
        <v>0.90894943990311849</v>
      </c>
    </row>
    <row r="400" spans="1:8" ht="31.5" outlineLevel="3" x14ac:dyDescent="0.25">
      <c r="A400" s="8" t="s">
        <v>18</v>
      </c>
      <c r="B400" s="9" t="s">
        <v>150</v>
      </c>
      <c r="C400" s="9" t="s">
        <v>168</v>
      </c>
      <c r="D400" s="9" t="s">
        <v>255</v>
      </c>
      <c r="E400" s="9" t="s">
        <v>19</v>
      </c>
      <c r="F400" s="17">
        <f t="shared" ref="F400:G400" si="80">F401</f>
        <v>20</v>
      </c>
      <c r="G400" s="22">
        <f t="shared" si="80"/>
        <v>20</v>
      </c>
      <c r="H400" s="49">
        <f t="shared" si="76"/>
        <v>1</v>
      </c>
    </row>
    <row r="401" spans="1:8" ht="31.5" outlineLevel="3" x14ac:dyDescent="0.25">
      <c r="A401" s="8" t="s">
        <v>20</v>
      </c>
      <c r="B401" s="9" t="s">
        <v>150</v>
      </c>
      <c r="C401" s="9" t="s">
        <v>168</v>
      </c>
      <c r="D401" s="9" t="s">
        <v>255</v>
      </c>
      <c r="E401" s="9" t="s">
        <v>21</v>
      </c>
      <c r="F401" s="15">
        <v>20</v>
      </c>
      <c r="G401" s="22">
        <v>20</v>
      </c>
      <c r="H401" s="49">
        <f t="shared" si="76"/>
        <v>1</v>
      </c>
    </row>
    <row r="402" spans="1:8" outlineLevel="3" x14ac:dyDescent="0.25">
      <c r="A402" s="8" t="s">
        <v>123</v>
      </c>
      <c r="B402" s="9" t="s">
        <v>150</v>
      </c>
      <c r="C402" s="9" t="s">
        <v>168</v>
      </c>
      <c r="D402" s="9" t="s">
        <v>255</v>
      </c>
      <c r="E402" s="9" t="s">
        <v>124</v>
      </c>
      <c r="F402" s="17">
        <f t="shared" ref="F402:G402" si="81">F403</f>
        <v>3283</v>
      </c>
      <c r="G402" s="22">
        <f t="shared" si="81"/>
        <v>2982.26</v>
      </c>
      <c r="H402" s="49">
        <f t="shared" si="76"/>
        <v>0.9083947608894305</v>
      </c>
    </row>
    <row r="403" spans="1:8" ht="31.5" outlineLevel="3" x14ac:dyDescent="0.25">
      <c r="A403" s="8" t="s">
        <v>349</v>
      </c>
      <c r="B403" s="9" t="s">
        <v>150</v>
      </c>
      <c r="C403" s="9" t="s">
        <v>168</v>
      </c>
      <c r="D403" s="9" t="s">
        <v>255</v>
      </c>
      <c r="E403" s="9" t="s">
        <v>131</v>
      </c>
      <c r="F403" s="15">
        <v>3283</v>
      </c>
      <c r="G403" s="22">
        <v>2982.26</v>
      </c>
      <c r="H403" s="49">
        <f t="shared" si="76"/>
        <v>0.9083947608894305</v>
      </c>
    </row>
    <row r="404" spans="1:8" outlineLevel="7" x14ac:dyDescent="0.25">
      <c r="A404" s="8" t="s">
        <v>133</v>
      </c>
      <c r="B404" s="9" t="s">
        <v>150</v>
      </c>
      <c r="C404" s="9" t="s">
        <v>134</v>
      </c>
      <c r="D404" s="9" t="s">
        <v>178</v>
      </c>
      <c r="E404" s="9" t="s">
        <v>8</v>
      </c>
      <c r="F404" s="17">
        <f t="shared" ref="F404:G405" si="82">F405</f>
        <v>181</v>
      </c>
      <c r="G404" s="22">
        <f t="shared" si="82"/>
        <v>180.73</v>
      </c>
      <c r="H404" s="49">
        <f t="shared" si="76"/>
        <v>0.9985082872928176</v>
      </c>
    </row>
    <row r="405" spans="1:8" outlineLevel="7" x14ac:dyDescent="0.25">
      <c r="A405" s="8" t="s">
        <v>135</v>
      </c>
      <c r="B405" s="9" t="s">
        <v>150</v>
      </c>
      <c r="C405" s="9" t="s">
        <v>136</v>
      </c>
      <c r="D405" s="9" t="s">
        <v>178</v>
      </c>
      <c r="E405" s="9" t="s">
        <v>8</v>
      </c>
      <c r="F405" s="17">
        <f t="shared" si="82"/>
        <v>181</v>
      </c>
      <c r="G405" s="22">
        <f t="shared" si="82"/>
        <v>180.73</v>
      </c>
      <c r="H405" s="49">
        <f t="shared" si="76"/>
        <v>0.9985082872928176</v>
      </c>
    </row>
    <row r="406" spans="1:8" ht="47.25" outlineLevel="7" x14ac:dyDescent="0.25">
      <c r="A406" s="8" t="s">
        <v>298</v>
      </c>
      <c r="B406" s="9" t="s">
        <v>150</v>
      </c>
      <c r="C406" s="9" t="s">
        <v>136</v>
      </c>
      <c r="D406" s="9" t="s">
        <v>256</v>
      </c>
      <c r="E406" s="9" t="s">
        <v>8</v>
      </c>
      <c r="F406" s="17">
        <f t="shared" ref="F406:G408" si="83">F407</f>
        <v>181</v>
      </c>
      <c r="G406" s="22">
        <f t="shared" si="83"/>
        <v>180.73</v>
      </c>
      <c r="H406" s="49">
        <f t="shared" si="76"/>
        <v>0.9985082872928176</v>
      </c>
    </row>
    <row r="407" spans="1:8" ht="31.5" outlineLevel="7" x14ac:dyDescent="0.25">
      <c r="A407" s="8" t="s">
        <v>137</v>
      </c>
      <c r="B407" s="9" t="s">
        <v>150</v>
      </c>
      <c r="C407" s="9" t="s">
        <v>136</v>
      </c>
      <c r="D407" s="9" t="s">
        <v>257</v>
      </c>
      <c r="E407" s="9" t="s">
        <v>8</v>
      </c>
      <c r="F407" s="17">
        <f t="shared" si="83"/>
        <v>181</v>
      </c>
      <c r="G407" s="22">
        <f t="shared" si="83"/>
        <v>180.73</v>
      </c>
      <c r="H407" s="49">
        <f t="shared" si="76"/>
        <v>0.9985082872928176</v>
      </c>
    </row>
    <row r="408" spans="1:8" ht="31.5" outlineLevel="7" x14ac:dyDescent="0.25">
      <c r="A408" s="8" t="s">
        <v>58</v>
      </c>
      <c r="B408" s="9" t="s">
        <v>150</v>
      </c>
      <c r="C408" s="9" t="s">
        <v>136</v>
      </c>
      <c r="D408" s="9" t="s">
        <v>257</v>
      </c>
      <c r="E408" s="9" t="s">
        <v>59</v>
      </c>
      <c r="F408" s="17">
        <f t="shared" si="83"/>
        <v>181</v>
      </c>
      <c r="G408" s="22">
        <f t="shared" si="83"/>
        <v>180.73</v>
      </c>
      <c r="H408" s="49">
        <f t="shared" si="76"/>
        <v>0.9985082872928176</v>
      </c>
    </row>
    <row r="409" spans="1:8" outlineLevel="7" x14ac:dyDescent="0.25">
      <c r="A409" s="8" t="s">
        <v>104</v>
      </c>
      <c r="B409" s="9" t="s">
        <v>150</v>
      </c>
      <c r="C409" s="9" t="s">
        <v>136</v>
      </c>
      <c r="D409" s="9" t="s">
        <v>257</v>
      </c>
      <c r="E409" s="9" t="s">
        <v>105</v>
      </c>
      <c r="F409" s="15">
        <v>181</v>
      </c>
      <c r="G409" s="22">
        <v>180.73</v>
      </c>
      <c r="H409" s="49">
        <f t="shared" si="76"/>
        <v>0.9985082872928176</v>
      </c>
    </row>
    <row r="410" spans="1:8" s="7" customFormat="1" x14ac:dyDescent="0.25">
      <c r="A410" s="52" t="s">
        <v>160</v>
      </c>
      <c r="B410" s="52"/>
      <c r="C410" s="52"/>
      <c r="D410" s="52"/>
      <c r="E410" s="52"/>
      <c r="F410" s="19">
        <f>F8+F265+F293+F43</f>
        <v>502149.37</v>
      </c>
      <c r="G410" s="19">
        <f>G8+G265+G293+G43</f>
        <v>473560.11999999988</v>
      </c>
      <c r="H410" s="50">
        <f t="shared" si="76"/>
        <v>0.94306624341677436</v>
      </c>
    </row>
    <row r="411" spans="1:8" s="7" customFormat="1" x14ac:dyDescent="0.25">
      <c r="A411" s="41"/>
      <c r="B411" s="18"/>
      <c r="C411" s="18"/>
      <c r="D411" s="18"/>
      <c r="E411" s="18"/>
      <c r="F411" s="13"/>
    </row>
    <row r="412" spans="1:8" x14ac:dyDescent="0.25">
      <c r="A412" s="42"/>
      <c r="B412" s="11"/>
      <c r="C412" s="11"/>
      <c r="D412" s="11"/>
      <c r="E412" s="11"/>
    </row>
    <row r="413" spans="1:8" x14ac:dyDescent="0.25">
      <c r="C413" s="12"/>
    </row>
    <row r="414" spans="1:8" x14ac:dyDescent="0.25">
      <c r="C414" s="11"/>
      <c r="D414" s="11"/>
      <c r="E414" s="11"/>
    </row>
    <row r="415" spans="1:8" x14ac:dyDescent="0.25">
      <c r="C415" s="12"/>
      <c r="F415" s="10">
        <f>F12+F47+F52+F64+F107+F269+F272+F279+F284+F380</f>
        <v>38566.050000000003</v>
      </c>
      <c r="G415" s="10">
        <f>G12+G47+G52+G64+G107+G269+G272+G279+G284+G380</f>
        <v>38156.69</v>
      </c>
    </row>
    <row r="416" spans="1:8" x14ac:dyDescent="0.25">
      <c r="C416" s="12"/>
      <c r="F416" s="10"/>
    </row>
    <row r="417" spans="3:6" x14ac:dyDescent="0.25">
      <c r="C417" s="12"/>
      <c r="F417" s="10"/>
    </row>
    <row r="418" spans="3:6" x14ac:dyDescent="0.25">
      <c r="C418" s="12"/>
      <c r="F418" s="10"/>
    </row>
    <row r="419" spans="3:6" x14ac:dyDescent="0.25">
      <c r="C419" s="12"/>
      <c r="F419" s="10"/>
    </row>
    <row r="420" spans="3:6" x14ac:dyDescent="0.25">
      <c r="C420" s="12"/>
      <c r="F420" s="10"/>
    </row>
    <row r="421" spans="3:6" x14ac:dyDescent="0.25">
      <c r="C421" s="12"/>
      <c r="F421" s="10"/>
    </row>
    <row r="422" spans="3:6" x14ac:dyDescent="0.25">
      <c r="C422" s="12"/>
      <c r="F422" s="10"/>
    </row>
    <row r="423" spans="3:6" x14ac:dyDescent="0.25">
      <c r="C423" s="12"/>
      <c r="F423" s="10"/>
    </row>
    <row r="424" spans="3:6" x14ac:dyDescent="0.25">
      <c r="C424" s="12"/>
      <c r="F424" s="10"/>
    </row>
    <row r="425" spans="3:6" x14ac:dyDescent="0.25">
      <c r="C425" s="12"/>
      <c r="F425" s="10"/>
    </row>
    <row r="426" spans="3:6" x14ac:dyDescent="0.25">
      <c r="C426" s="12"/>
      <c r="F426" s="10"/>
    </row>
    <row r="427" spans="3:6" x14ac:dyDescent="0.25">
      <c r="C427" s="12"/>
      <c r="F427" s="10"/>
    </row>
    <row r="428" spans="3:6" x14ac:dyDescent="0.25">
      <c r="C428" s="12"/>
    </row>
    <row r="429" spans="3:6" x14ac:dyDescent="0.25">
      <c r="D429" s="12"/>
      <c r="F429" s="10"/>
    </row>
    <row r="430" spans="3:6" x14ac:dyDescent="0.25">
      <c r="D430" s="12"/>
      <c r="F430" s="10"/>
    </row>
    <row r="431" spans="3:6" x14ac:dyDescent="0.25">
      <c r="D431" s="12"/>
      <c r="F431" s="10"/>
    </row>
    <row r="432" spans="3:6" x14ac:dyDescent="0.25">
      <c r="D432" s="12"/>
      <c r="F432" s="10"/>
    </row>
    <row r="433" spans="4:8" x14ac:dyDescent="0.25">
      <c r="D433" s="12"/>
      <c r="F433" s="10"/>
    </row>
    <row r="434" spans="4:8" x14ac:dyDescent="0.25">
      <c r="D434" s="12"/>
      <c r="F434" s="10"/>
    </row>
    <row r="435" spans="4:8" x14ac:dyDescent="0.25">
      <c r="D435" s="12"/>
      <c r="F435" s="10"/>
    </row>
    <row r="436" spans="4:8" x14ac:dyDescent="0.25">
      <c r="D436" s="12"/>
      <c r="F436" s="10"/>
      <c r="H436" s="10"/>
    </row>
    <row r="437" spans="4:8" x14ac:dyDescent="0.25">
      <c r="D437" s="12"/>
      <c r="F437" s="10"/>
    </row>
    <row r="438" spans="4:8" x14ac:dyDescent="0.25">
      <c r="D438" s="12"/>
      <c r="F438" s="10"/>
    </row>
    <row r="439" spans="4:8" x14ac:dyDescent="0.25">
      <c r="D439" s="12"/>
    </row>
    <row r="440" spans="4:8" x14ac:dyDescent="0.25">
      <c r="D440" s="12"/>
    </row>
    <row r="441" spans="4:8" x14ac:dyDescent="0.25">
      <c r="D441" s="12"/>
      <c r="F441" s="10"/>
    </row>
  </sheetData>
  <mergeCells count="2">
    <mergeCell ref="A410:E410"/>
    <mergeCell ref="A5:H5"/>
  </mergeCells>
  <pageMargins left="0.98425196850393704" right="0.98425196850393704" top="0.55118110236220474" bottom="0.55118110236220474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</vt:lpstr>
      <vt:lpstr>прил!Заголовки_для_печати</vt:lpstr>
      <vt:lpstr>прил!Область_печати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2018-03-28T00:35:22Z</dcterms:modified>
</cp:coreProperties>
</file>