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96" windowWidth="15576" windowHeight="10896"/>
  </bookViews>
  <sheets>
    <sheet name="прил 9 " sheetId="1" r:id="rId1"/>
  </sheets>
  <calcPr calcId="125725"/>
</workbook>
</file>

<file path=xl/calcChain.xml><?xml version="1.0" encoding="utf-8"?>
<calcChain xmlns="http://schemas.openxmlformats.org/spreadsheetml/2006/main">
  <c r="C44" i="1"/>
  <c r="C43"/>
  <c r="C38"/>
  <c r="C36"/>
  <c r="C33"/>
  <c r="C30"/>
  <c r="C27"/>
  <c r="C25"/>
  <c r="C24"/>
  <c r="C21"/>
  <c r="C18"/>
  <c r="C17"/>
  <c r="C13"/>
  <c r="C51" s="1"/>
  <c r="C12"/>
</calcChain>
</file>

<file path=xl/sharedStrings.xml><?xml version="1.0" encoding="utf-8"?>
<sst xmlns="http://schemas.openxmlformats.org/spreadsheetml/2006/main" count="54" uniqueCount="54">
  <si>
    <t>муниципального округа</t>
  </si>
  <si>
    <t>Приложение 9</t>
  </si>
  <si>
    <t>к  решению Думы</t>
  </si>
  <si>
    <t>Ханкайского муниципального округа</t>
  </si>
  <si>
    <t>Объемы</t>
  </si>
  <si>
    <t>от 23.12.2022№ 301</t>
  </si>
  <si>
    <t xml:space="preserve">межбюджетных трансфертов от других бюджетов бюджетной системы на 2022 год  </t>
  </si>
  <si>
    <t>(рублей)</t>
  </si>
  <si>
    <t>№ п/п</t>
  </si>
  <si>
    <t>Наименование межбюджетных трансфертов</t>
  </si>
  <si>
    <t>Сумма</t>
  </si>
  <si>
    <t>Дотации бюджетам муниципальных округов на поддержку мер по обеспечению сбалансированности бюджетов</t>
  </si>
  <si>
    <t>Прочие дотации бюджетам муниципальных округов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</si>
  <si>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</si>
  <si>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</si>
  <si>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</si>
  <si>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</si>
  <si>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</si>
  <si>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на государственную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</si>
  <si>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</si>
  <si>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</si>
  <si>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</si>
  <si>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</si>
  <si>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округов на реализацию мероприятий по модернизации школьных систем образования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</si>
  <si>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</si>
  <si>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</si>
  <si>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Субсидии на реализацию проектов инициативного бюджетирования по направлению "Твой проект"</t>
  </si>
  <si>
    <t>Субсидия на капитальный ремонт (ремонт) объектов муниципальных физкультурно-спортивных организаций на сельских территориях</t>
  </si>
  <si>
    <t>Субвенции на проведение Всероссийской переписи населения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</si>
  <si>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</si>
  <si>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</si>
  <si>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</si>
  <si>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</si>
  <si>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</si>
  <si>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</si>
  <si>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</si>
  <si>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</si>
  <si>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</si>
  <si>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</si>
  <si>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</si>
  <si>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</si>
  <si>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</si>
  <si>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</si>
  <si>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</si>
  <si>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</si>
  <si>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</si>
  <si>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</si>
  <si>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</si>
  <si>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</si>
  <si>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</si>
  <si>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ВСЕГО</t>
  </si>
  <si>
    <t>Приложение 3</t>
  </si>
  <si>
    <t>к решению Думы Ханкайского</t>
  </si>
  <si>
    <t>от 20.09.2022 № 439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</si>
</sst>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8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3" borderId="2">
      <alignment vertical="top" wrapText="1"/>
    </xf>
  </cellStyleXfs>
  <cellXfs count="27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4" fontId="4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51"/>
  <sheetViews>
    <sheetView tabSelected="1" topLeftCell="B1" zoomScale="75" zoomScaleNormal="75" zoomScaleSheetLayoutView="91" workbookViewId="0">
      <selection activeCell="B4" sqref="B4:C4"/>
    </sheetView>
  </sheetViews>
  <sheetFormatPr defaultColWidth="9" defaultRowHeight="18"/>
  <cols>
    <col min="1" max="1" width="5.33203125" style="1" customWidth="1"/>
    <col min="2" max="2" width="133.6640625" style="1" customWidth="1"/>
    <col min="3" max="3" width="19.33203125" style="4" customWidth="1"/>
    <col min="4" max="16384" width="9" style="2"/>
  </cols>
  <sheetData>
    <row r="1" spans="1:3" ht="19.2" customHeight="1">
      <c r="B1" s="25" t="s">
        <v>51</v>
      </c>
      <c r="C1" s="25"/>
    </row>
    <row r="2" spans="1:3">
      <c r="B2" s="25" t="s">
        <v>52</v>
      </c>
      <c r="C2" s="25"/>
    </row>
    <row r="3" spans="1:3">
      <c r="B3" s="25" t="s">
        <v>0</v>
      </c>
      <c r="C3" s="25"/>
    </row>
    <row r="4" spans="1:3">
      <c r="B4" s="25" t="s">
        <v>53</v>
      </c>
      <c r="C4" s="25"/>
    </row>
    <row r="5" spans="1:3">
      <c r="B5" s="3"/>
      <c r="C5" s="3" t="s">
        <v>1</v>
      </c>
    </row>
    <row r="6" spans="1:3">
      <c r="C6" s="3" t="s">
        <v>2</v>
      </c>
    </row>
    <row r="7" spans="1:3">
      <c r="C7" s="3" t="s">
        <v>3</v>
      </c>
    </row>
    <row r="8" spans="1:3">
      <c r="A8" s="26" t="s">
        <v>4</v>
      </c>
      <c r="B8" s="26"/>
      <c r="C8" s="3" t="s">
        <v>5</v>
      </c>
    </row>
    <row r="9" spans="1:3" ht="15.75" customHeight="1">
      <c r="A9" s="24" t="s">
        <v>6</v>
      </c>
      <c r="B9" s="24"/>
    </row>
    <row r="10" spans="1:3">
      <c r="A10" s="5"/>
      <c r="B10" s="5"/>
      <c r="C10" s="6" t="s">
        <v>7</v>
      </c>
    </row>
    <row r="11" spans="1:3" ht="34.799999999999997">
      <c r="A11" s="7" t="s">
        <v>8</v>
      </c>
      <c r="B11" s="8" t="s">
        <v>9</v>
      </c>
      <c r="C11" s="9" t="s">
        <v>10</v>
      </c>
    </row>
    <row r="12" spans="1:3" ht="41.4" customHeight="1">
      <c r="A12" s="10">
        <v>1</v>
      </c>
      <c r="B12" s="11" t="s">
        <v>11</v>
      </c>
      <c r="C12" s="12">
        <f>5293800+2132300</f>
        <v>7426100</v>
      </c>
    </row>
    <row r="13" spans="1:3" ht="38.85" customHeight="1">
      <c r="A13" s="10">
        <v>2</v>
      </c>
      <c r="B13" s="11" t="s">
        <v>12</v>
      </c>
      <c r="C13" s="12">
        <f>40328000+25000000</f>
        <v>65328000</v>
      </c>
    </row>
    <row r="14" spans="1:3" ht="38.25" hidden="1" customHeight="1">
      <c r="A14" s="10">
        <v>3</v>
      </c>
      <c r="B14" s="13" t="s">
        <v>13</v>
      </c>
      <c r="C14" s="14">
        <v>0</v>
      </c>
    </row>
    <row r="15" spans="1:3" ht="36">
      <c r="A15" s="10">
        <v>3</v>
      </c>
      <c r="B15" s="13" t="s">
        <v>14</v>
      </c>
      <c r="C15" s="14">
        <v>21338979.699999999</v>
      </c>
    </row>
    <row r="16" spans="1:3" ht="38.25" hidden="1" customHeight="1">
      <c r="A16" s="10">
        <v>2</v>
      </c>
      <c r="B16" s="13" t="s">
        <v>15</v>
      </c>
      <c r="C16" s="14">
        <v>0</v>
      </c>
    </row>
    <row r="17" spans="1:3" ht="38.25" customHeight="1">
      <c r="A17" s="10">
        <v>4</v>
      </c>
      <c r="B17" s="13" t="s">
        <v>16</v>
      </c>
      <c r="C17" s="14">
        <f>703249+0.99</f>
        <v>703249.99</v>
      </c>
    </row>
    <row r="18" spans="1:3" ht="36.75" customHeight="1">
      <c r="A18" s="10">
        <v>5</v>
      </c>
      <c r="B18" s="13" t="s">
        <v>17</v>
      </c>
      <c r="C18" s="14">
        <f>36003230.04-16678063.64</f>
        <v>19325166.399999999</v>
      </c>
    </row>
    <row r="19" spans="1:3" ht="39.75" customHeight="1">
      <c r="A19" s="10">
        <v>6</v>
      </c>
      <c r="B19" s="13" t="s">
        <v>18</v>
      </c>
      <c r="C19" s="14">
        <v>1273913.69</v>
      </c>
    </row>
    <row r="20" spans="1:3" ht="18.75" customHeight="1">
      <c r="A20" s="10">
        <v>7</v>
      </c>
      <c r="B20" s="13" t="s">
        <v>19</v>
      </c>
      <c r="C20" s="14">
        <v>7160868.7599999998</v>
      </c>
    </row>
    <row r="21" spans="1:3" ht="29.85" customHeight="1">
      <c r="A21" s="10">
        <v>8</v>
      </c>
      <c r="B21" s="15" t="s">
        <v>20</v>
      </c>
      <c r="C21" s="14">
        <f>568859.04+534440.96</f>
        <v>1103300</v>
      </c>
    </row>
    <row r="22" spans="1:3" ht="40.799999999999997" hidden="1" customHeight="1">
      <c r="A22" s="10">
        <v>13</v>
      </c>
      <c r="B22" s="13" t="s">
        <v>21</v>
      </c>
      <c r="C22" s="14">
        <v>0</v>
      </c>
    </row>
    <row r="23" spans="1:3" ht="36">
      <c r="A23" s="10">
        <v>9</v>
      </c>
      <c r="B23" s="13" t="s">
        <v>22</v>
      </c>
      <c r="C23" s="14">
        <v>6583307.1100000003</v>
      </c>
    </row>
    <row r="24" spans="1:3" ht="36">
      <c r="A24" s="10">
        <v>10</v>
      </c>
      <c r="B24" s="16" t="s">
        <v>23</v>
      </c>
      <c r="C24" s="17">
        <f>37531190.49+0.96</f>
        <v>37531191.450000003</v>
      </c>
    </row>
    <row r="25" spans="1:3" ht="60.75" customHeight="1">
      <c r="A25" s="10">
        <v>11</v>
      </c>
      <c r="B25" s="13" t="s">
        <v>24</v>
      </c>
      <c r="C25" s="18">
        <f>2430452.42-338690.1</f>
        <v>2091762.3199999998</v>
      </c>
    </row>
    <row r="26" spans="1:3" ht="19.2" customHeight="1">
      <c r="A26" s="10">
        <v>12</v>
      </c>
      <c r="B26" s="13" t="s">
        <v>25</v>
      </c>
      <c r="C26" s="14">
        <v>6855579.5599999996</v>
      </c>
    </row>
    <row r="27" spans="1:3" ht="19.2" customHeight="1">
      <c r="A27" s="10">
        <v>13</v>
      </c>
      <c r="B27" s="13" t="s">
        <v>26</v>
      </c>
      <c r="C27" s="14">
        <f>6000000-1131281.21</f>
        <v>4868718.79</v>
      </c>
    </row>
    <row r="28" spans="1:3" ht="39.299999999999997" customHeight="1">
      <c r="A28" s="10">
        <v>14</v>
      </c>
      <c r="B28" s="13" t="s">
        <v>27</v>
      </c>
      <c r="C28" s="14">
        <v>2569480</v>
      </c>
    </row>
    <row r="29" spans="1:3" ht="19.2" customHeight="1">
      <c r="A29" s="10">
        <v>15</v>
      </c>
      <c r="B29" s="13" t="s">
        <v>28</v>
      </c>
      <c r="C29" s="14">
        <v>0</v>
      </c>
    </row>
    <row r="30" spans="1:3" ht="36">
      <c r="A30" s="10">
        <v>16</v>
      </c>
      <c r="B30" s="13" t="s">
        <v>29</v>
      </c>
      <c r="C30" s="19">
        <f>1442603+61365</f>
        <v>1503968</v>
      </c>
    </row>
    <row r="31" spans="1:3" ht="36">
      <c r="A31" s="10">
        <v>17</v>
      </c>
      <c r="B31" s="13" t="s">
        <v>30</v>
      </c>
      <c r="C31" s="20">
        <v>353579</v>
      </c>
    </row>
    <row r="32" spans="1:3" ht="38.25" customHeight="1">
      <c r="A32" s="10">
        <v>18</v>
      </c>
      <c r="B32" s="13" t="s">
        <v>31</v>
      </c>
      <c r="C32" s="20">
        <v>1383656</v>
      </c>
    </row>
    <row r="33" spans="1:3" ht="61.5" customHeight="1">
      <c r="A33" s="10">
        <v>19</v>
      </c>
      <c r="B33" s="13" t="s">
        <v>32</v>
      </c>
      <c r="C33" s="19">
        <f>238943015.2+8134803.8</f>
        <v>247077819</v>
      </c>
    </row>
    <row r="34" spans="1:3" ht="36">
      <c r="A34" s="10">
        <v>20</v>
      </c>
      <c r="B34" s="13" t="s">
        <v>33</v>
      </c>
      <c r="C34" s="20">
        <v>830909</v>
      </c>
    </row>
    <row r="35" spans="1:3" ht="72">
      <c r="A35" s="10">
        <v>21</v>
      </c>
      <c r="B35" s="13" t="s">
        <v>34</v>
      </c>
      <c r="C35" s="20">
        <v>10876600</v>
      </c>
    </row>
    <row r="36" spans="1:3" ht="39.299999999999997" customHeight="1">
      <c r="A36" s="10">
        <v>22</v>
      </c>
      <c r="B36" s="13" t="s">
        <v>35</v>
      </c>
      <c r="C36" s="19">
        <f>81227204+3863214</f>
        <v>85090418</v>
      </c>
    </row>
    <row r="37" spans="1:3" ht="36">
      <c r="A37" s="10">
        <v>23</v>
      </c>
      <c r="B37" s="13" t="s">
        <v>36</v>
      </c>
      <c r="C37" s="20">
        <v>1847300</v>
      </c>
    </row>
    <row r="38" spans="1:3" ht="57.75" customHeight="1">
      <c r="A38" s="10">
        <v>24</v>
      </c>
      <c r="B38" s="13" t="s">
        <v>37</v>
      </c>
      <c r="C38" s="20">
        <f>324127.09+798619.76</f>
        <v>1122746.8500000001</v>
      </c>
    </row>
    <row r="39" spans="1:3" ht="56.25" customHeight="1">
      <c r="A39" s="10">
        <v>25</v>
      </c>
      <c r="B39" s="13" t="s">
        <v>38</v>
      </c>
      <c r="C39" s="20">
        <v>219244</v>
      </c>
    </row>
    <row r="40" spans="1:3" ht="54">
      <c r="A40" s="10">
        <v>26</v>
      </c>
      <c r="B40" s="13" t="s">
        <v>39</v>
      </c>
      <c r="C40" s="20">
        <v>1310000</v>
      </c>
    </row>
    <row r="41" spans="1:3" ht="76.8" customHeight="1">
      <c r="A41" s="10">
        <v>27</v>
      </c>
      <c r="B41" s="13" t="s">
        <v>40</v>
      </c>
      <c r="C41" s="20">
        <v>3387.08</v>
      </c>
    </row>
    <row r="42" spans="1:3" ht="38.25" customHeight="1">
      <c r="A42" s="10">
        <v>28</v>
      </c>
      <c r="B42" s="13" t="s">
        <v>41</v>
      </c>
      <c r="C42" s="20">
        <v>1950219</v>
      </c>
    </row>
    <row r="43" spans="1:3" ht="54">
      <c r="A43" s="10">
        <v>29</v>
      </c>
      <c r="B43" s="13" t="s">
        <v>42</v>
      </c>
      <c r="C43" s="20">
        <f>21927344.4+399245.78</f>
        <v>22326590.18</v>
      </c>
    </row>
    <row r="44" spans="1:3" ht="39.75" hidden="1" customHeight="1">
      <c r="A44" s="10">
        <v>24</v>
      </c>
      <c r="B44" s="13" t="s">
        <v>43</v>
      </c>
      <c r="C44" s="20">
        <f>1035455.64-1035455.64</f>
        <v>0</v>
      </c>
    </row>
    <row r="45" spans="1:3" ht="57.75" customHeight="1">
      <c r="A45" s="10">
        <v>30</v>
      </c>
      <c r="B45" s="13" t="s">
        <v>44</v>
      </c>
      <c r="C45" s="20">
        <v>6117450</v>
      </c>
    </row>
    <row r="46" spans="1:3" ht="57.75" customHeight="1">
      <c r="A46" s="10">
        <v>31</v>
      </c>
      <c r="B46" s="13" t="s">
        <v>45</v>
      </c>
      <c r="C46" s="20">
        <v>16214571.039999999</v>
      </c>
    </row>
    <row r="47" spans="1:3" ht="57.3" customHeight="1">
      <c r="A47" s="10">
        <v>32</v>
      </c>
      <c r="B47" s="13" t="s">
        <v>46</v>
      </c>
      <c r="C47" s="20">
        <v>10901621.619999999</v>
      </c>
    </row>
    <row r="48" spans="1:3" ht="74.25" customHeight="1">
      <c r="A48" s="10">
        <v>33</v>
      </c>
      <c r="B48" s="13" t="s">
        <v>47</v>
      </c>
      <c r="C48" s="20">
        <v>3179069</v>
      </c>
    </row>
    <row r="49" spans="1:3" ht="22.8" customHeight="1">
      <c r="A49" s="10">
        <v>34</v>
      </c>
      <c r="B49" s="13" t="s">
        <v>48</v>
      </c>
      <c r="C49" s="20">
        <v>2096028</v>
      </c>
    </row>
    <row r="50" spans="1:3" ht="57.75" customHeight="1">
      <c r="A50" s="10">
        <v>35</v>
      </c>
      <c r="B50" s="13" t="s">
        <v>49</v>
      </c>
      <c r="C50" s="20">
        <v>20475000</v>
      </c>
    </row>
    <row r="51" spans="1:3">
      <c r="A51" s="21"/>
      <c r="B51" s="22" t="s">
        <v>50</v>
      </c>
      <c r="C51" s="23">
        <f>SUM(C12:C50)</f>
        <v>619039793.53999996</v>
      </c>
    </row>
  </sheetData>
  <mergeCells count="6">
    <mergeCell ref="A9:B9"/>
    <mergeCell ref="B1:C1"/>
    <mergeCell ref="B2:C2"/>
    <mergeCell ref="B3:C3"/>
    <mergeCell ref="B4:C4"/>
    <mergeCell ref="A8:B8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 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2022-09-13T06:47:16Z</dcterms:created>
  <dcterms:modified xsi:type="dcterms:W3CDTF">2022-09-21T00:24:21Z</dcterms:modified>
</cp:coreProperties>
</file>